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2368" windowHeight="9420" activeTab="3"/>
  </bookViews>
  <sheets>
    <sheet name="主页" sheetId="13" r:id="rId3"/>
    <sheet name="HR在线人才测评系统" sheetId="14" r:id="rId4"/>
    <sheet name="1月" sheetId="1" r:id="rId5"/>
    <sheet name="2月" sheetId="2" r:id="rId6"/>
    <sheet name="3月" sheetId="3" r:id="rId7"/>
    <sheet name="4月" sheetId="4" r:id="rId8"/>
    <sheet name="5月" sheetId="5" r:id="rId9"/>
    <sheet name="6月" sheetId="6" r:id="rId10"/>
    <sheet name="7月" sheetId="7" r:id="rId11"/>
    <sheet name="8月" sheetId="8" r:id="rId12"/>
    <sheet name="9月" sheetId="9" r:id="rId13"/>
    <sheet name="10月" sheetId="10" r:id="rId14"/>
    <sheet name="11月" sheetId="11" r:id="rId15"/>
    <sheet name="12月" sheetId="12" r:id="rId16"/>
  </sheets>
  <definedNames/>
  <calcPr calcId="144525"/>
</workbook>
</file>

<file path=xl/calcChain.xml><?xml version="1.0" encoding="utf-8"?>
<calcChain xmlns="http://schemas.openxmlformats.org/spreadsheetml/2006/main">
  <c r="AH5" i="8" l="1"/>
</calcChain>
</file>

<file path=xl/sharedStrings.xml><?xml version="1.0" encoding="utf-8"?>
<sst xmlns="http://schemas.openxmlformats.org/spreadsheetml/2006/main" count="4473" uniqueCount="51">
  <si>
    <t>1 月 份 考 勤 表</t>
  </si>
  <si>
    <t xml:space="preserve">            考勤符号：出勤:√       休假：休        病假：○        旷工：X        事假：△</t>
  </si>
  <si>
    <t>本月应出勤天数</t>
  </si>
  <si>
    <t>确认签名</t>
  </si>
  <si>
    <t>序号</t>
  </si>
  <si>
    <t xml:space="preserve">   日期
姓名               </t>
  </si>
  <si>
    <t>出勤</t>
  </si>
  <si>
    <t>休假</t>
  </si>
  <si>
    <t>病假</t>
  </si>
  <si>
    <t>旷工</t>
  </si>
  <si>
    <t>事假</t>
  </si>
  <si>
    <t>合格/不合格</t>
  </si>
  <si>
    <t>猪猪猪1</t>
  </si>
  <si>
    <t>√</t>
  </si>
  <si>
    <t>△</t>
  </si>
  <si>
    <t>×</t>
  </si>
  <si>
    <t>休</t>
  </si>
  <si>
    <t>猪猪猪2</t>
  </si>
  <si>
    <t>猪猪猪3</t>
  </si>
  <si>
    <t>猪猪猪4</t>
  </si>
  <si>
    <t>○</t>
  </si>
  <si>
    <t>猪猪猪5</t>
  </si>
  <si>
    <t>猪猪猪6</t>
  </si>
  <si>
    <t>猪猪猪7</t>
  </si>
  <si>
    <t>猪猪猪8</t>
  </si>
  <si>
    <t>猪猪猪9</t>
  </si>
  <si>
    <t>猪猪猪10</t>
  </si>
  <si>
    <t>猪猪猪11</t>
  </si>
  <si>
    <t>2 月 份 考 勤 表</t>
  </si>
  <si>
    <t>猪猪猪12</t>
  </si>
  <si>
    <t>猪猪猪13</t>
  </si>
  <si>
    <t>猪猪猪14</t>
  </si>
  <si>
    <t>猪猪猪15</t>
  </si>
  <si>
    <t>猪猪猪16</t>
  </si>
  <si>
    <t>猪猪猪17</t>
  </si>
  <si>
    <t>猪猪猪18</t>
  </si>
  <si>
    <t>3 月 份 考 勤 表</t>
  </si>
  <si>
    <t>4 月 份 考 勤 表</t>
  </si>
  <si>
    <t>5 月 份 考 勤 表</t>
  </si>
  <si>
    <t>6 月 份 考 勤 表</t>
  </si>
  <si>
    <t>7 月 份 考 勤 表</t>
  </si>
  <si>
    <t>8 月 份 考 勤 表</t>
  </si>
  <si>
    <t>9 月 份 考 勤 表</t>
  </si>
  <si>
    <t>1 0月 份 考 勤 表</t>
  </si>
  <si>
    <t>11 月 份 考 勤 表</t>
  </si>
  <si>
    <t>12 月 份 考 勤 表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</si>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</sst>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1"/>
      <color theme="1"/>
      <name val="等线"/>
      <family val="2"/>
      <charset val="134"/>
    </font>
    <font>
      <b/>
      <sz val="22"/>
      <name val="等线"/>
      <family val="2"/>
      <charset val="134"/>
    </font>
    <font>
      <b/>
      <sz val="11"/>
      <name val="等线"/>
      <family val="2"/>
      <charset val="134"/>
    </font>
    <font>
      <b/>
      <sz val="11"/>
      <color rgb="FFFF0000"/>
      <name val="等线"/>
      <family val="2"/>
      <charset val="134"/>
    </font>
    <font>
      <sz val="11"/>
      <color rgb="FFFFFF00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rgb="FF9C0006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b/>
      <sz val="11"/>
      <color rgb="FF000000"/>
      <name val="等线"/>
      <family val="2"/>
      <charset val="134"/>
    </font>
    <font>
      <b/>
      <sz val="22"/>
      <color rgb="FF000000"/>
      <name val="等线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3" tint="-0.49999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6DBA43"/>
      </left>
      <right style="thin">
        <color rgb="FF6DBA43"/>
      </right>
      <top style="thin">
        <color rgb="FF6DBA43"/>
      </top>
      <bottom style="thin">
        <color rgb="FF6DBA43"/>
      </bottom>
    </border>
    <border diagonalDown="1">
      <left style="thin">
        <color rgb="FF6DBA43"/>
      </left>
      <right style="thin">
        <color rgb="FF6DBA43"/>
      </right>
      <top style="thin">
        <color rgb="FF6DBA43"/>
      </top>
      <bottom style="thin">
        <color rgb="FF6DBA43"/>
      </bottom>
      <diagonal style="thin">
        <color rgb="FF6DBA43"/>
      </diagonal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33" fillId="0" borderId="0">
      <alignment vertical="center"/>
      <protection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9" fontId="39" fillId="0" borderId="0" applyFill="0" applyBorder="0" applyAlignment="0" applyProtection="0"/>
    <xf numFmtId="44" fontId="39" fillId="0" borderId="0" applyFill="0" applyBorder="0" applyAlignment="0" applyProtection="0"/>
    <xf numFmtId="42" fontId="39" fillId="0" borderId="0" applyFill="0" applyBorder="0" applyAlignment="0" applyProtection="0"/>
    <xf numFmtId="43" fontId="39" fillId="0" borderId="0" applyFill="0" applyBorder="0" applyAlignment="0" applyProtection="0"/>
    <xf numFmtId="41" fontId="39" fillId="0" borderId="0" applyFill="0" applyBorder="0" applyAlignment="0" applyProtection="0"/>
    <xf numFmtId="42" fontId="33" fillId="0" borderId="0" applyFill="0" applyBorder="0" applyProtection="0">
      <alignment/>
    </xf>
    <xf numFmtId="0" fontId="33" fillId="2" borderId="0" applyNumberFormat="0" applyBorder="0" applyProtection="0">
      <alignment/>
    </xf>
    <xf numFmtId="0" fontId="12" fillId="3" borderId="1" applyNumberFormat="0" applyProtection="0">
      <alignment/>
    </xf>
    <xf numFmtId="44" fontId="33" fillId="0" borderId="0" applyFill="0" applyBorder="0" applyProtection="0">
      <alignment/>
    </xf>
    <xf numFmtId="41" fontId="33" fillId="0" borderId="0" applyFill="0" applyBorder="0" applyProtection="0">
      <alignment/>
    </xf>
    <xf numFmtId="0" fontId="33" fillId="4" borderId="0" applyNumberFormat="0" applyBorder="0" applyProtection="0">
      <alignment/>
    </xf>
    <xf numFmtId="0" fontId="10" fillId="5" borderId="0" applyNumberFormat="0" applyBorder="0" applyProtection="0">
      <alignment/>
    </xf>
    <xf numFmtId="43" fontId="33" fillId="0" borderId="0" applyFill="0" applyBorder="0" applyProtection="0">
      <alignment/>
    </xf>
    <xf numFmtId="0" fontId="32" fillId="6" borderId="0" applyNumberFormat="0" applyBorder="0" applyProtection="0">
      <alignment/>
    </xf>
    <xf numFmtId="0" fontId="14" fillId="0" borderId="0" applyNumberFormat="0" applyFill="0" applyBorder="0" applyProtection="0">
      <alignment/>
    </xf>
    <xf numFmtId="9" fontId="33" fillId="0" borderId="0" applyFill="0" applyBorder="0" applyProtection="0">
      <alignment/>
    </xf>
    <xf numFmtId="0" fontId="15" fillId="0" borderId="0" applyNumberFormat="0" applyFill="0" applyBorder="0" applyProtection="0">
      <alignment/>
    </xf>
    <xf numFmtId="0" fontId="33" fillId="7" borderId="2" applyNumberFormat="0" applyProtection="0">
      <alignment/>
    </xf>
    <xf numFmtId="0" fontId="32" fillId="8" borderId="0" applyNumberFormat="0" applyBorder="0" applyProtection="0">
      <alignment/>
    </xf>
    <xf numFmtId="0" fontId="35" fillId="0" borderId="0" applyNumberFormat="0" applyFill="0" applyBorder="0" applyProtection="0">
      <alignment/>
    </xf>
    <xf numFmtId="0" fontId="16" fillId="0" borderId="0" applyNumberFormat="0" applyFill="0" applyBorder="0" applyProtection="0">
      <alignment/>
    </xf>
    <xf numFmtId="0" fontId="38" fillId="0" borderId="0" applyNumberFormat="0" applyFill="0" applyBorder="0" applyProtection="0">
      <alignment/>
    </xf>
    <xf numFmtId="0" fontId="7" fillId="0" borderId="0" applyNumberFormat="0" applyFill="0" applyBorder="0" applyProtection="0">
      <alignment/>
    </xf>
    <xf numFmtId="0" fontId="37" fillId="0" borderId="3" applyNumberFormat="0" applyFill="0" applyProtection="0">
      <alignment/>
    </xf>
    <xf numFmtId="0" fontId="36" fillId="0" borderId="3" applyNumberFormat="0" applyFill="0" applyProtection="0">
      <alignment/>
    </xf>
    <xf numFmtId="0" fontId="32" fillId="9" borderId="0" applyNumberFormat="0" applyBorder="0" applyProtection="0">
      <alignment/>
    </xf>
    <xf numFmtId="0" fontId="35" fillId="0" borderId="4" applyNumberFormat="0" applyFill="0" applyProtection="0">
      <alignment/>
    </xf>
    <xf numFmtId="0" fontId="32" fillId="10" borderId="0" applyNumberFormat="0" applyBorder="0" applyProtection="0">
      <alignment/>
    </xf>
    <xf numFmtId="0" fontId="8" fillId="11" borderId="5" applyNumberFormat="0" applyProtection="0">
      <alignment/>
    </xf>
    <xf numFmtId="0" fontId="20" fillId="11" borderId="1" applyNumberFormat="0" applyProtection="0">
      <alignment/>
    </xf>
    <xf numFmtId="0" fontId="23" fillId="12" borderId="6" applyNumberFormat="0" applyProtection="0">
      <alignment/>
    </xf>
    <xf numFmtId="0" fontId="33" fillId="13" borderId="0" applyNumberFormat="0" applyBorder="0" applyProtection="0">
      <alignment/>
    </xf>
    <xf numFmtId="0" fontId="32" fillId="14" borderId="0" applyNumberFormat="0" applyBorder="0" applyProtection="0">
      <alignment/>
    </xf>
    <xf numFmtId="0" fontId="21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22" fillId="15" borderId="0" applyNumberFormat="0" applyBorder="0" applyProtection="0">
      <alignment/>
    </xf>
    <xf numFmtId="0" fontId="24" fillId="16" borderId="0" applyNumberFormat="0" applyBorder="0" applyProtection="0">
      <alignment/>
    </xf>
    <xf numFmtId="0" fontId="33" fillId="17" borderId="0" applyNumberFormat="0" applyBorder="0" applyProtection="0">
      <alignment/>
    </xf>
    <xf numFmtId="0" fontId="32" fillId="18" borderId="0" applyNumberFormat="0" applyBorder="0" applyProtection="0">
      <alignment/>
    </xf>
    <xf numFmtId="0" fontId="33" fillId="19" borderId="0" applyNumberFormat="0" applyBorder="0" applyProtection="0">
      <alignment/>
    </xf>
    <xf numFmtId="0" fontId="33" fillId="20" borderId="0" applyNumberFormat="0" applyBorder="0" applyProtection="0">
      <alignment/>
    </xf>
    <xf numFmtId="0" fontId="33" fillId="21" borderId="0" applyNumberFormat="0" applyBorder="0" applyProtection="0">
      <alignment/>
    </xf>
    <xf numFmtId="0" fontId="33" fillId="22" borderId="0" applyNumberFormat="0" applyBorder="0" applyProtection="0">
      <alignment/>
    </xf>
    <xf numFmtId="0" fontId="32" fillId="23" borderId="0" applyNumberFormat="0" applyBorder="0" applyProtection="0">
      <alignment/>
    </xf>
    <xf numFmtId="0" fontId="32" fillId="24" borderId="0" applyNumberFormat="0" applyBorder="0" applyProtection="0">
      <alignment/>
    </xf>
    <xf numFmtId="0" fontId="33" fillId="25" borderId="0" applyNumberFormat="0" applyBorder="0" applyProtection="0">
      <alignment/>
    </xf>
    <xf numFmtId="0" fontId="33" fillId="26" borderId="0" applyNumberFormat="0" applyBorder="0" applyProtection="0">
      <alignment/>
    </xf>
    <xf numFmtId="0" fontId="32" fillId="27" borderId="0" applyNumberFormat="0" applyBorder="0" applyProtection="0">
      <alignment/>
    </xf>
    <xf numFmtId="0" fontId="33" fillId="28" borderId="0" applyNumberFormat="0" applyBorder="0" applyProtection="0">
      <alignment/>
    </xf>
    <xf numFmtId="0" fontId="32" fillId="29" borderId="0" applyNumberFormat="0" applyBorder="0" applyProtection="0">
      <alignment/>
    </xf>
    <xf numFmtId="0" fontId="32" fillId="30" borderId="0" applyNumberFormat="0" applyBorder="0" applyProtection="0">
      <alignment/>
    </xf>
    <xf numFmtId="0" fontId="33" fillId="31" borderId="0" applyNumberFormat="0" applyBorder="0" applyProtection="0">
      <alignment/>
    </xf>
    <xf numFmtId="0" fontId="32" fillId="32" borderId="0" applyNumberFormat="0" applyBorder="0" applyProtection="0">
      <alignment/>
    </xf>
  </cellStyleXfs>
  <cellXfs count="27">
    <xf numFmtId="0" fontId="33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0" fillId="33" borderId="9" xfId="0" applyFont="1" applyFill="1" applyBorder="1" applyAlignment="1">
      <alignment horizontal="center" vertical="center"/>
    </xf>
    <xf numFmtId="0" fontId="30" fillId="34" borderId="9" xfId="0" applyFont="1" applyFill="1" applyBorder="1" applyAlignment="1">
      <alignment horizontal="center" vertical="center"/>
    </xf>
    <xf numFmtId="0" fontId="30" fillId="34" borderId="10" xfId="0" applyFont="1" applyFill="1" applyBorder="1" applyAlignment="1">
      <alignment horizontal="left" vertical="center" wrapText="1"/>
    </xf>
    <xf numFmtId="0" fontId="30" fillId="0" borderId="9" xfId="0" applyNumberFormat="1" applyFont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30" fillId="0" borderId="9" xfId="0" applyNumberFormat="1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14" fontId="30" fillId="0" borderId="9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14" fontId="30" fillId="0" borderId="0" xfId="0" applyNumberFormat="1" applyFont="1" applyAlignment="1">
      <alignment horizontal="center" vertical="center"/>
    </xf>
    <xf numFmtId="0" fontId="6" fillId="35" borderId="0" xfId="0" applyFont="1" applyFill="1" applyAlignment="1">
      <alignment vertical="center"/>
    </xf>
    <xf numFmtId="0" fontId="29" fillId="0" borderId="11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28" fillId="0" borderId="17" xfId="0" applyFont="1" applyBorder="1" applyAlignment="1">
      <alignment vertical="center"/>
    </xf>
    <xf numFmtId="0" fontId="27" fillId="0" borderId="17" xfId="29" applyFont="1" applyBorder="1" applyAlignment="1" applyProtection="1">
      <alignment vertical="center"/>
      <protection/>
    </xf>
    <xf numFmtId="0" fontId="26" fillId="0" borderId="17" xfId="0" applyFont="1" applyBorder="1" applyAlignment="1">
      <alignment vertical="center"/>
    </xf>
    <xf numFmtId="0" fontId="25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FF0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8" Type="http://schemas.openxmlformats.org/officeDocument/2006/relationships/calcChain" Target="calcChain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sharedStrings" Target="sharedStrings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3" Type="http://schemas.openxmlformats.org/officeDocument/2006/relationships/worksheet" Target="worksheets/sheet11.xml" /></Relationships>
</file>

<file path=xl/drawings/_rels/drawing1.xml.rels><?xml version="1.0" encoding="UTF-8" standalone="yes"?><Relationships xmlns="http://schemas.openxmlformats.org/package/2006/relationships"><Relationship Id="rId3" Type="http://schemas.openxmlformats.org/officeDocument/2006/relationships/hyperlink" Target="#'10&#26376;'!A1" /><Relationship Id="rId22" Type="http://schemas.openxmlformats.org/officeDocument/2006/relationships/hyperlink" Target="#'2&#26376;'!A1" /><Relationship Id="rId23" Type="http://schemas.openxmlformats.org/officeDocument/2006/relationships/hyperlink" Target="#'3&#26376;'!A1" /><Relationship Id="rId5" Type="http://schemas.openxmlformats.org/officeDocument/2006/relationships/hyperlink" Target="#'8&#26376;'!A1" /><Relationship Id="rId7" Type="http://schemas.openxmlformats.org/officeDocument/2006/relationships/hyperlink" Target="#'6&#26376;'!A1" /><Relationship Id="rId9" Type="http://schemas.openxmlformats.org/officeDocument/2006/relationships/hyperlink" Target="#'1&#26376;'!A1" /><Relationship Id="rId2" Type="http://schemas.openxmlformats.org/officeDocument/2006/relationships/hyperlink" Target="#'9&#26376;'!A1" /><Relationship Id="rId18" Type="http://schemas.openxmlformats.org/officeDocument/2006/relationships/hyperlink" Target="#'5&#26376;'!A1" /><Relationship Id="rId14" Type="http://schemas.openxmlformats.org/officeDocument/2006/relationships/hyperlink" Target="#'9&#26376;'!A1" /><Relationship Id="rId15" Type="http://schemas.openxmlformats.org/officeDocument/2006/relationships/hyperlink" Target="#'10&#26376;'!A1" /><Relationship Id="rId16" Type="http://schemas.openxmlformats.org/officeDocument/2006/relationships/hyperlink" Target="#'11&#26376;'!A1" /><Relationship Id="rId17" Type="http://schemas.openxmlformats.org/officeDocument/2006/relationships/hyperlink" Target="#'8&#26376;'!A1" /><Relationship Id="rId10" Type="http://schemas.openxmlformats.org/officeDocument/2006/relationships/hyperlink" Target="#'2&#26376;'!A1" /><Relationship Id="rId11" Type="http://schemas.openxmlformats.org/officeDocument/2006/relationships/hyperlink" Target="#'3&#26376;'!A1" /><Relationship Id="rId12" Type="http://schemas.openxmlformats.org/officeDocument/2006/relationships/hyperlink" Target="#'4&#26376;'!A1" /><Relationship Id="rId1" Type="http://schemas.openxmlformats.org/officeDocument/2006/relationships/hyperlink" Target="#'12&#26376;'!A1" /><Relationship Id="rId4" Type="http://schemas.openxmlformats.org/officeDocument/2006/relationships/hyperlink" Target="#'11&#26376;'!A1" /><Relationship Id="rId6" Type="http://schemas.openxmlformats.org/officeDocument/2006/relationships/hyperlink" Target="#'5&#26376;'!A1" /><Relationship Id="rId8" Type="http://schemas.openxmlformats.org/officeDocument/2006/relationships/hyperlink" Target="#'7&#26376;'!A1" /><Relationship Id="rId19" Type="http://schemas.openxmlformats.org/officeDocument/2006/relationships/hyperlink" Target="#'6&#26376;'!A1" /><Relationship Id="rId13" Type="http://schemas.openxmlformats.org/officeDocument/2006/relationships/hyperlink" Target="#'12&#26376;'!A1" /><Relationship Id="rId21" Type="http://schemas.openxmlformats.org/officeDocument/2006/relationships/hyperlink" Target="#'1&#26376;'!A1" /><Relationship Id="rId24" Type="http://schemas.openxmlformats.org/officeDocument/2006/relationships/hyperlink" Target="#'4&#26376;'!A1" /><Relationship Id="rId20" Type="http://schemas.openxmlformats.org/officeDocument/2006/relationships/hyperlink" Target="#'7&#26376;'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hyperlink" Target="#&#20027;&#39029;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190500</xdr:colOff>
      <xdr:row>3</xdr:row>
      <xdr:rowOff>121920</xdr:rowOff>
    </xdr:from>
    <xdr:to>
      <xdr:col>6</xdr:col>
      <xdr:colOff>829945</xdr:colOff>
      <xdr:row>6</xdr:row>
      <xdr:rowOff>238125</xdr:rowOff>
    </xdr:to>
    <xdr:grpSp>
      <xdr:nvGrpSpPr>
        <xdr:cNvPr id="20" name="组合 19">
          <a:extLst>
            <a:ext uri="{FF2B5EF4-FFF2-40B4-BE49-F238E27FC236}">
              <a16:creationId xmlns:a16="http://schemas.microsoft.com/office/drawing/2014/main" id="{76590ebd-9e6d-46d0-8db6-bad70afe82c7}"/>
            </a:ext>
          </a:extLst>
        </xdr:cNvPr>
        <xdr:cNvGrpSpPr>
          <a:grpSpLocks/>
        </xdr:cNvGrpSpPr>
      </xdr:nvGrpSpPr>
      <xdr:grpSpPr>
        <a:xfrm>
          <a:off x="2842260" y="2087880"/>
          <a:ext cx="5189220" cy="2080260"/>
          <a:chOff x="4056" y="3264"/>
          <a:chExt cx="7451" cy="3279"/>
        </a:xfrm>
      </xdr:grpSpPr>
      <xdr:grpSp>
        <xdr:nvGrpSpPr>
          <xdr:cNvPr id="18" name="组合 17">
            <a:extLst>
              <a:ext uri="{FF2B5EF4-FFF2-40B4-BE49-F238E27FC236}">
                <a16:creationId xmlns:a16="http://schemas.microsoft.com/office/drawing/2014/main" id="{d752e82c-d105-478d-8326-9412f2436590}"/>
              </a:ext>
            </a:extLst>
          </xdr:cNvPr>
          <xdr:cNvGrpSpPr>
            <a:grpSpLocks/>
          </xdr:cNvGrpSpPr>
        </xdr:nvGrpSpPr>
        <xdr:grpSpPr>
          <a:xfrm>
            <a:off x="4056" y="4536"/>
            <a:ext cx="7451" cy="2007"/>
            <a:chOff x="4056" y="4536"/>
            <a:chExt cx="7451" cy="2007"/>
          </a:xfrm>
        </xdr:grpSpPr>
        <xdr:grpSp>
          <xdr:nvGrpSpPr>
            <xdr:cNvPr id="9" name="组合 8">
              <a:extLst>
                <a:ext uri="{FF2B5EF4-FFF2-40B4-BE49-F238E27FC236}">
                  <a16:creationId xmlns:a16="http://schemas.microsoft.com/office/drawing/2014/main" id="{4903bad9-cc25-49d2-86c3-de4a02d6ae93}"/>
                </a:ext>
              </a:extLst>
            </xdr:cNvPr>
            <xdr:cNvGrpSpPr>
              <a:grpSpLocks/>
            </xdr:cNvGrpSpPr>
          </xdr:nvGrpSpPr>
          <xdr:grpSpPr>
            <a:xfrm>
              <a:off x="4068" y="5748"/>
              <a:ext cx="7439" cy="795"/>
              <a:chOff x="4704" y="3264"/>
              <a:chExt cx="7439" cy="803"/>
            </a:xfrm>
          </xdr:grpSpPr>
          <xdr:sp>
            <xdr:nvSpPr>
              <xdr:cNvPr id="4" name="圆角矩形 3">
                <a:hlinkClick r:id="rId13"/>
                <a:extLst>
                  <a:ext uri="{FF2B5EF4-FFF2-40B4-BE49-F238E27FC236}">
                    <a16:creationId xmlns:a16="http://schemas.microsoft.com/office/drawing/2014/main" id="{7e8a6db8-f5bc-42ae-820f-35243baf3e8b}"/>
                  </a:ext>
                </a:extLst>
              </xdr:cNvPr>
              <xdr:cNvSpPr/>
            </xdr:nvSpPr>
            <xdr:spPr>
              <a:xfrm>
                <a:off x="11052" y="3288"/>
                <a:ext cx="1091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12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6" name="圆角矩形 5">
                <a:hlinkClick r:id="rId14"/>
                <a:extLst>
                  <a:ext uri="{FF2B5EF4-FFF2-40B4-BE49-F238E27FC236}">
                    <a16:creationId xmlns:a16="http://schemas.microsoft.com/office/drawing/2014/main" id="{77382f2b-1d06-484a-b417-e6b800e78a5e}"/>
                  </a:ext>
                </a:extLst>
              </xdr:cNvPr>
              <xdr:cNvSpPr/>
            </xdr:nvSpPr>
            <xdr:spPr>
              <a:xfrm>
                <a:off x="4704" y="3275"/>
                <a:ext cx="1078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9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7" name="圆角矩形 6">
                <a:hlinkClick r:id="rId15"/>
                <a:extLst>
                  <a:ext uri="{FF2B5EF4-FFF2-40B4-BE49-F238E27FC236}">
                    <a16:creationId xmlns:a16="http://schemas.microsoft.com/office/drawing/2014/main" id="{6f73cde6-6b68-4112-b5c6-e59db9276dce}"/>
                  </a:ext>
                </a:extLst>
              </xdr:cNvPr>
              <xdr:cNvSpPr/>
            </xdr:nvSpPr>
            <xdr:spPr>
              <a:xfrm>
                <a:off x="6815" y="3264"/>
                <a:ext cx="1114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10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8" name="圆角矩形 7">
                <a:hlinkClick r:id="rId16"/>
                <a:extLst>
                  <a:ext uri="{FF2B5EF4-FFF2-40B4-BE49-F238E27FC236}">
                    <a16:creationId xmlns:a16="http://schemas.microsoft.com/office/drawing/2014/main" id="{30a99197-cf02-42e2-b286-e5b05f665172}"/>
                  </a:ext>
                </a:extLst>
              </xdr:cNvPr>
              <xdr:cNvSpPr/>
            </xdr:nvSpPr>
            <xdr:spPr>
              <a:xfrm>
                <a:off x="8987" y="3264"/>
                <a:ext cx="1114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11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</xdr:grpSp>
        <xdr:grpSp>
          <xdr:nvGrpSpPr>
            <xdr:cNvPr id="10" name="组合 9">
              <a:extLst>
                <a:ext uri="{FF2B5EF4-FFF2-40B4-BE49-F238E27FC236}">
                  <a16:creationId xmlns:a16="http://schemas.microsoft.com/office/drawing/2014/main" id="{078d4286-04ed-4ce3-9266-2ad3ee3c1fb8}"/>
                </a:ext>
              </a:extLst>
            </xdr:cNvPr>
            <xdr:cNvGrpSpPr>
              <a:grpSpLocks/>
            </xdr:cNvGrpSpPr>
          </xdr:nvGrpSpPr>
          <xdr:grpSpPr>
            <a:xfrm>
              <a:off x="4056" y="4536"/>
              <a:ext cx="7451" cy="783"/>
              <a:chOff x="4704" y="3264"/>
              <a:chExt cx="7451" cy="791"/>
            </a:xfrm>
          </xdr:grpSpPr>
          <xdr:sp>
            <xdr:nvSpPr>
              <xdr:cNvPr id="11" name="圆角矩形 10">
                <a:hlinkClick r:id="rId17"/>
                <a:extLst>
                  <a:ext uri="{FF2B5EF4-FFF2-40B4-BE49-F238E27FC236}">
                    <a16:creationId xmlns:a16="http://schemas.microsoft.com/office/drawing/2014/main" id="{0f4e301f-d8cd-40bb-9a60-357982445955}"/>
                  </a:ext>
                </a:extLst>
              </xdr:cNvPr>
              <xdr:cNvSpPr/>
            </xdr:nvSpPr>
            <xdr:spPr>
              <a:xfrm>
                <a:off x="11064" y="3276"/>
                <a:ext cx="1091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8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12" name="圆角矩形 11">
                <a:hlinkClick r:id="rId18"/>
                <a:extLst>
                  <a:ext uri="{FF2B5EF4-FFF2-40B4-BE49-F238E27FC236}">
                    <a16:creationId xmlns:a16="http://schemas.microsoft.com/office/drawing/2014/main" id="{229c27a3-a642-42cc-a1b9-14c63de750c2}"/>
                  </a:ext>
                </a:extLst>
              </xdr:cNvPr>
              <xdr:cNvSpPr/>
            </xdr:nvSpPr>
            <xdr:spPr>
              <a:xfrm>
                <a:off x="4704" y="3275"/>
                <a:ext cx="1066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5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13" name="圆角矩形 12">
                <a:hlinkClick r:id="rId19"/>
                <a:extLst>
                  <a:ext uri="{FF2B5EF4-FFF2-40B4-BE49-F238E27FC236}">
                    <a16:creationId xmlns:a16="http://schemas.microsoft.com/office/drawing/2014/main" id="{36ae0d49-2768-4707-b737-90c6c5d31a5f}"/>
                  </a:ext>
                </a:extLst>
              </xdr:cNvPr>
              <xdr:cNvSpPr/>
            </xdr:nvSpPr>
            <xdr:spPr>
              <a:xfrm>
                <a:off x="6815" y="3264"/>
                <a:ext cx="1054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6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  <xdr:sp>
            <xdr:nvSpPr>
              <xdr:cNvPr id="14" name="圆角矩形 13">
                <a:hlinkClick r:id="rId20"/>
                <a:extLst>
                  <a:ext uri="{FF2B5EF4-FFF2-40B4-BE49-F238E27FC236}">
                    <a16:creationId xmlns:a16="http://schemas.microsoft.com/office/drawing/2014/main" id="{c5bc8e54-9b60-4800-9e7a-06cce70b9d14}"/>
                  </a:ext>
                </a:extLst>
              </xdr:cNvPr>
              <xdr:cNvSpPr/>
            </xdr:nvSpPr>
            <xdr:spPr>
              <a:xfrm>
                <a:off x="8987" y="3264"/>
                <a:ext cx="1091" cy="779"/>
              </a:xfrm>
              <a:prstGeom prst="roundRect"/>
              <a:noFill/>
              <a:ln>
                <a:solidFill>
                  <a:srgbClr val="FFC000"/>
                </a:solidFill>
              </a:ln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</a:extLst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wrap="square" rtlCol="0" anchor="ctr" anchorCtr="0"/>
              <a:lstStyle>
                <a:defPPr>
                  <a:defRPr lang="zh-CN">
                    <a:solidFill>
                      <a:schemeClr val="lt1"/>
                    </a:solidFill>
                  </a:defRPr>
                </a:defPPr>
                <a:lvl1pPr marL="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r>
                  <a:rPr altLang="zh-CN" lang="en-US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7</a:t>
                </a:r>
                <a:r>
                  <a:rPr altLang="en-US" lang="zh-CN" sz="1800">
                    <a:solidFill>
                      <a:srgbClr val="FFFF00"/>
                    </a:solidFill>
                    <a:latin typeface="黑体" panose="02010609060101010101" charset="-122"/>
                    <a:ea typeface="黑体" panose="02010609060101010101" charset="-122"/>
                    <a:cs typeface="黑体" panose="02010609060101010101" charset="-122"/>
                  </a:rPr>
                  <a:t>月</a:t>
                </a:r>
                <a:endPara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endParaRPr>
              </a:p>
            </xdr:txBody>
          </xdr:sp>
        </xdr:grpSp>
      </xdr:grpSp>
      <xdr:grpSp>
        <xdr:nvGrpSpPr>
          <xdr:cNvPr id="19" name="组合 18">
            <a:extLst>
              <a:ext uri="{FF2B5EF4-FFF2-40B4-BE49-F238E27FC236}">
                <a16:creationId xmlns:a16="http://schemas.microsoft.com/office/drawing/2014/main" id="{ad2a35b0-2663-498f-ac65-da628271a78e}"/>
              </a:ext>
            </a:extLst>
          </xdr:cNvPr>
          <xdr:cNvGrpSpPr>
            <a:grpSpLocks/>
          </xdr:cNvGrpSpPr>
        </xdr:nvGrpSpPr>
        <xdr:grpSpPr>
          <a:xfrm>
            <a:off x="4068" y="3264"/>
            <a:ext cx="7402" cy="822"/>
            <a:chOff x="4068" y="3264"/>
            <a:chExt cx="7402" cy="822"/>
          </a:xfrm>
        </xdr:grpSpPr>
        <xdr:sp>
          <xdr:nvSpPr>
            <xdr:cNvPr id="2" name="圆角矩形 1">
              <a:hlinkClick r:id="rId21"/>
              <a:extLst>
                <a:ext uri="{FF2B5EF4-FFF2-40B4-BE49-F238E27FC236}">
                  <a16:creationId xmlns:a16="http://schemas.microsoft.com/office/drawing/2014/main" id="{cff2c5ac-42dc-4bb2-9a23-e24e1660431b}"/>
                </a:ext>
              </a:extLst>
            </xdr:cNvPr>
            <xdr:cNvSpPr/>
          </xdr:nvSpPr>
          <xdr:spPr>
            <a:xfrm>
              <a:off x="4068" y="3264"/>
              <a:ext cx="1078" cy="779"/>
            </a:xfrm>
            <a:prstGeom prst="roundRect"/>
            <a:noFill/>
            <a:ln>
              <a:solidFill>
                <a:srgbClr val="FFC000"/>
              </a:solidFill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p>
              <a:pPr algn="ctr"/>
              <a:r>
                <a:rPr altLang="zh-CN" lang="en-US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1</a:t>
              </a:r>
              <a:r>
                <a: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月</a:t>
              </a:r>
              <a:endParaRPr altLang="en-US" lang="zh-CN" sz="1800">
                <a:solidFill>
                  <a:srgbClr val="FFFF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endParaRPr>
            </a:p>
          </xdr:txBody>
        </xdr:sp>
        <xdr:sp>
          <xdr:nvSpPr>
            <xdr:cNvPr id="3" name="圆角矩形 2">
              <a:hlinkClick r:id="rId22"/>
              <a:extLst>
                <a:ext uri="{FF2B5EF4-FFF2-40B4-BE49-F238E27FC236}">
                  <a16:creationId xmlns:a16="http://schemas.microsoft.com/office/drawing/2014/main" id="{f63fd5bc-9fc6-4163-8ce9-b9f7131ac0b7}"/>
                </a:ext>
              </a:extLst>
            </xdr:cNvPr>
            <xdr:cNvSpPr/>
          </xdr:nvSpPr>
          <xdr:spPr>
            <a:xfrm>
              <a:off x="6168" y="3276"/>
              <a:ext cx="1054" cy="779"/>
            </a:xfrm>
            <a:prstGeom prst="roundRect"/>
            <a:noFill/>
            <a:ln>
              <a:solidFill>
                <a:srgbClr val="FFC000"/>
              </a:solidFill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zh-CN" lang="en-US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2</a:t>
              </a:r>
              <a:r>
                <a: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月</a:t>
              </a:r>
              <a:endParaRPr altLang="en-US" lang="zh-CN" sz="1800">
                <a:solidFill>
                  <a:srgbClr val="FFFF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endParaRPr>
            </a:p>
          </xdr:txBody>
        </xdr:sp>
        <xdr:sp>
          <xdr:nvSpPr>
            <xdr:cNvPr id="5" name="圆角矩形 4">
              <a:hlinkClick r:id="rId23"/>
              <a:extLst>
                <a:ext uri="{FF2B5EF4-FFF2-40B4-BE49-F238E27FC236}">
                  <a16:creationId xmlns:a16="http://schemas.microsoft.com/office/drawing/2014/main" id="{6b894521-e74c-435a-8615-69e9ee10b4a2}"/>
                </a:ext>
              </a:extLst>
            </xdr:cNvPr>
            <xdr:cNvSpPr/>
          </xdr:nvSpPr>
          <xdr:spPr>
            <a:xfrm>
              <a:off x="8364" y="3300"/>
              <a:ext cx="1078" cy="779"/>
            </a:xfrm>
            <a:prstGeom prst="roundRect"/>
            <a:noFill/>
            <a:ln>
              <a:solidFill>
                <a:srgbClr val="FFC000"/>
              </a:solidFill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zh-CN" lang="en-US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3</a:t>
              </a:r>
              <a:r>
                <a: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月</a:t>
              </a:r>
              <a:endParaRPr altLang="en-US" lang="zh-CN" sz="1800">
                <a:solidFill>
                  <a:srgbClr val="FFFF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endParaRPr>
            </a:p>
          </xdr:txBody>
        </xdr:sp>
        <xdr:sp>
          <xdr:nvSpPr>
            <xdr:cNvPr id="15" name="圆角矩形 14">
              <a:hlinkClick r:id="rId24"/>
              <a:extLst>
                <a:ext uri="{FF2B5EF4-FFF2-40B4-BE49-F238E27FC236}">
                  <a16:creationId xmlns:a16="http://schemas.microsoft.com/office/drawing/2014/main" id="{22af1bf4-b363-4f51-a04a-fbcc87030540}"/>
                </a:ext>
              </a:extLst>
            </xdr:cNvPr>
            <xdr:cNvSpPr/>
          </xdr:nvSpPr>
          <xdr:spPr>
            <a:xfrm>
              <a:off x="10380" y="3308"/>
              <a:ext cx="1091" cy="779"/>
            </a:xfrm>
            <a:prstGeom prst="roundRect"/>
            <a:noFill/>
            <a:ln>
              <a:solidFill>
                <a:srgbClr val="FFC000"/>
              </a:solidFill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zh-CN" lang="en-US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4</a:t>
              </a:r>
              <a:r>
                <a:rPr altLang="en-US" lang="zh-CN" sz="1800">
                  <a:solidFill>
                    <a:srgbClr val="FFFF00"/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</a:rPr>
                <a:t>月</a:t>
              </a:r>
              <a:endParaRPr altLang="en-US" lang="zh-CN" sz="1800">
                <a:solidFill>
                  <a:srgbClr val="FFFF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endParaRPr>
            </a:p>
          </xdr:txBody>
        </xdr:sp>
      </xdr:grpSp>
    </xdr:grpSp>
    <xdr:clientData/>
  </xdr:twoCellAnchor>
  <xdr:oneCellAnchor>
    <xdr:from>
      <xdr:col>2</xdr:col>
      <xdr:colOff>381000</xdr:colOff>
      <xdr:row>1</xdr:row>
      <xdr:rowOff>335280</xdr:rowOff>
    </xdr:from>
    <xdr:ext cx="5539740" cy="746760"/>
    <xdr:sp>
      <xdr:nvSpPr>
        <xdr:cNvPr id="21" name="矩形 20">
          <a:extLst>
            <a:ext uri="{FF2B5EF4-FFF2-40B4-BE49-F238E27FC236}">
              <a16:creationId xmlns:a16="http://schemas.microsoft.com/office/drawing/2014/main" id="{8925b129-2ca4-4659-8820-ea119c341071}"/>
            </a:ext>
          </a:extLst>
        </xdr:cNvPr>
        <xdr:cNvSpPr/>
      </xdr:nvSpPr>
      <xdr:spPr>
        <a:xfrm>
          <a:off x="2453640" y="990600"/>
          <a:ext cx="5539740" cy="74676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>
          <a:spAutoFit/>
        </a:bodyPr>
        <a:p>
          <a:pPr algn="ctr"/>
          <a:r>
            <a:rPr altLang="en-US" lang="zh-CN" sz="3900" b="1">
              <a:solidFill>
                <a:srgbClr val="FFFF0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  <a:sym typeface="+mn-ea"/>
            </a:rPr>
            <a:t>年度</a:t>
          </a:r>
          <a:r>
            <a:rPr altLang="en-US" lang="zh-CN" sz="3900" b="1">
              <a:solidFill>
                <a:srgbClr val="FFFF0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员工考勤表</a:t>
          </a:r>
          <a:r>
            <a:rPr altLang="zh-CN" lang="en-US" sz="3900" b="1">
              <a:solidFill>
                <a:srgbClr val="FFFF0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-</a:t>
          </a:r>
          <a:r>
            <a:rPr altLang="en-US" lang="zh-CN" sz="3900" b="1">
              <a:solidFill>
                <a:srgbClr val="FFFF00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通用版</a:t>
          </a:r>
          <a:endParaRPr altLang="zh-CN" lang="en-US" sz="3900" b="1">
            <a:solidFill>
              <a:srgbClr val="FFFF00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0d49344d-5f03-4102-8692-7eb72be32cef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64219dd6-db1a-4be4-86f4-2825d0a3257e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f9562408-a184-4837-a01b-6bcfc4671d72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2935bb4e-3e8c-4e9c-93ac-8550188454ce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dd7a2396-db05-42b5-a944-78d02de1546f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a4b6f86b-b92e-45aa-bedc-229468aa82ee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1be02aa0-78ec-4f9e-b595-f7cf10df4538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57a99182-a76f-420c-9f13-2c10e28df50c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646ee844-7f58-455d-ba68-b6984b1ebb61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c30a6537-a03d-4dcf-8677-cfda225d7ae1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22873a0c-9f50-4654-93db-4f177d6da1de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39</xdr:col>
      <xdr:colOff>76200</xdr:colOff>
      <xdr:row>0</xdr:row>
      <xdr:rowOff>53340</xdr:rowOff>
    </xdr:from>
    <xdr:ext cx="586740" cy="358140"/>
    <xdr:sp>
      <xdr:nvSpPr>
        <xdr:cNvPr id="2" name="矩形 1">
          <a:hlinkClick r:id="rId1"/>
          <a:extLst>
            <a:ext uri="{FF2B5EF4-FFF2-40B4-BE49-F238E27FC236}">
              <a16:creationId xmlns:a16="http://schemas.microsoft.com/office/drawing/2014/main" id="{618cae3e-80df-4012-929e-188b1d41beee}"/>
            </a:ext>
          </a:extLst>
        </xdr:cNvPr>
        <xdr:cNvSpPr/>
      </xdr:nvSpPr>
      <xdr:spPr>
        <a:xfrm>
          <a:off x="12954000" y="53340"/>
          <a:ext cx="586740" cy="35814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等线" panose="02010600030101010101" charset="-122"/>
              <a:ea typeface="等线" panose="02010600030101010101" charset="-122"/>
            </a:rPr>
            <a:t>主页</a:t>
          </a:r>
          <a:endParaRPr altLang="en-US" lang="zh-CN" sz="1600" b="1">
            <a:solidFill>
              <a:schemeClr val="tx1"/>
            </a:solidFill>
            <a:effectLst>
              <a:outerShdw blurRad="38100" dist="19050" dir="2700000" algn="tl" rotWithShape="0">
                <a:schemeClr val="tx1">
                  <a:alpha val="40000"/>
                </a:schemeClr>
              </a:outerShdw>
            </a:effectLst>
            <a:latin typeface="等线" panose="02010600030101010101" charset="-122"/>
            <a:ea typeface="等线" panose="02010600030101010101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C2:G7"/>
  <sheetViews>
    <sheetView showGridLines="0" workbookViewId="0" topLeftCell="A1">
      <selection pane="topLeft" activeCell="I3" sqref="I3"/>
    </sheetView>
  </sheetViews>
  <sheetFormatPr defaultColWidth="13.56" defaultRowHeight="52" customHeight="1" outlineLevelRow="6" outlineLevelCol="6"/>
  <cols>
    <col min="1" max="2" width="13.6" customWidth="1"/>
    <col min="3" max="3" width="7.6" customWidth="1"/>
    <col min="4" max="6" width="19.9" customWidth="1"/>
    <col min="7" max="7" width="21.1" customWidth="1"/>
    <col min="8" max="16384" width="13.6" customWidth="1"/>
  </cols>
  <sheetData>
    <row r="2" spans="3:7" ht="52" customHeight="1">
      <c r="C2" s="16"/>
      <c r="D2" s="16"/>
      <c r="E2" s="16"/>
      <c r="F2" s="16"/>
      <c r="G2" s="16"/>
    </row>
    <row r="3" spans="3:7" ht="52" customHeight="1">
      <c r="C3" s="16"/>
      <c r="D3" s="16"/>
      <c r="E3" s="16"/>
      <c r="F3" s="16"/>
      <c r="G3" s="16"/>
    </row>
    <row r="4" spans="3:7" ht="52" customHeight="1">
      <c r="C4" s="16"/>
      <c r="D4" s="16"/>
      <c r="E4" s="16"/>
      <c r="F4" s="16"/>
      <c r="G4" s="16"/>
    </row>
    <row r="5" spans="3:7" ht="52" customHeight="1">
      <c r="C5" s="16"/>
      <c r="D5" s="16"/>
      <c r="E5" s="16"/>
      <c r="F5" s="16"/>
      <c r="G5" s="16"/>
    </row>
    <row r="6" spans="3:7" ht="52" customHeight="1">
      <c r="C6" s="16"/>
      <c r="D6" s="16"/>
      <c r="E6" s="16"/>
      <c r="F6" s="16"/>
      <c r="G6" s="16"/>
    </row>
    <row r="7" spans="3:7" ht="52" customHeight="1">
      <c r="C7" s="16"/>
      <c r="D7" s="16"/>
      <c r="E7" s="16"/>
      <c r="F7" s="16"/>
      <c r="G7" s="16"/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7e3b2f5-551c-4ae2-b142-9afee9c1bd29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26" customWidth="1"/>
    <col min="2" max="2" width="45.8" style="26" customWidth="1"/>
    <col min="3" max="3" width="57.2" style="26" customWidth="1"/>
    <col min="4" max="16384" width="8.9" style="26"/>
  </cols>
  <sheetData>
    <row r="4" spans="2:3" ht="25.95" customHeight="1">
      <c r="B4" s="17" t="s">
        <v>46</v>
      </c>
      <c r="C4" s="18"/>
    </row>
    <row r="5" spans="2:3" ht="25.95" customHeight="1">
      <c r="B5" s="19"/>
      <c r="C5" s="20"/>
    </row>
    <row r="6" spans="2:3" ht="25.95" customHeight="1">
      <c r="B6" s="19"/>
      <c r="C6" s="20"/>
    </row>
    <row r="7" spans="2:3" ht="25.95" customHeight="1">
      <c r="B7" s="21"/>
      <c r="C7" s="22"/>
    </row>
    <row r="8" spans="2:3" ht="25.95" customHeight="1">
      <c r="B8" s="23" t="s">
        <v>47</v>
      </c>
      <c r="C8" s="24" t="s">
        <v>48</v>
      </c>
    </row>
    <row r="9" spans="2:3" ht="25.95" customHeight="1">
      <c r="B9" s="25"/>
      <c r="C9" s="25"/>
    </row>
    <row r="10" spans="2:3" ht="25.95" customHeight="1">
      <c r="B10" s="25"/>
      <c r="C10" s="25"/>
    </row>
    <row r="11" spans="2:3" ht="25.95" customHeight="1">
      <c r="B11" s="23" t="s">
        <v>49</v>
      </c>
      <c r="C11" s="24" t="s">
        <v>50</v>
      </c>
    </row>
    <row r="12" spans="2:3" ht="25.95" customHeight="1">
      <c r="B12" s="25"/>
      <c r="C12" s="25"/>
    </row>
    <row r="13" spans="2:3" ht="25.95" customHeight="1">
      <c r="B13" s="25"/>
      <c r="C13" s="25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AR29"/>
  <sheetViews>
    <sheetView showGridLines="0" workbookViewId="0" topLeftCell="A1">
      <selection pane="topLeft" activeCell="AP8" sqref="AP8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ht="36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>COUNTIF(C6:AG6,"√")</f>
        <v>27</v>
      </c>
      <c r="AI6" s="12">
        <f>COUNTIF(C6:AG6,"休")</f>
        <v>4</v>
      </c>
      <c r="AJ6" s="12">
        <f>COUNTIF(C6:AG6,"○")</f>
        <v>0</v>
      </c>
      <c r="AK6" s="12">
        <f>COUNTIF(C6:AG6,"×")</f>
        <v>0</v>
      </c>
      <c r="AL6" s="12">
        <f>COUNTIF(C6:AG6,"△")</f>
        <v>0</v>
      </c>
      <c r="AM6" s="10" t="str">
        <f t="shared" si="0" ref="AM6:AM28">IF(OR(AH6&gt;$AM$3,AH6=$AM$3),"合格","不合格")</f>
        <v>合格</v>
      </c>
      <c r="AN6" s="8"/>
    </row>
    <row r="7" spans="1:40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1" ref="AH7:AH28">COUNTIF(C7:AG7,"√")</f>
        <v>26</v>
      </c>
      <c r="AI7" s="12">
        <f t="shared" si="2" ref="AI7:AI28">COUNTIF(C7:AG7,"休")</f>
        <v>5</v>
      </c>
      <c r="AJ7" s="12">
        <f>COUNTIF($C$7:$AG$7,"○")</f>
        <v>0</v>
      </c>
      <c r="AK7" s="12">
        <f t="shared" si="3" ref="AK7:AK28">COUNTIF(C7:AG7,"×")</f>
        <v>0</v>
      </c>
      <c r="AL7" s="12">
        <f t="shared" si="4" ref="AL7:AL28">COUNTIF(C7:AG7,"△")</f>
        <v>0</v>
      </c>
      <c r="AM7" s="10" t="str">
        <f t="shared" si="0"/>
        <v>合格</v>
      </c>
      <c r="AN7" s="8"/>
    </row>
    <row r="8" spans="1:40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1"/>
        <v>26</v>
      </c>
      <c r="AI8" s="12">
        <f t="shared" si="2"/>
        <v>2</v>
      </c>
      <c r="AJ8" s="12">
        <f t="shared" si="5" ref="AJ6:AJ15">COUNTIF($C$5:$AG$5,"○")</f>
        <v>0</v>
      </c>
      <c r="AK8" s="12">
        <f t="shared" si="3"/>
        <v>0</v>
      </c>
      <c r="AL8" s="12">
        <f t="shared" si="4"/>
        <v>0</v>
      </c>
      <c r="AM8" s="10" t="str">
        <f t="shared" si="0"/>
        <v>合格</v>
      </c>
      <c r="AN8" s="8"/>
    </row>
    <row r="9" spans="1:40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1"/>
        <v>31</v>
      </c>
      <c r="AI9" s="12">
        <f t="shared" si="2"/>
        <v>0</v>
      </c>
      <c r="AJ9" s="12">
        <f t="shared" si="5"/>
        <v>0</v>
      </c>
      <c r="AK9" s="12">
        <f t="shared" si="3"/>
        <v>0</v>
      </c>
      <c r="AL9" s="12">
        <f t="shared" si="4"/>
        <v>0</v>
      </c>
      <c r="AM9" s="10" t="str">
        <f t="shared" si="0"/>
        <v>合格</v>
      </c>
      <c r="AN9" s="8"/>
    </row>
    <row r="10" spans="1:4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1"/>
        <v>31</v>
      </c>
      <c r="AI10" s="12">
        <f t="shared" si="2"/>
        <v>0</v>
      </c>
      <c r="AJ10" s="12">
        <f t="shared" si="5"/>
        <v>0</v>
      </c>
      <c r="AK10" s="12">
        <f t="shared" si="3"/>
        <v>0</v>
      </c>
      <c r="AL10" s="12">
        <f t="shared" si="4"/>
        <v>0</v>
      </c>
      <c r="AM10" s="10" t="str">
        <f t="shared" si="0"/>
        <v>合格</v>
      </c>
      <c r="AN10" s="13"/>
      <c r="AO10" s="15"/>
    </row>
    <row r="11" spans="1:40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1"/>
        <v>30</v>
      </c>
      <c r="AI11" s="12">
        <f t="shared" si="2"/>
        <v>0</v>
      </c>
      <c r="AJ11" s="12">
        <f t="shared" si="5"/>
        <v>0</v>
      </c>
      <c r="AK11" s="12">
        <f t="shared" si="3"/>
        <v>0</v>
      </c>
      <c r="AL11" s="12">
        <f t="shared" si="4"/>
        <v>1</v>
      </c>
      <c r="AM11" s="10" t="str">
        <f t="shared" si="0"/>
        <v>合格</v>
      </c>
      <c r="AN11" s="8"/>
    </row>
    <row r="12" spans="1:40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1"/>
        <v>31</v>
      </c>
      <c r="AI12" s="12">
        <f t="shared" si="2"/>
        <v>0</v>
      </c>
      <c r="AJ12" s="12">
        <f t="shared" si="5"/>
        <v>0</v>
      </c>
      <c r="AK12" s="12">
        <f t="shared" si="3"/>
        <v>0</v>
      </c>
      <c r="AL12" s="12">
        <f t="shared" si="4"/>
        <v>0</v>
      </c>
      <c r="AM12" s="10" t="str">
        <f t="shared" si="0"/>
        <v>合格</v>
      </c>
      <c r="AN12" s="8"/>
    </row>
    <row r="13" spans="1:40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1"/>
        <v>31</v>
      </c>
      <c r="AI13" s="12">
        <f t="shared" si="2"/>
        <v>0</v>
      </c>
      <c r="AJ13" s="12">
        <f t="shared" si="5"/>
        <v>0</v>
      </c>
      <c r="AK13" s="12">
        <f t="shared" si="3"/>
        <v>0</v>
      </c>
      <c r="AL13" s="12">
        <f t="shared" si="4"/>
        <v>0</v>
      </c>
      <c r="AM13" s="10" t="str">
        <f t="shared" si="0"/>
        <v>合格</v>
      </c>
      <c r="AN13" s="8"/>
    </row>
    <row r="14" spans="1:40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1"/>
        <v>31</v>
      </c>
      <c r="AI14" s="12">
        <f t="shared" si="2"/>
        <v>0</v>
      </c>
      <c r="AJ14" s="12">
        <f t="shared" si="5"/>
        <v>0</v>
      </c>
      <c r="AK14" s="12">
        <f t="shared" si="3"/>
        <v>0</v>
      </c>
      <c r="AL14" s="12">
        <f t="shared" si="4"/>
        <v>0</v>
      </c>
      <c r="AM14" s="10" t="str">
        <f t="shared" si="0"/>
        <v>合格</v>
      </c>
      <c r="AN14" s="8"/>
    </row>
    <row r="15" spans="1:40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1"/>
        <v>31</v>
      </c>
      <c r="AI15" s="12">
        <f t="shared" si="2"/>
        <v>0</v>
      </c>
      <c r="AJ15" s="12">
        <f t="shared" si="5"/>
        <v>0</v>
      </c>
      <c r="AK15" s="12">
        <f t="shared" si="3"/>
        <v>0</v>
      </c>
      <c r="AL15" s="12">
        <f t="shared" si="4"/>
        <v>0</v>
      </c>
      <c r="AM15" s="10" t="str">
        <f t="shared" si="0"/>
        <v>合格</v>
      </c>
      <c r="AN15" s="8"/>
    </row>
    <row r="16" spans="1:40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1"/>
        <v>0</v>
      </c>
      <c r="AI16" s="12">
        <f t="shared" si="2"/>
        <v>0</v>
      </c>
      <c r="AJ16" s="12">
        <f t="shared" si="6" ref="AJ16:AJ28">COUNTIF($C$5:$AG$5,"○")</f>
        <v>0</v>
      </c>
      <c r="AK16" s="12">
        <f t="shared" si="3"/>
        <v>0</v>
      </c>
      <c r="AL16" s="12">
        <f t="shared" si="4"/>
        <v>0</v>
      </c>
      <c r="AM16" s="10" t="str">
        <f t="shared" si="0"/>
        <v>不合格</v>
      </c>
      <c r="AN16" s="8"/>
    </row>
    <row r="17" spans="1:40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1"/>
        <v>0</v>
      </c>
      <c r="AI17" s="12">
        <f t="shared" si="2"/>
        <v>0</v>
      </c>
      <c r="AJ17" s="12">
        <f t="shared" si="6"/>
        <v>0</v>
      </c>
      <c r="AK17" s="12">
        <f t="shared" si="3"/>
        <v>0</v>
      </c>
      <c r="AL17" s="12">
        <f t="shared" si="4"/>
        <v>0</v>
      </c>
      <c r="AM17" s="10" t="str">
        <f t="shared" si="0"/>
        <v>不合格</v>
      </c>
      <c r="AN17" s="8"/>
    </row>
    <row r="18" spans="1:40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1"/>
        <v>0</v>
      </c>
      <c r="AI18" s="12">
        <f t="shared" si="2"/>
        <v>0</v>
      </c>
      <c r="AJ18" s="12">
        <f t="shared" si="6"/>
        <v>0</v>
      </c>
      <c r="AK18" s="12">
        <f t="shared" si="3"/>
        <v>0</v>
      </c>
      <c r="AL18" s="12">
        <f t="shared" si="4"/>
        <v>0</v>
      </c>
      <c r="AM18" s="10" t="str">
        <f t="shared" si="0"/>
        <v>不合格</v>
      </c>
      <c r="AN18" s="8"/>
    </row>
    <row r="19" spans="1:40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1"/>
        <v>0</v>
      </c>
      <c r="AI19" s="12">
        <f t="shared" si="2"/>
        <v>0</v>
      </c>
      <c r="AJ19" s="12">
        <f t="shared" si="6"/>
        <v>0</v>
      </c>
      <c r="AK19" s="12">
        <f t="shared" si="3"/>
        <v>0</v>
      </c>
      <c r="AL19" s="12">
        <f t="shared" si="4"/>
        <v>0</v>
      </c>
      <c r="AM19" s="10" t="str">
        <f t="shared" si="0"/>
        <v>不合格</v>
      </c>
      <c r="AN19" s="8"/>
    </row>
    <row r="20" spans="1:40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1"/>
        <v>0</v>
      </c>
      <c r="AI20" s="12">
        <f t="shared" si="2"/>
        <v>0</v>
      </c>
      <c r="AJ20" s="12">
        <f t="shared" si="6"/>
        <v>0</v>
      </c>
      <c r="AK20" s="12">
        <f t="shared" si="3"/>
        <v>0</v>
      </c>
      <c r="AL20" s="12">
        <f t="shared" si="4"/>
        <v>0</v>
      </c>
      <c r="AM20" s="10" t="str">
        <f t="shared" si="0"/>
        <v>不合格</v>
      </c>
      <c r="AN20" s="8"/>
    </row>
    <row r="21" spans="1:40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1"/>
        <v>0</v>
      </c>
      <c r="AI21" s="12">
        <f t="shared" si="2"/>
        <v>0</v>
      </c>
      <c r="AJ21" s="12">
        <f t="shared" si="6"/>
        <v>0</v>
      </c>
      <c r="AK21" s="12">
        <f t="shared" si="3"/>
        <v>0</v>
      </c>
      <c r="AL21" s="12">
        <f t="shared" si="4"/>
        <v>0</v>
      </c>
      <c r="AM21" s="10" t="str">
        <f t="shared" si="0"/>
        <v>不合格</v>
      </c>
      <c r="AN21" s="8"/>
    </row>
    <row r="22" spans="1:40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1"/>
        <v>0</v>
      </c>
      <c r="AI22" s="12">
        <f t="shared" si="2"/>
        <v>0</v>
      </c>
      <c r="AJ22" s="12">
        <f t="shared" si="6"/>
        <v>0</v>
      </c>
      <c r="AK22" s="12">
        <f t="shared" si="3"/>
        <v>0</v>
      </c>
      <c r="AL22" s="12">
        <f t="shared" si="4"/>
        <v>0</v>
      </c>
      <c r="AM22" s="10" t="str">
        <f t="shared" si="0"/>
        <v>不合格</v>
      </c>
      <c r="AN22" s="8"/>
    </row>
    <row r="23" spans="1:40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1"/>
        <v>0</v>
      </c>
      <c r="AI23" s="12">
        <f t="shared" si="2"/>
        <v>0</v>
      </c>
      <c r="AJ23" s="12">
        <f t="shared" si="6"/>
        <v>0</v>
      </c>
      <c r="AK23" s="12">
        <f t="shared" si="3"/>
        <v>0</v>
      </c>
      <c r="AL23" s="12">
        <f t="shared" si="4"/>
        <v>0</v>
      </c>
      <c r="AM23" s="10" t="str">
        <f t="shared" si="0"/>
        <v>不合格</v>
      </c>
      <c r="AN23" s="8"/>
    </row>
    <row r="24" spans="1:40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1"/>
        <v>0</v>
      </c>
      <c r="AI24" s="12">
        <f t="shared" si="2"/>
        <v>0</v>
      </c>
      <c r="AJ24" s="12">
        <f t="shared" si="6"/>
        <v>0</v>
      </c>
      <c r="AK24" s="12">
        <f t="shared" si="3"/>
        <v>0</v>
      </c>
      <c r="AL24" s="12">
        <f t="shared" si="4"/>
        <v>0</v>
      </c>
      <c r="AM24" s="10" t="str">
        <f t="shared" si="0"/>
        <v>不合格</v>
      </c>
      <c r="AN24" s="8"/>
    </row>
    <row r="25" spans="1:40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1"/>
        <v>0</v>
      </c>
      <c r="AI25" s="12">
        <f t="shared" si="2"/>
        <v>0</v>
      </c>
      <c r="AJ25" s="12">
        <f t="shared" si="6"/>
        <v>0</v>
      </c>
      <c r="AK25" s="12">
        <f t="shared" si="3"/>
        <v>0</v>
      </c>
      <c r="AL25" s="12">
        <f t="shared" si="4"/>
        <v>0</v>
      </c>
      <c r="AM25" s="10" t="str">
        <f t="shared" si="0"/>
        <v>不合格</v>
      </c>
      <c r="AN25" s="8"/>
    </row>
    <row r="26" spans="1:40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1"/>
        <v>0</v>
      </c>
      <c r="AI26" s="12">
        <f t="shared" si="2"/>
        <v>0</v>
      </c>
      <c r="AJ26" s="12">
        <f t="shared" si="6"/>
        <v>0</v>
      </c>
      <c r="AK26" s="12">
        <f t="shared" si="3"/>
        <v>0</v>
      </c>
      <c r="AL26" s="12">
        <f t="shared" si="4"/>
        <v>0</v>
      </c>
      <c r="AM26" s="10" t="str">
        <f t="shared" si="0"/>
        <v>不合格</v>
      </c>
      <c r="AN26" s="8"/>
    </row>
    <row r="27" spans="1:40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1"/>
        <v>0</v>
      </c>
      <c r="AI27" s="12">
        <f t="shared" si="2"/>
        <v>0</v>
      </c>
      <c r="AJ27" s="12">
        <f t="shared" si="6"/>
        <v>0</v>
      </c>
      <c r="AK27" s="12">
        <f t="shared" si="3"/>
        <v>0</v>
      </c>
      <c r="AL27" s="12">
        <f t="shared" si="4"/>
        <v>0</v>
      </c>
      <c r="AM27" s="10" t="str">
        <f t="shared" si="0"/>
        <v>不合格</v>
      </c>
      <c r="AN27" s="8"/>
    </row>
    <row r="28" spans="1:40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1"/>
        <v>0</v>
      </c>
      <c r="AI28" s="12">
        <f t="shared" si="2"/>
        <v>0</v>
      </c>
      <c r="AJ28" s="12">
        <f t="shared" si="6"/>
        <v>0</v>
      </c>
      <c r="AK28" s="12">
        <f t="shared" si="3"/>
        <v>0</v>
      </c>
      <c r="AL28" s="12">
        <f t="shared" si="4"/>
        <v>0</v>
      </c>
      <c r="AM28" s="10" t="str">
        <f t="shared" si="0"/>
        <v>不合格</v>
      </c>
      <c r="AN28" s="8"/>
    </row>
    <row r="29" spans="3:38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7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:AR29"/>
  <sheetViews>
    <sheetView showGridLines="0" tabSelected="1" workbookViewId="0" topLeftCell="A1">
      <selection pane="topLeft" activeCell="AP6" sqref="AP6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 t="s">
        <v>29</v>
      </c>
      <c r="C16" s="8" t="s">
        <v>16</v>
      </c>
      <c r="D16" s="8" t="s">
        <v>16</v>
      </c>
      <c r="E16" s="8" t="s">
        <v>16</v>
      </c>
      <c r="F16" s="8" t="s">
        <v>16</v>
      </c>
      <c r="G16" s="8" t="s">
        <v>16</v>
      </c>
      <c r="H16" s="8" t="s">
        <v>16</v>
      </c>
      <c r="I16" s="8" t="s">
        <v>16</v>
      </c>
      <c r="J16" s="8" t="s">
        <v>16</v>
      </c>
      <c r="K16" s="8" t="s">
        <v>16</v>
      </c>
      <c r="L16" s="8" t="s">
        <v>16</v>
      </c>
      <c r="M16" s="8" t="s">
        <v>16</v>
      </c>
      <c r="N16" s="8" t="s">
        <v>16</v>
      </c>
      <c r="O16" s="8" t="s">
        <v>16</v>
      </c>
      <c r="P16" s="8" t="s">
        <v>16</v>
      </c>
      <c r="Q16" s="8" t="s">
        <v>16</v>
      </c>
      <c r="R16" s="8" t="s">
        <v>16</v>
      </c>
      <c r="S16" s="8" t="s">
        <v>16</v>
      </c>
      <c r="T16" s="8" t="s">
        <v>16</v>
      </c>
      <c r="U16" s="8" t="s">
        <v>16</v>
      </c>
      <c r="V16" s="8" t="s">
        <v>16</v>
      </c>
      <c r="W16" s="8" t="s">
        <v>16</v>
      </c>
      <c r="X16" s="8" t="s">
        <v>16</v>
      </c>
      <c r="Y16" s="8" t="s">
        <v>16</v>
      </c>
      <c r="Z16" s="8" t="s">
        <v>16</v>
      </c>
      <c r="AA16" s="8" t="s">
        <v>16</v>
      </c>
      <c r="AB16" s="8" t="s">
        <v>16</v>
      </c>
      <c r="AC16" s="8" t="s">
        <v>16</v>
      </c>
      <c r="AD16" s="8" t="s">
        <v>16</v>
      </c>
      <c r="AE16" s="8" t="s">
        <v>16</v>
      </c>
      <c r="AF16" s="8" t="s">
        <v>16</v>
      </c>
      <c r="AG16" s="8" t="s">
        <v>16</v>
      </c>
      <c r="AH16" s="12">
        <f t="shared" si="0"/>
        <v>0</v>
      </c>
      <c r="AI16" s="12">
        <f t="shared" si="1"/>
        <v>31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 t="s">
        <v>30</v>
      </c>
      <c r="C17" s="8" t="s">
        <v>16</v>
      </c>
      <c r="D17" s="8" t="s">
        <v>13</v>
      </c>
      <c r="E17" s="8" t="s">
        <v>13</v>
      </c>
      <c r="F17" s="8" t="s">
        <v>13</v>
      </c>
      <c r="G17" s="8" t="s">
        <v>13</v>
      </c>
      <c r="H17" s="8" t="s">
        <v>13</v>
      </c>
      <c r="I17" s="8" t="s">
        <v>13</v>
      </c>
      <c r="J17" s="8" t="s">
        <v>13</v>
      </c>
      <c r="K17" s="8" t="s">
        <v>13</v>
      </c>
      <c r="L17" s="8" t="s">
        <v>13</v>
      </c>
      <c r="M17" s="8" t="s">
        <v>13</v>
      </c>
      <c r="N17" s="8" t="s">
        <v>13</v>
      </c>
      <c r="O17" s="8" t="s">
        <v>13</v>
      </c>
      <c r="P17" s="8" t="s">
        <v>13</v>
      </c>
      <c r="Q17" s="8" t="s">
        <v>13</v>
      </c>
      <c r="R17" s="8" t="s">
        <v>13</v>
      </c>
      <c r="S17" s="8" t="s">
        <v>13</v>
      </c>
      <c r="T17" s="8" t="s">
        <v>13</v>
      </c>
      <c r="U17" s="8" t="s">
        <v>13</v>
      </c>
      <c r="V17" s="8" t="s">
        <v>13</v>
      </c>
      <c r="W17" s="8" t="s">
        <v>13</v>
      </c>
      <c r="X17" s="8" t="s">
        <v>13</v>
      </c>
      <c r="Y17" s="8" t="s">
        <v>13</v>
      </c>
      <c r="Z17" s="8" t="s">
        <v>13</v>
      </c>
      <c r="AA17" s="8" t="s">
        <v>13</v>
      </c>
      <c r="AB17" s="8" t="s">
        <v>13</v>
      </c>
      <c r="AC17" s="8" t="s">
        <v>13</v>
      </c>
      <c r="AD17" s="8" t="s">
        <v>13</v>
      </c>
      <c r="AE17" s="8" t="s">
        <v>13</v>
      </c>
      <c r="AF17" s="8" t="s">
        <v>13</v>
      </c>
      <c r="AG17" s="8" t="s">
        <v>13</v>
      </c>
      <c r="AH17" s="12">
        <f t="shared" si="0"/>
        <v>30</v>
      </c>
      <c r="AI17" s="12">
        <f t="shared" si="1"/>
        <v>1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合格</v>
      </c>
      <c r="AN17" s="8"/>
    </row>
    <row r="18" spans="1:40" s="1" customFormat="1" ht="18" customHeight="1">
      <c r="A18" s="9">
        <v>14</v>
      </c>
      <c r="B18" s="7" t="s">
        <v>31</v>
      </c>
      <c r="C18" s="8" t="s">
        <v>13</v>
      </c>
      <c r="D18" s="8" t="s">
        <v>13</v>
      </c>
      <c r="E18" s="8" t="s">
        <v>13</v>
      </c>
      <c r="F18" s="8" t="s">
        <v>13</v>
      </c>
      <c r="G18" s="8" t="s">
        <v>13</v>
      </c>
      <c r="H18" s="8" t="s">
        <v>13</v>
      </c>
      <c r="I18" s="8" t="s">
        <v>13</v>
      </c>
      <c r="J18" s="8" t="s">
        <v>13</v>
      </c>
      <c r="K18" s="8" t="s">
        <v>13</v>
      </c>
      <c r="L18" s="8" t="s">
        <v>13</v>
      </c>
      <c r="M18" s="8" t="s">
        <v>13</v>
      </c>
      <c r="N18" s="8" t="s">
        <v>13</v>
      </c>
      <c r="O18" s="8" t="s">
        <v>13</v>
      </c>
      <c r="P18" s="8" t="s">
        <v>13</v>
      </c>
      <c r="Q18" s="8" t="s">
        <v>13</v>
      </c>
      <c r="R18" s="8" t="s">
        <v>13</v>
      </c>
      <c r="S18" s="8" t="s">
        <v>13</v>
      </c>
      <c r="T18" s="8" t="s">
        <v>13</v>
      </c>
      <c r="U18" s="8" t="s">
        <v>13</v>
      </c>
      <c r="V18" s="8" t="s">
        <v>13</v>
      </c>
      <c r="W18" s="8" t="s">
        <v>13</v>
      </c>
      <c r="X18" s="8" t="s">
        <v>13</v>
      </c>
      <c r="Y18" s="8" t="s">
        <v>13</v>
      </c>
      <c r="Z18" s="8" t="s">
        <v>13</v>
      </c>
      <c r="AA18" s="8" t="s">
        <v>13</v>
      </c>
      <c r="AB18" s="8" t="s">
        <v>13</v>
      </c>
      <c r="AC18" s="8" t="s">
        <v>13</v>
      </c>
      <c r="AD18" s="8" t="s">
        <v>13</v>
      </c>
      <c r="AE18" s="8" t="s">
        <v>13</v>
      </c>
      <c r="AF18" s="8" t="s">
        <v>13</v>
      </c>
      <c r="AG18" s="8" t="s">
        <v>13</v>
      </c>
      <c r="AH18" s="12">
        <f t="shared" si="0"/>
        <v>31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合格</v>
      </c>
      <c r="AN18" s="8"/>
    </row>
    <row r="19" spans="1:40" s="1" customFormat="1" ht="18" customHeight="1">
      <c r="A19" s="9">
        <v>15</v>
      </c>
      <c r="B19" s="7" t="s">
        <v>32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 t="s">
        <v>33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 t="s">
        <v>34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 t="s">
        <v>35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8 C19:AF28">
      <formula1>"√,休,○,×,△"</formula1>
    </dataValidation>
  </dataValidations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C00-000000000000}">
  <dimension ref="A1:AR29"/>
  <sheetViews>
    <sheetView workbookViewId="0" topLeftCell="A1">
      <selection pane="topLeft" activeCell="A1" sqref="A1:AN1"/>
    </sheetView>
  </sheetViews>
  <sheetFormatPr defaultColWidth="9" defaultRowHeight="18" customHeight="1"/>
  <cols>
    <col min="1" max="1" width="5.1" style="1" customWidth="1"/>
    <col min="2" max="2" width="9" style="1" customWidth="1"/>
    <col min="3" max="11" width="3.7" style="1" customWidth="1"/>
    <col min="12" max="33" width="3.9" style="1" customWidth="1"/>
    <col min="34" max="38" width="4.6" style="1" customWidth="1"/>
    <col min="39" max="39" width="12.8" style="1" customWidth="1"/>
    <col min="40" max="16384" width="9" style="1"/>
  </cols>
  <sheetData>
    <row r="1" spans="1:40" s="1" customFormat="1" ht="36" customHeight="1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8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4" t="s">
        <v>2</v>
      </c>
      <c r="AM2" s="4"/>
      <c r="AN2" s="4" t="s">
        <v>3</v>
      </c>
    </row>
    <row r="3" spans="1:44" s="1" customFormat="1" ht="18" customHeight="1">
      <c r="A3" s="4" t="s">
        <v>4</v>
      </c>
      <c r="B3" s="5" t="s">
        <v>5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4" t="s">
        <v>6</v>
      </c>
      <c r="AI3" s="4" t="s">
        <v>7</v>
      </c>
      <c r="AJ3" s="4" t="s">
        <v>8</v>
      </c>
      <c r="AK3" s="4" t="s">
        <v>9</v>
      </c>
      <c r="AL3" s="4" t="s">
        <v>10</v>
      </c>
      <c r="AM3" s="4">
        <v>26</v>
      </c>
      <c r="AN3" s="4"/>
      <c r="AO3" s="14"/>
      <c r="AP3" s="14"/>
      <c r="AQ3" s="14"/>
      <c r="AR3" s="14"/>
    </row>
    <row r="4" spans="1:40" s="1" customFormat="1" ht="18" customHeight="1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 t="s">
        <v>11</v>
      </c>
      <c r="AN4" s="4"/>
    </row>
    <row r="5" spans="1:40" s="1" customFormat="1" ht="18" customHeight="1">
      <c r="A5" s="6">
        <v>1</v>
      </c>
      <c r="B5" s="7" t="s">
        <v>12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8" t="s">
        <v>13</v>
      </c>
      <c r="K5" s="8" t="s">
        <v>13</v>
      </c>
      <c r="L5" s="8" t="s">
        <v>14</v>
      </c>
      <c r="M5" s="8" t="s">
        <v>13</v>
      </c>
      <c r="N5" s="8" t="s">
        <v>13</v>
      </c>
      <c r="O5" s="8" t="s">
        <v>13</v>
      </c>
      <c r="P5" s="8" t="s">
        <v>13</v>
      </c>
      <c r="Q5" s="8" t="s">
        <v>13</v>
      </c>
      <c r="R5" s="8" t="s">
        <v>13</v>
      </c>
      <c r="S5" s="8" t="s">
        <v>13</v>
      </c>
      <c r="T5" s="8" t="s">
        <v>13</v>
      </c>
      <c r="U5" s="8" t="s">
        <v>13</v>
      </c>
      <c r="V5" s="8" t="s">
        <v>13</v>
      </c>
      <c r="W5" s="8" t="s">
        <v>13</v>
      </c>
      <c r="X5" s="8" t="s">
        <v>13</v>
      </c>
      <c r="Y5" s="8" t="s">
        <v>13</v>
      </c>
      <c r="Z5" s="8" t="s">
        <v>15</v>
      </c>
      <c r="AA5" s="8" t="s">
        <v>13</v>
      </c>
      <c r="AB5" s="8" t="s">
        <v>13</v>
      </c>
      <c r="AC5" s="8" t="s">
        <v>13</v>
      </c>
      <c r="AD5" s="8" t="s">
        <v>13</v>
      </c>
      <c r="AE5" s="8" t="s">
        <v>13</v>
      </c>
      <c r="AF5" s="8" t="s">
        <v>13</v>
      </c>
      <c r="AG5" s="8" t="s">
        <v>16</v>
      </c>
      <c r="AH5" s="12">
        <f>COUNTIF($C$5:$AG$5,"√")</f>
        <v>28</v>
      </c>
      <c r="AI5" s="12">
        <f>COUNTIF($C$5:$AG$5,"休")</f>
        <v>1</v>
      </c>
      <c r="AJ5" s="12">
        <f>COUNTIF($C$5:$AG$5,"○")</f>
        <v>0</v>
      </c>
      <c r="AK5" s="12">
        <f>COUNTIF($C$5:$AG$5,"×")</f>
        <v>1</v>
      </c>
      <c r="AL5" s="12">
        <f>COUNTIF($C$5:$AG$5,"△")</f>
        <v>1</v>
      </c>
      <c r="AM5" s="8" t="str">
        <f>IF(OR(AH5&gt;$AM$3,AH5=$AM$3),"合格","不合格")</f>
        <v>合格</v>
      </c>
      <c r="AN5" s="8"/>
    </row>
    <row r="6" spans="1:40" s="1" customFormat="1" ht="18" customHeight="1">
      <c r="A6" s="9">
        <v>2</v>
      </c>
      <c r="B6" s="7" t="s">
        <v>17</v>
      </c>
      <c r="C6" s="8" t="s">
        <v>16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8" t="s">
        <v>13</v>
      </c>
      <c r="K6" s="8" t="s">
        <v>13</v>
      </c>
      <c r="L6" s="8" t="s">
        <v>13</v>
      </c>
      <c r="M6" s="8" t="s">
        <v>13</v>
      </c>
      <c r="N6" s="8" t="s">
        <v>13</v>
      </c>
      <c r="O6" s="8" t="s">
        <v>13</v>
      </c>
      <c r="P6" s="8" t="s">
        <v>13</v>
      </c>
      <c r="Q6" s="8" t="s">
        <v>16</v>
      </c>
      <c r="R6" s="8" t="s">
        <v>13</v>
      </c>
      <c r="S6" s="8" t="s">
        <v>13</v>
      </c>
      <c r="T6" s="8" t="s">
        <v>13</v>
      </c>
      <c r="U6" s="8" t="s">
        <v>13</v>
      </c>
      <c r="V6" s="8" t="s">
        <v>13</v>
      </c>
      <c r="W6" s="8" t="s">
        <v>13</v>
      </c>
      <c r="X6" s="8" t="s">
        <v>13</v>
      </c>
      <c r="Y6" s="8" t="s">
        <v>16</v>
      </c>
      <c r="Z6" s="8" t="s">
        <v>13</v>
      </c>
      <c r="AA6" s="8" t="s">
        <v>13</v>
      </c>
      <c r="AB6" s="8" t="s">
        <v>13</v>
      </c>
      <c r="AC6" s="8" t="s">
        <v>13</v>
      </c>
      <c r="AD6" s="8" t="s">
        <v>13</v>
      </c>
      <c r="AE6" s="8" t="s">
        <v>13</v>
      </c>
      <c r="AF6" s="8" t="s">
        <v>16</v>
      </c>
      <c r="AG6" s="10" t="s">
        <v>13</v>
      </c>
      <c r="AH6" s="12">
        <f t="shared" si="0" ref="AH6:AH28">COUNTIF(C6:AG6,"√")</f>
        <v>27</v>
      </c>
      <c r="AI6" s="12">
        <f t="shared" si="1" ref="AI6:AI28">COUNTIF(C6:AG6,"休")</f>
        <v>4</v>
      </c>
      <c r="AJ6" s="12">
        <f>COUNTIF(C6:AG6,"○")</f>
        <v>0</v>
      </c>
      <c r="AK6" s="12">
        <f t="shared" si="2" ref="AK6:AK28">COUNTIF(C6:AG6,"×")</f>
        <v>0</v>
      </c>
      <c r="AL6" s="12">
        <f t="shared" si="3" ref="AL6:AL28">COUNTIF(C6:AG6,"△")</f>
        <v>0</v>
      </c>
      <c r="AM6" s="10" t="str">
        <f>IF(OR(AH6&gt;$AM$3,AH6=$AM$3),"合格","不合格")</f>
        <v>合格</v>
      </c>
      <c r="AN6" s="8"/>
    </row>
    <row r="7" spans="1:40" s="1" customFormat="1" ht="18" customHeight="1">
      <c r="A7" s="9">
        <v>3</v>
      </c>
      <c r="B7" s="7" t="s">
        <v>18</v>
      </c>
      <c r="C7" s="8" t="s">
        <v>13</v>
      </c>
      <c r="D7" s="8" t="s">
        <v>13</v>
      </c>
      <c r="E7" s="8" t="s">
        <v>13</v>
      </c>
      <c r="F7" s="8" t="s">
        <v>16</v>
      </c>
      <c r="G7" s="8" t="s">
        <v>13</v>
      </c>
      <c r="H7" s="8" t="s">
        <v>13</v>
      </c>
      <c r="I7" s="8" t="s">
        <v>13</v>
      </c>
      <c r="J7" s="8" t="s">
        <v>13</v>
      </c>
      <c r="K7" s="8" t="s">
        <v>13</v>
      </c>
      <c r="L7" s="8" t="s">
        <v>13</v>
      </c>
      <c r="M7" s="8" t="s">
        <v>13</v>
      </c>
      <c r="N7" s="8" t="s">
        <v>16</v>
      </c>
      <c r="O7" s="8" t="s">
        <v>13</v>
      </c>
      <c r="P7" s="8" t="s">
        <v>13</v>
      </c>
      <c r="Q7" s="8" t="s">
        <v>16</v>
      </c>
      <c r="R7" s="8" t="s">
        <v>13</v>
      </c>
      <c r="S7" s="8" t="s">
        <v>13</v>
      </c>
      <c r="T7" s="8" t="s">
        <v>13</v>
      </c>
      <c r="U7" s="8" t="s">
        <v>13</v>
      </c>
      <c r="V7" s="8" t="s">
        <v>13</v>
      </c>
      <c r="W7" s="8" t="s">
        <v>13</v>
      </c>
      <c r="X7" s="8" t="s">
        <v>13</v>
      </c>
      <c r="Y7" s="8" t="s">
        <v>16</v>
      </c>
      <c r="Z7" s="8" t="s">
        <v>13</v>
      </c>
      <c r="AA7" s="8" t="s">
        <v>13</v>
      </c>
      <c r="AB7" s="8" t="s">
        <v>13</v>
      </c>
      <c r="AC7" s="8" t="s">
        <v>13</v>
      </c>
      <c r="AD7" s="8" t="s">
        <v>13</v>
      </c>
      <c r="AE7" s="8" t="s">
        <v>13</v>
      </c>
      <c r="AF7" s="8" t="s">
        <v>16</v>
      </c>
      <c r="AG7" s="10" t="s">
        <v>13</v>
      </c>
      <c r="AH7" s="12">
        <f t="shared" si="0"/>
        <v>26</v>
      </c>
      <c r="AI7" s="12">
        <f t="shared" si="1"/>
        <v>5</v>
      </c>
      <c r="AJ7" s="12">
        <f>COUNTIF($C$7:$AG$7,"○")</f>
        <v>0</v>
      </c>
      <c r="AK7" s="12">
        <f t="shared" si="2"/>
        <v>0</v>
      </c>
      <c r="AL7" s="12">
        <f t="shared" si="3"/>
        <v>0</v>
      </c>
      <c r="AM7" s="10" t="str">
        <f>IF(OR(AH7&gt;$AM$3,AH7=$AM$3),"合格","不合格")</f>
        <v>合格</v>
      </c>
      <c r="AN7" s="8"/>
    </row>
    <row r="8" spans="1:40" s="1" customFormat="1" ht="18" customHeight="1">
      <c r="A8" s="9">
        <v>4</v>
      </c>
      <c r="B8" s="7" t="s">
        <v>19</v>
      </c>
      <c r="C8" s="8" t="s">
        <v>20</v>
      </c>
      <c r="D8" s="8" t="s">
        <v>20</v>
      </c>
      <c r="E8" s="8" t="s">
        <v>20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16</v>
      </c>
      <c r="M8" s="8" t="s">
        <v>13</v>
      </c>
      <c r="N8" s="8" t="s">
        <v>13</v>
      </c>
      <c r="O8" s="8" t="s">
        <v>13</v>
      </c>
      <c r="P8" s="8" t="s">
        <v>13</v>
      </c>
      <c r="Q8" s="8" t="s">
        <v>13</v>
      </c>
      <c r="R8" s="8" t="s">
        <v>13</v>
      </c>
      <c r="S8" s="8" t="s">
        <v>13</v>
      </c>
      <c r="T8" s="8" t="s">
        <v>13</v>
      </c>
      <c r="U8" s="8" t="s">
        <v>13</v>
      </c>
      <c r="V8" s="8" t="s">
        <v>16</v>
      </c>
      <c r="W8" s="8" t="s">
        <v>13</v>
      </c>
      <c r="X8" s="8" t="s">
        <v>13</v>
      </c>
      <c r="Y8" s="8" t="s">
        <v>13</v>
      </c>
      <c r="Z8" s="8" t="s">
        <v>13</v>
      </c>
      <c r="AA8" s="8" t="s">
        <v>13</v>
      </c>
      <c r="AB8" s="8" t="s">
        <v>13</v>
      </c>
      <c r="AC8" s="8" t="s">
        <v>13</v>
      </c>
      <c r="AD8" s="8" t="s">
        <v>13</v>
      </c>
      <c r="AE8" s="8" t="s">
        <v>13</v>
      </c>
      <c r="AF8" s="8" t="s">
        <v>13</v>
      </c>
      <c r="AG8" s="8" t="s">
        <v>13</v>
      </c>
      <c r="AH8" s="12">
        <f t="shared" si="0"/>
        <v>26</v>
      </c>
      <c r="AI8" s="12">
        <f t="shared" si="1"/>
        <v>2</v>
      </c>
      <c r="AJ8" s="12">
        <f>COUNTIF($C$5:$AG$5,"○")</f>
        <v>0</v>
      </c>
      <c r="AK8" s="12">
        <f t="shared" si="2"/>
        <v>0</v>
      </c>
      <c r="AL8" s="12">
        <f t="shared" si="3"/>
        <v>0</v>
      </c>
      <c r="AM8" s="10" t="str">
        <f>IF(OR(AH8&gt;$AM$3,AH8=$AM$3),"合格","不合格")</f>
        <v>合格</v>
      </c>
      <c r="AN8" s="8"/>
    </row>
    <row r="9" spans="1:40" s="1" customFormat="1" ht="18" customHeight="1">
      <c r="A9" s="9">
        <v>5</v>
      </c>
      <c r="B9" s="7" t="s">
        <v>21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K9" s="8" t="s">
        <v>13</v>
      </c>
      <c r="L9" s="8" t="s">
        <v>13</v>
      </c>
      <c r="M9" s="8" t="s">
        <v>13</v>
      </c>
      <c r="N9" s="8" t="s">
        <v>13</v>
      </c>
      <c r="O9" s="8" t="s">
        <v>13</v>
      </c>
      <c r="P9" s="8" t="s">
        <v>13</v>
      </c>
      <c r="Q9" s="8" t="s">
        <v>13</v>
      </c>
      <c r="R9" s="8" t="s">
        <v>13</v>
      </c>
      <c r="S9" s="8" t="s">
        <v>13</v>
      </c>
      <c r="T9" s="8" t="s">
        <v>13</v>
      </c>
      <c r="U9" s="8" t="s">
        <v>13</v>
      </c>
      <c r="V9" s="8" t="s">
        <v>13</v>
      </c>
      <c r="W9" s="8" t="s">
        <v>13</v>
      </c>
      <c r="X9" s="8" t="s">
        <v>13</v>
      </c>
      <c r="Y9" s="8" t="s">
        <v>13</v>
      </c>
      <c r="Z9" s="8" t="s">
        <v>13</v>
      </c>
      <c r="AA9" s="8" t="s">
        <v>13</v>
      </c>
      <c r="AB9" s="8" t="s">
        <v>13</v>
      </c>
      <c r="AC9" s="8" t="s">
        <v>13</v>
      </c>
      <c r="AD9" s="8" t="s">
        <v>13</v>
      </c>
      <c r="AE9" s="8" t="s">
        <v>13</v>
      </c>
      <c r="AF9" s="8" t="s">
        <v>13</v>
      </c>
      <c r="AG9" s="8" t="s">
        <v>13</v>
      </c>
      <c r="AH9" s="12">
        <f t="shared" si="0"/>
        <v>31</v>
      </c>
      <c r="AI9" s="12">
        <f t="shared" si="1"/>
        <v>0</v>
      </c>
      <c r="AJ9" s="12">
        <f>COUNTIF($C$5:$AG$5,"○")</f>
        <v>0</v>
      </c>
      <c r="AK9" s="12">
        <f t="shared" si="2"/>
        <v>0</v>
      </c>
      <c r="AL9" s="12">
        <f t="shared" si="3"/>
        <v>0</v>
      </c>
      <c r="AM9" s="10" t="str">
        <f>IF(OR(AH9&gt;$AM$3,AH9=$AM$3),"合格","不合格")</f>
        <v>合格</v>
      </c>
      <c r="AN9" s="8"/>
    </row>
    <row r="10" spans="1:41" s="1" customFormat="1" ht="18" customHeight="1">
      <c r="A10" s="9">
        <v>6</v>
      </c>
      <c r="B10" s="7" t="s">
        <v>22</v>
      </c>
      <c r="C10" s="8" t="s">
        <v>13</v>
      </c>
      <c r="D10" s="8" t="s">
        <v>13</v>
      </c>
      <c r="E10" s="8" t="s">
        <v>13</v>
      </c>
      <c r="F10" s="8" t="s">
        <v>13</v>
      </c>
      <c r="G10" s="8" t="s">
        <v>13</v>
      </c>
      <c r="H10" s="8" t="s">
        <v>13</v>
      </c>
      <c r="I10" s="8" t="s">
        <v>13</v>
      </c>
      <c r="J10" s="8" t="s">
        <v>13</v>
      </c>
      <c r="K10" s="8" t="s">
        <v>13</v>
      </c>
      <c r="L10" s="8" t="s">
        <v>13</v>
      </c>
      <c r="M10" s="8" t="s">
        <v>13</v>
      </c>
      <c r="N10" s="8" t="s">
        <v>13</v>
      </c>
      <c r="O10" s="8" t="s">
        <v>13</v>
      </c>
      <c r="P10" s="8" t="s">
        <v>13</v>
      </c>
      <c r="Q10" s="8" t="s">
        <v>13</v>
      </c>
      <c r="R10" s="8" t="s">
        <v>13</v>
      </c>
      <c r="S10" s="8" t="s">
        <v>13</v>
      </c>
      <c r="T10" s="8" t="s">
        <v>13</v>
      </c>
      <c r="U10" s="8" t="s">
        <v>13</v>
      </c>
      <c r="V10" s="8" t="s">
        <v>13</v>
      </c>
      <c r="W10" s="8" t="s">
        <v>13</v>
      </c>
      <c r="X10" s="8" t="s">
        <v>13</v>
      </c>
      <c r="Y10" s="8" t="s">
        <v>13</v>
      </c>
      <c r="Z10" s="8" t="s">
        <v>13</v>
      </c>
      <c r="AA10" s="8" t="s">
        <v>13</v>
      </c>
      <c r="AB10" s="8" t="s">
        <v>13</v>
      </c>
      <c r="AC10" s="8" t="s">
        <v>13</v>
      </c>
      <c r="AD10" s="8" t="s">
        <v>13</v>
      </c>
      <c r="AE10" s="8" t="s">
        <v>13</v>
      </c>
      <c r="AF10" s="8" t="s">
        <v>13</v>
      </c>
      <c r="AG10" s="8" t="s">
        <v>13</v>
      </c>
      <c r="AH10" s="12">
        <f t="shared" si="0"/>
        <v>31</v>
      </c>
      <c r="AI10" s="12">
        <f t="shared" si="1"/>
        <v>0</v>
      </c>
      <c r="AJ10" s="12">
        <f>COUNTIF($C$5:$AG$5,"○")</f>
        <v>0</v>
      </c>
      <c r="AK10" s="12">
        <f t="shared" si="2"/>
        <v>0</v>
      </c>
      <c r="AL10" s="12">
        <f t="shared" si="3"/>
        <v>0</v>
      </c>
      <c r="AM10" s="10" t="str">
        <f>IF(OR(AH10&gt;$AM$3,AH10=$AM$3),"合格","不合格")</f>
        <v>合格</v>
      </c>
      <c r="AN10" s="13"/>
      <c r="AO10" s="15"/>
    </row>
    <row r="11" spans="1:40" s="1" customFormat="1" ht="18" customHeight="1">
      <c r="A11" s="9">
        <v>7</v>
      </c>
      <c r="B11" s="7" t="s">
        <v>23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13</v>
      </c>
      <c r="I11" s="8" t="s">
        <v>13</v>
      </c>
      <c r="J11" s="8" t="s">
        <v>13</v>
      </c>
      <c r="K11" s="8" t="s">
        <v>13</v>
      </c>
      <c r="L11" s="8" t="s">
        <v>13</v>
      </c>
      <c r="M11" s="8" t="s">
        <v>13</v>
      </c>
      <c r="N11" s="8" t="s">
        <v>13</v>
      </c>
      <c r="O11" s="8" t="s">
        <v>13</v>
      </c>
      <c r="P11" s="8" t="s">
        <v>13</v>
      </c>
      <c r="Q11" s="8" t="s">
        <v>13</v>
      </c>
      <c r="R11" s="8" t="s">
        <v>13</v>
      </c>
      <c r="S11" s="8" t="s">
        <v>13</v>
      </c>
      <c r="T11" s="8" t="s">
        <v>13</v>
      </c>
      <c r="U11" s="8" t="s">
        <v>13</v>
      </c>
      <c r="V11" s="8" t="s">
        <v>13</v>
      </c>
      <c r="W11" s="8" t="s">
        <v>13</v>
      </c>
      <c r="X11" s="8" t="s">
        <v>14</v>
      </c>
      <c r="Y11" s="8" t="s">
        <v>13</v>
      </c>
      <c r="Z11" s="8" t="s">
        <v>13</v>
      </c>
      <c r="AA11" s="8" t="s">
        <v>13</v>
      </c>
      <c r="AB11" s="8" t="s">
        <v>13</v>
      </c>
      <c r="AC11" s="8" t="s">
        <v>13</v>
      </c>
      <c r="AD11" s="8" t="s">
        <v>13</v>
      </c>
      <c r="AE11" s="8" t="s">
        <v>13</v>
      </c>
      <c r="AF11" s="8" t="s">
        <v>13</v>
      </c>
      <c r="AG11" s="8" t="s">
        <v>13</v>
      </c>
      <c r="AH11" s="12">
        <f t="shared" si="0"/>
        <v>30</v>
      </c>
      <c r="AI11" s="12">
        <f t="shared" si="1"/>
        <v>0</v>
      </c>
      <c r="AJ11" s="12">
        <f>COUNTIF($C$5:$AG$5,"○")</f>
        <v>0</v>
      </c>
      <c r="AK11" s="12">
        <f t="shared" si="2"/>
        <v>0</v>
      </c>
      <c r="AL11" s="12">
        <f t="shared" si="3"/>
        <v>1</v>
      </c>
      <c r="AM11" s="10" t="str">
        <f>IF(OR(AH11&gt;$AM$3,AH11=$AM$3),"合格","不合格")</f>
        <v>合格</v>
      </c>
      <c r="AN11" s="8"/>
    </row>
    <row r="12" spans="1:40" s="1" customFormat="1" ht="18" customHeight="1">
      <c r="A12" s="9">
        <v>8</v>
      </c>
      <c r="B12" s="7" t="s">
        <v>24</v>
      </c>
      <c r="C12" s="8" t="s">
        <v>13</v>
      </c>
      <c r="D12" s="8" t="s">
        <v>13</v>
      </c>
      <c r="E12" s="8" t="s">
        <v>13</v>
      </c>
      <c r="F12" s="8" t="s">
        <v>13</v>
      </c>
      <c r="G12" s="8" t="s">
        <v>13</v>
      </c>
      <c r="H12" s="8" t="s">
        <v>13</v>
      </c>
      <c r="I12" s="8" t="s">
        <v>13</v>
      </c>
      <c r="J12" s="8" t="s">
        <v>13</v>
      </c>
      <c r="K12" s="8" t="s">
        <v>13</v>
      </c>
      <c r="L12" s="8" t="s">
        <v>13</v>
      </c>
      <c r="M12" s="8" t="s">
        <v>13</v>
      </c>
      <c r="N12" s="8" t="s">
        <v>13</v>
      </c>
      <c r="O12" s="8" t="s">
        <v>13</v>
      </c>
      <c r="P12" s="8" t="s">
        <v>13</v>
      </c>
      <c r="Q12" s="8" t="s">
        <v>13</v>
      </c>
      <c r="R12" s="8" t="s">
        <v>13</v>
      </c>
      <c r="S12" s="8" t="s">
        <v>13</v>
      </c>
      <c r="T12" s="8" t="s">
        <v>13</v>
      </c>
      <c r="U12" s="8" t="s">
        <v>13</v>
      </c>
      <c r="V12" s="8" t="s">
        <v>13</v>
      </c>
      <c r="W12" s="8" t="s">
        <v>13</v>
      </c>
      <c r="X12" s="8" t="s">
        <v>13</v>
      </c>
      <c r="Y12" s="8" t="s">
        <v>13</v>
      </c>
      <c r="Z12" s="8" t="s">
        <v>13</v>
      </c>
      <c r="AA12" s="8" t="s">
        <v>13</v>
      </c>
      <c r="AB12" s="8" t="s">
        <v>13</v>
      </c>
      <c r="AC12" s="8" t="s">
        <v>13</v>
      </c>
      <c r="AD12" s="8" t="s">
        <v>13</v>
      </c>
      <c r="AE12" s="8" t="s">
        <v>13</v>
      </c>
      <c r="AF12" s="8" t="s">
        <v>13</v>
      </c>
      <c r="AG12" s="8" t="s">
        <v>13</v>
      </c>
      <c r="AH12" s="12">
        <f t="shared" si="0"/>
        <v>31</v>
      </c>
      <c r="AI12" s="12">
        <f t="shared" si="1"/>
        <v>0</v>
      </c>
      <c r="AJ12" s="12">
        <f>COUNTIF($C$5:$AG$5,"○")</f>
        <v>0</v>
      </c>
      <c r="AK12" s="12">
        <f t="shared" si="2"/>
        <v>0</v>
      </c>
      <c r="AL12" s="12">
        <f t="shared" si="3"/>
        <v>0</v>
      </c>
      <c r="AM12" s="10" t="str">
        <f>IF(OR(AH12&gt;$AM$3,AH12=$AM$3),"合格","不合格")</f>
        <v>合格</v>
      </c>
      <c r="AN12" s="8"/>
    </row>
    <row r="13" spans="1:40" s="1" customFormat="1" ht="18" customHeight="1">
      <c r="A13" s="9">
        <v>9</v>
      </c>
      <c r="B13" s="7" t="s">
        <v>25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13</v>
      </c>
      <c r="I13" s="8" t="s">
        <v>13</v>
      </c>
      <c r="J13" s="8" t="s">
        <v>13</v>
      </c>
      <c r="K13" s="8" t="s">
        <v>13</v>
      </c>
      <c r="L13" s="8" t="s">
        <v>13</v>
      </c>
      <c r="M13" s="8" t="s">
        <v>13</v>
      </c>
      <c r="N13" s="8" t="s">
        <v>13</v>
      </c>
      <c r="O13" s="8" t="s">
        <v>13</v>
      </c>
      <c r="P13" s="8" t="s">
        <v>13</v>
      </c>
      <c r="Q13" s="8" t="s">
        <v>13</v>
      </c>
      <c r="R13" s="8" t="s">
        <v>13</v>
      </c>
      <c r="S13" s="8" t="s">
        <v>13</v>
      </c>
      <c r="T13" s="8" t="s">
        <v>13</v>
      </c>
      <c r="U13" s="8" t="s">
        <v>13</v>
      </c>
      <c r="V13" s="8" t="s">
        <v>13</v>
      </c>
      <c r="W13" s="8" t="s">
        <v>13</v>
      </c>
      <c r="X13" s="8" t="s">
        <v>13</v>
      </c>
      <c r="Y13" s="8" t="s">
        <v>13</v>
      </c>
      <c r="Z13" s="8" t="s">
        <v>13</v>
      </c>
      <c r="AA13" s="8" t="s">
        <v>13</v>
      </c>
      <c r="AB13" s="8" t="s">
        <v>13</v>
      </c>
      <c r="AC13" s="8" t="s">
        <v>13</v>
      </c>
      <c r="AD13" s="8" t="s">
        <v>13</v>
      </c>
      <c r="AE13" s="8" t="s">
        <v>13</v>
      </c>
      <c r="AF13" s="8" t="s">
        <v>13</v>
      </c>
      <c r="AG13" s="8" t="s">
        <v>13</v>
      </c>
      <c r="AH13" s="12">
        <f t="shared" si="0"/>
        <v>31</v>
      </c>
      <c r="AI13" s="12">
        <f t="shared" si="1"/>
        <v>0</v>
      </c>
      <c r="AJ13" s="12">
        <f>COUNTIF($C$5:$AG$5,"○")</f>
        <v>0</v>
      </c>
      <c r="AK13" s="12">
        <f t="shared" si="2"/>
        <v>0</v>
      </c>
      <c r="AL13" s="12">
        <f t="shared" si="3"/>
        <v>0</v>
      </c>
      <c r="AM13" s="10" t="str">
        <f>IF(OR(AH13&gt;$AM$3,AH13=$AM$3),"合格","不合格")</f>
        <v>合格</v>
      </c>
      <c r="AN13" s="8"/>
    </row>
    <row r="14" spans="1:40" s="1" customFormat="1" ht="18" customHeight="1">
      <c r="A14" s="9">
        <v>10</v>
      </c>
      <c r="B14" s="7" t="s">
        <v>26</v>
      </c>
      <c r="C14" s="8" t="s">
        <v>13</v>
      </c>
      <c r="D14" s="8" t="s">
        <v>13</v>
      </c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8" t="s">
        <v>13</v>
      </c>
      <c r="K14" s="8" t="s">
        <v>13</v>
      </c>
      <c r="L14" s="8" t="s">
        <v>13</v>
      </c>
      <c r="M14" s="8" t="s">
        <v>13</v>
      </c>
      <c r="N14" s="8" t="s">
        <v>13</v>
      </c>
      <c r="O14" s="8" t="s">
        <v>13</v>
      </c>
      <c r="P14" s="8" t="s">
        <v>13</v>
      </c>
      <c r="Q14" s="8" t="s">
        <v>13</v>
      </c>
      <c r="R14" s="8" t="s">
        <v>13</v>
      </c>
      <c r="S14" s="8" t="s">
        <v>13</v>
      </c>
      <c r="T14" s="8" t="s">
        <v>13</v>
      </c>
      <c r="U14" s="8" t="s">
        <v>13</v>
      </c>
      <c r="V14" s="8" t="s">
        <v>13</v>
      </c>
      <c r="W14" s="8" t="s">
        <v>13</v>
      </c>
      <c r="X14" s="8" t="s">
        <v>13</v>
      </c>
      <c r="Y14" s="8" t="s">
        <v>13</v>
      </c>
      <c r="Z14" s="8" t="s">
        <v>13</v>
      </c>
      <c r="AA14" s="8" t="s">
        <v>13</v>
      </c>
      <c r="AB14" s="8" t="s">
        <v>13</v>
      </c>
      <c r="AC14" s="8" t="s">
        <v>13</v>
      </c>
      <c r="AD14" s="8" t="s">
        <v>13</v>
      </c>
      <c r="AE14" s="8" t="s">
        <v>13</v>
      </c>
      <c r="AF14" s="8" t="s">
        <v>13</v>
      </c>
      <c r="AG14" s="8" t="s">
        <v>13</v>
      </c>
      <c r="AH14" s="12">
        <f t="shared" si="0"/>
        <v>31</v>
      </c>
      <c r="AI14" s="12">
        <f t="shared" si="1"/>
        <v>0</v>
      </c>
      <c r="AJ14" s="12">
        <f>COUNTIF($C$5:$AG$5,"○")</f>
        <v>0</v>
      </c>
      <c r="AK14" s="12">
        <f t="shared" si="2"/>
        <v>0</v>
      </c>
      <c r="AL14" s="12">
        <f t="shared" si="3"/>
        <v>0</v>
      </c>
      <c r="AM14" s="10" t="str">
        <f>IF(OR(AH14&gt;$AM$3,AH14=$AM$3),"合格","不合格")</f>
        <v>合格</v>
      </c>
      <c r="AN14" s="8"/>
    </row>
    <row r="15" spans="1:40" s="1" customFormat="1" ht="18" customHeight="1">
      <c r="A15" s="9">
        <v>11</v>
      </c>
      <c r="B15" s="7" t="s">
        <v>27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K15" s="8" t="s">
        <v>13</v>
      </c>
      <c r="L15" s="8" t="s">
        <v>13</v>
      </c>
      <c r="M15" s="8" t="s">
        <v>13</v>
      </c>
      <c r="N15" s="8" t="s">
        <v>13</v>
      </c>
      <c r="O15" s="8" t="s">
        <v>13</v>
      </c>
      <c r="P15" s="8" t="s">
        <v>13</v>
      </c>
      <c r="Q15" s="8" t="s">
        <v>13</v>
      </c>
      <c r="R15" s="8" t="s">
        <v>13</v>
      </c>
      <c r="S15" s="8" t="s">
        <v>13</v>
      </c>
      <c r="T15" s="8" t="s">
        <v>13</v>
      </c>
      <c r="U15" s="8" t="s">
        <v>13</v>
      </c>
      <c r="V15" s="8" t="s">
        <v>13</v>
      </c>
      <c r="W15" s="8" t="s">
        <v>13</v>
      </c>
      <c r="X15" s="8" t="s">
        <v>13</v>
      </c>
      <c r="Y15" s="8" t="s">
        <v>13</v>
      </c>
      <c r="Z15" s="8" t="s">
        <v>13</v>
      </c>
      <c r="AA15" s="8" t="s">
        <v>13</v>
      </c>
      <c r="AB15" s="8" t="s">
        <v>13</v>
      </c>
      <c r="AC15" s="8" t="s">
        <v>13</v>
      </c>
      <c r="AD15" s="8" t="s">
        <v>13</v>
      </c>
      <c r="AE15" s="8" t="s">
        <v>13</v>
      </c>
      <c r="AF15" s="8" t="s">
        <v>13</v>
      </c>
      <c r="AG15" s="8" t="s">
        <v>13</v>
      </c>
      <c r="AH15" s="12">
        <f t="shared" si="0"/>
        <v>31</v>
      </c>
      <c r="AI15" s="12">
        <f t="shared" si="1"/>
        <v>0</v>
      </c>
      <c r="AJ15" s="12">
        <f>COUNTIF($C$5:$AG$5,"○")</f>
        <v>0</v>
      </c>
      <c r="AK15" s="12">
        <f t="shared" si="2"/>
        <v>0</v>
      </c>
      <c r="AL15" s="12">
        <f t="shared" si="3"/>
        <v>0</v>
      </c>
      <c r="AM15" s="10" t="str">
        <f>IF(OR(AH15&gt;$AM$3,AH15=$AM$3),"合格","不合格")</f>
        <v>合格</v>
      </c>
      <c r="AN15" s="8"/>
    </row>
    <row r="16" spans="1:40" s="1" customFormat="1" ht="18" customHeight="1">
      <c r="A16" s="9">
        <v>12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10"/>
      <c r="AH16" s="12">
        <f t="shared" si="0"/>
        <v>0</v>
      </c>
      <c r="AI16" s="12">
        <f t="shared" si="1"/>
        <v>0</v>
      </c>
      <c r="AJ16" s="12">
        <f>COUNTIF($C$5:$AG$5,"○")</f>
        <v>0</v>
      </c>
      <c r="AK16" s="12">
        <f t="shared" si="2"/>
        <v>0</v>
      </c>
      <c r="AL16" s="12">
        <f t="shared" si="3"/>
        <v>0</v>
      </c>
      <c r="AM16" s="10" t="str">
        <f>IF(OR(AH16&gt;$AM$3,AH16=$AM$3),"合格","不合格")</f>
        <v>不合格</v>
      </c>
      <c r="AN16" s="8"/>
    </row>
    <row r="17" spans="1:40" s="1" customFormat="1" ht="18" customHeight="1">
      <c r="A17" s="9">
        <v>13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0"/>
      <c r="AH17" s="12">
        <f t="shared" si="0"/>
        <v>0</v>
      </c>
      <c r="AI17" s="12">
        <f t="shared" si="1"/>
        <v>0</v>
      </c>
      <c r="AJ17" s="12">
        <f>COUNTIF($C$5:$AG$5,"○")</f>
        <v>0</v>
      </c>
      <c r="AK17" s="12">
        <f t="shared" si="2"/>
        <v>0</v>
      </c>
      <c r="AL17" s="12">
        <f t="shared" si="3"/>
        <v>0</v>
      </c>
      <c r="AM17" s="10" t="str">
        <f>IF(OR(AH17&gt;$AM$3,AH17=$AM$3),"合格","不合格")</f>
        <v>不合格</v>
      </c>
      <c r="AN17" s="8"/>
    </row>
    <row r="18" spans="1:40" s="1" customFormat="1" ht="18" customHeight="1">
      <c r="A18" s="9">
        <v>14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0"/>
      <c r="AH18" s="12">
        <f t="shared" si="0"/>
        <v>0</v>
      </c>
      <c r="AI18" s="12">
        <f t="shared" si="1"/>
        <v>0</v>
      </c>
      <c r="AJ18" s="12">
        <f>COUNTIF($C$5:$AG$5,"○")</f>
        <v>0</v>
      </c>
      <c r="AK18" s="12">
        <f t="shared" si="2"/>
        <v>0</v>
      </c>
      <c r="AL18" s="12">
        <f t="shared" si="3"/>
        <v>0</v>
      </c>
      <c r="AM18" s="10" t="str">
        <f>IF(OR(AH18&gt;$AM$3,AH18=$AM$3),"合格","不合格")</f>
        <v>不合格</v>
      </c>
      <c r="AN18" s="8"/>
    </row>
    <row r="19" spans="1:40" s="1" customFormat="1" ht="18" customHeight="1">
      <c r="A19" s="9">
        <v>15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0"/>
      <c r="AH19" s="12">
        <f t="shared" si="0"/>
        <v>0</v>
      </c>
      <c r="AI19" s="12">
        <f t="shared" si="1"/>
        <v>0</v>
      </c>
      <c r="AJ19" s="12">
        <f>COUNTIF($C$5:$AG$5,"○")</f>
        <v>0</v>
      </c>
      <c r="AK19" s="12">
        <f t="shared" si="2"/>
        <v>0</v>
      </c>
      <c r="AL19" s="12">
        <f t="shared" si="3"/>
        <v>0</v>
      </c>
      <c r="AM19" s="10" t="str">
        <f>IF(OR(AH19&gt;$AM$3,AH19=$AM$3),"合格","不合格")</f>
        <v>不合格</v>
      </c>
      <c r="AN19" s="8"/>
    </row>
    <row r="20" spans="1:40" s="1" customFormat="1" ht="18" customHeight="1">
      <c r="A20" s="9">
        <v>16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0"/>
      <c r="AH20" s="12">
        <f t="shared" si="0"/>
        <v>0</v>
      </c>
      <c r="AI20" s="12">
        <f t="shared" si="1"/>
        <v>0</v>
      </c>
      <c r="AJ20" s="12">
        <f>COUNTIF($C$5:$AG$5,"○")</f>
        <v>0</v>
      </c>
      <c r="AK20" s="12">
        <f t="shared" si="2"/>
        <v>0</v>
      </c>
      <c r="AL20" s="12">
        <f t="shared" si="3"/>
        <v>0</v>
      </c>
      <c r="AM20" s="10" t="str">
        <f>IF(OR(AH20&gt;$AM$3,AH20=$AM$3),"合格","不合格")</f>
        <v>不合格</v>
      </c>
      <c r="AN20" s="8"/>
    </row>
    <row r="21" spans="1:40" s="1" customFormat="1" ht="18" customHeight="1">
      <c r="A21" s="9">
        <v>17</v>
      </c>
      <c r="B21" s="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2">
        <f t="shared" si="0"/>
        <v>0</v>
      </c>
      <c r="AI21" s="12">
        <f t="shared" si="1"/>
        <v>0</v>
      </c>
      <c r="AJ21" s="12">
        <f>COUNTIF($C$5:$AG$5,"○")</f>
        <v>0</v>
      </c>
      <c r="AK21" s="12">
        <f t="shared" si="2"/>
        <v>0</v>
      </c>
      <c r="AL21" s="12">
        <f t="shared" si="3"/>
        <v>0</v>
      </c>
      <c r="AM21" s="10" t="str">
        <f>IF(OR(AH21&gt;$AM$3,AH21=$AM$3),"合格","不合格")</f>
        <v>不合格</v>
      </c>
      <c r="AN21" s="8"/>
    </row>
    <row r="22" spans="1:40" s="1" customFormat="1" ht="18" customHeight="1">
      <c r="A22" s="9">
        <v>18</v>
      </c>
      <c r="B22" s="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2">
        <f t="shared" si="0"/>
        <v>0</v>
      </c>
      <c r="AI22" s="12">
        <f t="shared" si="1"/>
        <v>0</v>
      </c>
      <c r="AJ22" s="12">
        <f>COUNTIF($C$5:$AG$5,"○")</f>
        <v>0</v>
      </c>
      <c r="AK22" s="12">
        <f t="shared" si="2"/>
        <v>0</v>
      </c>
      <c r="AL22" s="12">
        <f t="shared" si="3"/>
        <v>0</v>
      </c>
      <c r="AM22" s="10" t="str">
        <f>IF(OR(AH22&gt;$AM$3,AH22=$AM$3),"合格","不合格")</f>
        <v>不合格</v>
      </c>
      <c r="AN22" s="8"/>
    </row>
    <row r="23" spans="1:40" s="1" customFormat="1" ht="18" customHeight="1">
      <c r="A23" s="9">
        <v>19</v>
      </c>
      <c r="B23" s="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2">
        <f t="shared" si="0"/>
        <v>0</v>
      </c>
      <c r="AI23" s="12">
        <f t="shared" si="1"/>
        <v>0</v>
      </c>
      <c r="AJ23" s="12">
        <f>COUNTIF($C$5:$AG$5,"○")</f>
        <v>0</v>
      </c>
      <c r="AK23" s="12">
        <f t="shared" si="2"/>
        <v>0</v>
      </c>
      <c r="AL23" s="12">
        <f t="shared" si="3"/>
        <v>0</v>
      </c>
      <c r="AM23" s="10" t="str">
        <f>IF(OR(AH23&gt;$AM$3,AH23=$AM$3),"合格","不合格")</f>
        <v>不合格</v>
      </c>
      <c r="AN23" s="8"/>
    </row>
    <row r="24" spans="1:40" s="1" customFormat="1" ht="18" customHeight="1">
      <c r="A24" s="9">
        <v>20</v>
      </c>
      <c r="B24" s="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2">
        <f t="shared" si="0"/>
        <v>0</v>
      </c>
      <c r="AI24" s="12">
        <f t="shared" si="1"/>
        <v>0</v>
      </c>
      <c r="AJ24" s="12">
        <f>COUNTIF($C$5:$AG$5,"○")</f>
        <v>0</v>
      </c>
      <c r="AK24" s="12">
        <f t="shared" si="2"/>
        <v>0</v>
      </c>
      <c r="AL24" s="12">
        <f t="shared" si="3"/>
        <v>0</v>
      </c>
      <c r="AM24" s="10" t="str">
        <f>IF(OR(AH24&gt;$AM$3,AH24=$AM$3),"合格","不合格")</f>
        <v>不合格</v>
      </c>
      <c r="AN24" s="8"/>
    </row>
    <row r="25" spans="1:40" s="1" customFormat="1" ht="18" customHeight="1">
      <c r="A25" s="9">
        <v>21</v>
      </c>
      <c r="B25" s="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2">
        <f t="shared" si="0"/>
        <v>0</v>
      </c>
      <c r="AI25" s="12">
        <f t="shared" si="1"/>
        <v>0</v>
      </c>
      <c r="AJ25" s="12">
        <f>COUNTIF($C$5:$AG$5,"○")</f>
        <v>0</v>
      </c>
      <c r="AK25" s="12">
        <f t="shared" si="2"/>
        <v>0</v>
      </c>
      <c r="AL25" s="12">
        <f t="shared" si="3"/>
        <v>0</v>
      </c>
      <c r="AM25" s="10" t="str">
        <f>IF(OR(AH25&gt;$AM$3,AH25=$AM$3),"合格","不合格")</f>
        <v>不合格</v>
      </c>
      <c r="AN25" s="8"/>
    </row>
    <row r="26" spans="1:40" s="1" customFormat="1" ht="18" customHeight="1">
      <c r="A26" s="9">
        <v>22</v>
      </c>
      <c r="B26" s="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2">
        <f t="shared" si="0"/>
        <v>0</v>
      </c>
      <c r="AI26" s="12">
        <f t="shared" si="1"/>
        <v>0</v>
      </c>
      <c r="AJ26" s="12">
        <f>COUNTIF($C$5:$AG$5,"○")</f>
        <v>0</v>
      </c>
      <c r="AK26" s="12">
        <f t="shared" si="2"/>
        <v>0</v>
      </c>
      <c r="AL26" s="12">
        <f t="shared" si="3"/>
        <v>0</v>
      </c>
      <c r="AM26" s="10" t="str">
        <f>IF(OR(AH26&gt;$AM$3,AH26=$AM$3),"合格","不合格")</f>
        <v>不合格</v>
      </c>
      <c r="AN26" s="8"/>
    </row>
    <row r="27" spans="1:40" s="1" customFormat="1" ht="18" customHeight="1">
      <c r="A27" s="9">
        <v>23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2">
        <f t="shared" si="0"/>
        <v>0</v>
      </c>
      <c r="AI27" s="12">
        <f t="shared" si="1"/>
        <v>0</v>
      </c>
      <c r="AJ27" s="12">
        <f>COUNTIF($C$5:$AG$5,"○")</f>
        <v>0</v>
      </c>
      <c r="AK27" s="12">
        <f t="shared" si="2"/>
        <v>0</v>
      </c>
      <c r="AL27" s="12">
        <f t="shared" si="3"/>
        <v>0</v>
      </c>
      <c r="AM27" s="10" t="str">
        <f>IF(OR(AH27&gt;$AM$3,AH27=$AM$3),"合格","不合格")</f>
        <v>不合格</v>
      </c>
      <c r="AN27" s="8"/>
    </row>
    <row r="28" spans="1:40" s="1" customFormat="1" ht="18" customHeight="1">
      <c r="A28" s="9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2">
        <f t="shared" si="0"/>
        <v>0</v>
      </c>
      <c r="AI28" s="12">
        <f t="shared" si="1"/>
        <v>0</v>
      </c>
      <c r="AJ28" s="12">
        <f>COUNTIF($C$5:$AG$5,"○")</f>
        <v>0</v>
      </c>
      <c r="AK28" s="12">
        <f t="shared" si="2"/>
        <v>0</v>
      </c>
      <c r="AL28" s="12">
        <f t="shared" si="3"/>
        <v>0</v>
      </c>
      <c r="AM28" s="10" t="str">
        <f>IF(OR(AH28&gt;$AM$3,AH28=$AM$3),"合格","不合格")</f>
        <v>不合格</v>
      </c>
      <c r="AN28" s="8"/>
    </row>
    <row r="29" spans="3:38" s="1" customFormat="1" ht="18" customHeight="1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</sheetData>
  <mergeCells count="42">
    <mergeCell ref="A1:AN1"/>
    <mergeCell ref="A2:AK2"/>
    <mergeCell ref="AL2:A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N2:AN4"/>
  </mergeCells>
  <conditionalFormatting sqref="AM5:AM28">
    <cfRule type="cellIs" priority="2" dxfId="0" operator="equal">
      <formula>"不合格"</formula>
    </cfRule>
    <cfRule type="cellIs" priority="1" dxfId="1" operator="equal">
      <formula>"合格"</formula>
    </cfRule>
  </conditionalFormatting>
  <conditionalFormatting sqref="AM29:AM1048576">
    <cfRule type="containsText" priority="4" dxfId="2" operator="containsText" text="不合格">
      <formula>NOT(ISERROR(SEARCH("不合格",AM29)))</formula>
    </cfRule>
  </conditionalFormatting>
  <conditionalFormatting sqref="C5:AG28">
    <cfRule type="cellIs" priority="3" dxfId="3" operator="equal">
      <formula>"休"</formula>
    </cfRule>
  </conditionalFormatting>
  <dataValidations count="1">
    <dataValidation type="list" allowBlank="1" showInputMessage="1" showErrorMessage="1" sqref="C5:AG15 C16:AF28">
      <formula1>"√,休,○,×,△"</formula1>
    </dataValidation>
  </dataValidation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主页</vt:lpstr>
      <vt:lpstr>HR在线人才测评系统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WWW</dc:creator>
  <cp:keywords/>
  <dc:description/>
  <cp:lastModifiedBy>桐桐</cp:lastModifiedBy>
  <dcterms:created xsi:type="dcterms:W3CDTF">2017-08-09T14:50:00Z</dcterms:created>
  <dcterms:modified xsi:type="dcterms:W3CDTF">2020-05-09T06:28:16Z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20</vt:lpwstr>
  </property>
  <property fmtid="{D5CDD505-2E9C-101B-9397-08002B2CF9AE}" pid="4" name="KSOTemplateUUID">
    <vt:lpwstr>v1.0_mb_BPnSUebNc8SQldJZmUyWSA==</vt:lpwstr>
  </property>
</Properties>
</file>