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0490" windowHeight="7785" activeTab="0"/>
  </bookViews>
  <sheets>
    <sheet name="主页" sheetId="1" r:id="rId3"/>
    <sheet name="HR在线人才测评系统" sheetId="16" r:id="rId4"/>
    <sheet name="员工信息" sheetId="4" r:id="rId5"/>
    <sheet name="1月考勤" sheetId="3" r:id="rId6"/>
    <sheet name="2月考勤" sheetId="5" r:id="rId7"/>
    <sheet name="3月考勤" sheetId="6" r:id="rId8"/>
    <sheet name="4月考勤" sheetId="7" r:id="rId9"/>
    <sheet name="5月考勤" sheetId="8" r:id="rId10"/>
    <sheet name="6月考勤" sheetId="9" r:id="rId11"/>
    <sheet name="7月考勤" sheetId="10" r:id="rId12"/>
    <sheet name="8月考勤" sheetId="11" r:id="rId13"/>
    <sheet name="9月考勤" sheetId="12" r:id="rId14"/>
    <sheet name="10月考勤" sheetId="13" r:id="rId15"/>
    <sheet name="11月考勤" sheetId="14" r:id="rId16"/>
    <sheet name="12月考勤" sheetId="15" r:id="rId17"/>
  </sheets>
  <definedNames/>
  <calcPr calcId="144525"/>
</workbook>
</file>

<file path=xl/calcChain.xml><?xml version="1.0" encoding="utf-8"?>
<calcChain xmlns="http://schemas.openxmlformats.org/spreadsheetml/2006/main">
  <c r="AL5" i="11" l="1"/>
</calcChain>
</file>

<file path=xl/sharedStrings.xml><?xml version="1.0" encoding="utf-8"?>
<sst xmlns="http://schemas.openxmlformats.org/spreadsheetml/2006/main" count="1731" uniqueCount="56">
  <si>
    <t>员工信息（含年假统计）</t>
  </si>
  <si>
    <t>序号</t>
  </si>
  <si>
    <t>部门</t>
  </si>
  <si>
    <t>员工编号</t>
  </si>
  <si>
    <t>员工姓名</t>
  </si>
  <si>
    <t>职务</t>
  </si>
  <si>
    <t>在职状态</t>
  </si>
  <si>
    <t>入职时间</t>
  </si>
  <si>
    <t>离职时间（若已离职）</t>
  </si>
  <si>
    <t>年假天数</t>
  </si>
  <si>
    <t>已休年假</t>
  </si>
  <si>
    <t>剩余可休年假</t>
  </si>
  <si>
    <t>设计部</t>
  </si>
  <si>
    <t>老陈</t>
  </si>
  <si>
    <t>设计总监</t>
  </si>
  <si>
    <t>在职</t>
  </si>
  <si>
    <t>-</t>
  </si>
  <si>
    <t>大张</t>
  </si>
  <si>
    <t>设计师</t>
  </si>
  <si>
    <t>财务部</t>
  </si>
  <si>
    <t>小真</t>
  </si>
  <si>
    <t>会计</t>
  </si>
  <si>
    <t>离职</t>
  </si>
  <si>
    <t>1月考勤</t>
  </si>
  <si>
    <r>
      <rPr>
        <sz val="11"/>
        <color theme="1"/>
        <rFont val="微软雅黑"/>
        <family val="2"/>
        <charset val="134"/>
      </rPr>
      <t>说明：√表示正常出勤，“加”表示加班，“休”表示正常休息，“病”表示请病假，“年”表示休年假，“旷”表示旷工。</t>
    </r>
    <r>
      <rPr>
        <b/>
        <sz val="11"/>
        <color theme="9" tint="-0.24999"/>
        <rFont val="微软雅黑"/>
        <family val="2"/>
        <charset val="134"/>
      </rPr>
      <t>下拉即可选择。</t>
    </r>
  </si>
  <si>
    <t>月度概况（自动统计）</t>
  </si>
  <si>
    <t>二</t>
  </si>
  <si>
    <t>三</t>
  </si>
  <si>
    <t>四</t>
  </si>
  <si>
    <t>五</t>
  </si>
  <si>
    <t>六</t>
  </si>
  <si>
    <t>日</t>
  </si>
  <si>
    <t>一</t>
  </si>
  <si>
    <t>√</t>
  </si>
  <si>
    <t>加</t>
  </si>
  <si>
    <t>休</t>
  </si>
  <si>
    <t>病</t>
  </si>
  <si>
    <t>年</t>
  </si>
  <si>
    <t>旷</t>
  </si>
  <si>
    <t>合计</t>
  </si>
  <si>
    <t>2月考勤</t>
  </si>
  <si>
    <t>3月考勤</t>
  </si>
  <si>
    <t>4月考勤</t>
  </si>
  <si>
    <t>5月考勤</t>
  </si>
  <si>
    <t>6月考勤</t>
  </si>
  <si>
    <t>7月考勤</t>
  </si>
  <si>
    <t>8月考勤</t>
  </si>
  <si>
    <t>9月考勤</t>
  </si>
  <si>
    <t>10月考勤</t>
  </si>
  <si>
    <t>11月考勤</t>
  </si>
  <si>
    <t>12月考勤</t>
  </si>
  <si>
    <t>HR人才测评工具
技术研发岗位，市场营销岗，行政服务岗，中高层管理岗
MBTI、DISC、职业性格，职业兴趣，职业价值观，心理素质</t>
  </si>
  <si>
    <t>HR在线人才测评系统</t>
  </si>
  <si>
    <t>https://www.zxgj.cn/m/tuance</t>
  </si>
  <si>
    <t>职业性格和人格测评</t>
  </si>
  <si>
    <t xml:space="preserve">https://www.xmcs.cn/d/zhiye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</si>
</sst>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3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1"/>
      <color theme="1"/>
      <name val="微软雅黑"/>
      <family val="2"/>
      <charset val="134"/>
    </font>
    <font>
      <b/>
      <sz val="26"/>
      <color rgb="FF51B9AE"/>
      <name val="微软雅黑"/>
      <family val="2"/>
      <charset val="134"/>
    </font>
    <font>
      <b/>
      <sz val="14"/>
      <color theme="0"/>
      <name val="微软雅黑"/>
      <family val="2"/>
      <charset val="134"/>
    </font>
    <font>
      <b/>
      <sz val="11"/>
      <color theme="0"/>
      <name val="微软雅黑"/>
      <family val="2"/>
      <charset val="134"/>
    </font>
    <font>
      <sz val="11"/>
      <color theme="0"/>
      <name val="微软雅黑"/>
      <family val="2"/>
      <charset val="134"/>
    </font>
    <font>
      <b/>
      <sz val="11"/>
      <color rgb="FFFFFFFF"/>
      <name val="宋体"/>
      <family val="2"/>
      <scheme val="minor"/>
    </font>
    <font>
      <b/>
      <sz val="13"/>
      <color theme="3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u val="single"/>
      <sz val="11"/>
      <color rgb="FF800080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theme="0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b/>
      <sz val="11"/>
      <color theme="1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u val="single"/>
      <sz val="11"/>
      <color rgb="FF0000FF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rgb="FF3F3F76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1"/>
      <color theme="9" tint="-0.24999"/>
      <name val="微软雅黑"/>
      <family val="2"/>
      <charset val="134"/>
    </font>
    <font>
      <sz val="11"/>
      <color rgb="FF000000"/>
      <name val="思源黑体 CN ExtraLight"/>
      <family val="2"/>
      <charset val="134"/>
    </font>
    <font>
      <sz val="16"/>
      <color rgb="FF000000"/>
      <name val="Verdana"/>
      <family val="2"/>
    </font>
    <font>
      <u val="single"/>
      <sz val="16"/>
      <color rgb="FF0000FF"/>
      <name val="Verdana"/>
      <family val="2"/>
    </font>
    <font>
      <sz val="16"/>
      <color rgb="FF000000"/>
      <name val="楷体"/>
      <family val="3"/>
      <charset val="134"/>
    </font>
    <font>
      <sz val="16"/>
      <color rgb="FF000000"/>
      <name val="华文楷体"/>
      <family val="3"/>
      <charset val="134"/>
    </font>
    <font>
      <sz val="11"/>
      <color rgb="FF000000"/>
      <name val="微软雅黑"/>
      <family val="2"/>
      <charset val="134"/>
    </font>
    <font>
      <b/>
      <sz val="14"/>
      <color rgb="FFFFFFFF"/>
      <name val="微软雅黑"/>
      <family val="2"/>
      <charset val="134"/>
    </font>
    <font>
      <sz val="11"/>
      <color rgb="FFFFFFFF"/>
      <name val="微软雅黑"/>
      <family val="2"/>
      <charset val="134"/>
    </font>
    <font>
      <b/>
      <sz val="11"/>
      <color rgb="FFFFFFFF"/>
      <name val="微软雅黑"/>
      <family val="2"/>
      <charset val="134"/>
    </font>
    <font>
      <sz val="11"/>
      <color rgb="FFFFFFFF"/>
      <name val="宋体"/>
      <family val="2"/>
      <scheme val="minor"/>
    </font>
    <font>
      <sz val="11"/>
      <color rgb="FF000000"/>
      <name val="宋体"/>
      <family val="2"/>
      <scheme val="minor"/>
    </font>
    <font>
      <b/>
      <sz val="11"/>
      <color rgb="FF000000"/>
      <name val="宋体"/>
      <family val="2"/>
      <scheme val="minor"/>
    </font>
    <font>
      <b/>
      <sz val="11"/>
      <color rgb="FF1F497D"/>
      <name val="宋体"/>
      <family val="2"/>
      <charset val="134"/>
      <scheme val="minor"/>
    </font>
    <font>
      <b/>
      <sz val="13"/>
      <color rgb="FF1F497D"/>
      <name val="宋体"/>
      <family val="2"/>
      <charset val="134"/>
      <scheme val="minor"/>
    </font>
    <font>
      <b/>
      <sz val="15"/>
      <color rgb="FF1F497D"/>
      <name val="宋体"/>
      <family val="2"/>
      <charset val="134"/>
      <scheme val="minor"/>
    </font>
    <font>
      <b/>
      <sz val="18"/>
      <color rgb="FF1F497D"/>
      <name val="宋体"/>
      <family val="2"/>
      <charset val="134"/>
      <scheme val="minor"/>
    </font>
    <font>
      <sz val="10"/>
      <color rgb="FF00000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rgb="FF51B9AE"/>
        <bgColor indexed="64"/>
      </patternFill>
    </fill>
    <fill>
      <patternFill patternType="solid">
        <fgColor theme="9" tint="-0.24999"/>
        <bgColor indexed="64"/>
      </patternFill>
    </fill>
  </fills>
  <borders count="3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theme="4" tint="-0.24999"/>
      </left>
      <right style="hair">
        <color theme="4" tint="-0.24999"/>
      </right>
      <top style="thin">
        <color theme="4" tint="-0.24999"/>
      </top>
      <bottom style="hair">
        <color theme="4" tint="-0.24999"/>
      </bottom>
    </border>
    <border>
      <left style="hair">
        <color theme="4" tint="-0.24999"/>
      </left>
      <right style="hair">
        <color theme="4" tint="-0.24999"/>
      </right>
      <top style="thin">
        <color theme="4" tint="-0.24999"/>
      </top>
      <bottom style="hair">
        <color theme="4" tint="-0.24999"/>
      </bottom>
    </border>
    <border>
      <left style="thin">
        <color theme="4" tint="-0.24999"/>
      </left>
      <right style="hair">
        <color theme="4" tint="-0.24999"/>
      </right>
      <top style="hair">
        <color theme="4" tint="-0.24999"/>
      </top>
      <bottom style="hair">
        <color theme="4" tint="-0.24999"/>
      </bottom>
    </border>
    <border>
      <left style="hair">
        <color theme="4" tint="-0.24999"/>
      </left>
      <right style="hair">
        <color theme="4" tint="-0.24999"/>
      </right>
      <top style="hair">
        <color theme="4" tint="-0.24999"/>
      </top>
      <bottom style="hair">
        <color theme="4" tint="-0.24999"/>
      </bottom>
    </border>
    <border>
      <left style="thin">
        <color theme="4" tint="-0.24999"/>
      </left>
      <right style="hair">
        <color theme="4" tint="-0.24999"/>
      </right>
      <top style="hair">
        <color theme="4" tint="-0.24999"/>
      </top>
      <bottom style="thin">
        <color theme="4" tint="-0.24999"/>
      </bottom>
    </border>
    <border>
      <left style="hair">
        <color theme="4" tint="-0.24999"/>
      </left>
      <right style="hair">
        <color theme="4" tint="-0.24999"/>
      </right>
      <top style="hair">
        <color theme="4" tint="-0.24999"/>
      </top>
      <bottom style="thin">
        <color theme="4" tint="-0.24999"/>
      </bottom>
    </border>
    <border>
      <left style="hair">
        <color theme="4" tint="-0.24999"/>
      </left>
      <right style="thin">
        <color theme="4" tint="-0.24999"/>
      </right>
      <top style="thin">
        <color theme="4" tint="-0.24999"/>
      </top>
      <bottom style="hair">
        <color theme="4" tint="-0.24999"/>
      </bottom>
    </border>
    <border>
      <left style="hair">
        <color theme="4" tint="-0.24999"/>
      </left>
      <right style="thin">
        <color theme="4" tint="-0.24999"/>
      </right>
      <top style="hair">
        <color theme="4" tint="-0.24999"/>
      </top>
      <bottom style="hair">
        <color theme="4" tint="-0.24999"/>
      </bottom>
    </border>
    <border>
      <left style="hair">
        <color theme="4" tint="-0.24999"/>
      </left>
      <right style="thin">
        <color theme="4" tint="-0.24999"/>
      </right>
      <top style="hair">
        <color theme="4" tint="-0.24999"/>
      </top>
      <bottom style="thin">
        <color theme="4" tint="-0.24999"/>
      </bottom>
    </border>
    <border>
      <left style="thin">
        <color rgb="FF7BCAC3"/>
      </left>
      <right style="hair">
        <color rgb="FF7BCAC3"/>
      </right>
      <top style="thin">
        <color rgb="FF7BCAC3"/>
      </top>
      <bottom style="hair">
        <color rgb="FF7BCAC3"/>
      </bottom>
    </border>
    <border>
      <left style="hair">
        <color rgb="FF7BCAC3"/>
      </left>
      <right style="hair">
        <color rgb="FF7BCAC3"/>
      </right>
      <top style="thin">
        <color rgb="FF7BCAC3"/>
      </top>
      <bottom style="hair">
        <color rgb="FF7BCAC3"/>
      </bottom>
    </border>
    <border>
      <left style="thin">
        <color rgb="FF7BCAC3"/>
      </left>
      <right style="hair">
        <color rgb="FF7BCAC3"/>
      </right>
      <top style="hair">
        <color rgb="FF7BCAC3"/>
      </top>
      <bottom style="hair">
        <color rgb="FF7BCAC3"/>
      </bottom>
    </border>
    <border>
      <left style="hair">
        <color rgb="FF7BCAC3"/>
      </left>
      <right style="hair">
        <color rgb="FF7BCAC3"/>
      </right>
      <top style="hair">
        <color rgb="FF7BCAC3"/>
      </top>
      <bottom style="hair">
        <color rgb="FF7BCAC3"/>
      </bottom>
    </border>
    <border>
      <left style="thin">
        <color rgb="FF7BCAC3"/>
      </left>
      <right style="hair">
        <color rgb="FF7BCAC3"/>
      </right>
      <top style="hair">
        <color rgb="FF7BCAC3"/>
      </top>
      <bottom style="thin">
        <color rgb="FF7BCAC3"/>
      </bottom>
    </border>
    <border>
      <left style="hair">
        <color rgb="FF7BCAC3"/>
      </left>
      <right style="hair">
        <color rgb="FF7BCAC3"/>
      </right>
      <top style="hair">
        <color rgb="FF7BCAC3"/>
      </top>
      <bottom style="thin">
        <color rgb="FF7BCAC3"/>
      </bottom>
    </border>
    <border>
      <left style="hair">
        <color rgb="FF7BCAC3"/>
      </left>
      <right style="thin">
        <color rgb="FF7BCAC3"/>
      </right>
      <top style="thin">
        <color rgb="FF7BCAC3"/>
      </top>
      <bottom style="hair">
        <color rgb="FF7BCAC3"/>
      </bottom>
    </border>
    <border>
      <left style="hair">
        <color rgb="FF7BCAC3"/>
      </left>
      <right style="thin">
        <color rgb="FF7BCAC3"/>
      </right>
      <top style="hair">
        <color rgb="FF7BCAC3"/>
      </top>
      <bottom style="hair">
        <color rgb="FF7BCAC3"/>
      </bottom>
    </border>
    <border>
      <left style="hair">
        <color rgb="FF7BCAC3"/>
      </left>
      <right style="thin">
        <color rgb="FF7BCAC3"/>
      </right>
      <top style="hair">
        <color rgb="FF7BCAC3"/>
      </top>
      <bottom style="thin">
        <color rgb="FF7BCAC3"/>
      </bottom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68">
    <xf numFmtId="0" fontId="36" fillId="0" borderId="0">
      <alignment vertical="center"/>
      <protection/>
    </xf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9" fontId="42" fillId="0" borderId="0" applyFill="0" applyBorder="0" applyAlignment="0" applyProtection="0"/>
    <xf numFmtId="44" fontId="42" fillId="0" borderId="0" applyFill="0" applyBorder="0" applyAlignment="0" applyProtection="0"/>
    <xf numFmtId="42" fontId="42" fillId="0" borderId="0" applyFill="0" applyBorder="0" applyAlignment="0" applyProtection="0"/>
    <xf numFmtId="43" fontId="42" fillId="0" borderId="0" applyFill="0" applyBorder="0" applyAlignment="0" applyProtection="0"/>
    <xf numFmtId="41" fontId="42" fillId="0" borderId="0" applyFill="0" applyBorder="0" applyAlignment="0" applyProtection="0"/>
    <xf numFmtId="42" fontId="36" fillId="0" borderId="0" applyFill="0" applyBorder="0" applyProtection="0">
      <alignment/>
    </xf>
    <xf numFmtId="0" fontId="36" fillId="2" borderId="0" applyNumberFormat="0" applyBorder="0" applyProtection="0">
      <alignment/>
    </xf>
    <xf numFmtId="0" fontId="21" fillId="3" borderId="1" applyNumberFormat="0" applyProtection="0">
      <alignment/>
    </xf>
    <xf numFmtId="44" fontId="36" fillId="0" borderId="0" applyFill="0" applyBorder="0" applyProtection="0">
      <alignment/>
    </xf>
    <xf numFmtId="41" fontId="36" fillId="0" borderId="0" applyFill="0" applyBorder="0" applyProtection="0">
      <alignment/>
    </xf>
    <xf numFmtId="0" fontId="36" fillId="4" borderId="0" applyNumberFormat="0" applyBorder="0" applyProtection="0">
      <alignment/>
    </xf>
    <xf numFmtId="0" fontId="13" fillId="5" borderId="0" applyNumberFormat="0" applyBorder="0" applyProtection="0">
      <alignment/>
    </xf>
    <xf numFmtId="43" fontId="36" fillId="0" borderId="0" applyFill="0" applyBorder="0" applyProtection="0">
      <alignment/>
    </xf>
    <xf numFmtId="0" fontId="35" fillId="6" borderId="0" applyNumberFormat="0" applyBorder="0" applyProtection="0">
      <alignment/>
    </xf>
    <xf numFmtId="0" fontId="19" fillId="0" borderId="0" applyNumberFormat="0" applyFill="0" applyBorder="0" applyProtection="0">
      <alignment/>
    </xf>
    <xf numFmtId="9" fontId="36" fillId="0" borderId="0" applyFill="0" applyBorder="0" applyProtection="0">
      <alignment/>
    </xf>
    <xf numFmtId="0" fontId="12" fillId="0" borderId="0" applyNumberFormat="0" applyFill="0" applyBorder="0" applyProtection="0">
      <alignment/>
    </xf>
    <xf numFmtId="0" fontId="36" fillId="7" borderId="2" applyNumberFormat="0" applyProtection="0">
      <alignment/>
    </xf>
    <xf numFmtId="0" fontId="35" fillId="8" borderId="0" applyNumberFormat="0" applyBorder="0" applyProtection="0">
      <alignment/>
    </xf>
    <xf numFmtId="0" fontId="38" fillId="0" borderId="0" applyNumberFormat="0" applyFill="0" applyBorder="0" applyProtection="0">
      <alignment/>
    </xf>
    <xf numFmtId="0" fontId="9" fillId="0" borderId="0" applyNumberFormat="0" applyFill="0" applyBorder="0" applyProtection="0">
      <alignment/>
    </xf>
    <xf numFmtId="0" fontId="41" fillId="0" borderId="0" applyNumberFormat="0" applyFill="0" applyBorder="0" applyProtection="0">
      <alignment/>
    </xf>
    <xf numFmtId="0" fontId="10" fillId="0" borderId="0" applyNumberFormat="0" applyFill="0" applyBorder="0" applyProtection="0">
      <alignment/>
    </xf>
    <xf numFmtId="0" fontId="40" fillId="0" borderId="3" applyNumberFormat="0" applyFill="0" applyProtection="0">
      <alignment/>
    </xf>
    <xf numFmtId="0" fontId="39" fillId="0" borderId="3" applyNumberFormat="0" applyFill="0" applyProtection="0">
      <alignment/>
    </xf>
    <xf numFmtId="0" fontId="35" fillId="9" borderId="0" applyNumberFormat="0" applyBorder="0" applyProtection="0">
      <alignment/>
    </xf>
    <xf numFmtId="0" fontId="38" fillId="0" borderId="4" applyNumberFormat="0" applyFill="0" applyProtection="0">
      <alignment/>
    </xf>
    <xf numFmtId="0" fontId="35" fillId="10" borderId="0" applyNumberFormat="0" applyBorder="0" applyProtection="0">
      <alignment/>
    </xf>
    <xf numFmtId="0" fontId="15" fillId="11" borderId="5" applyNumberFormat="0" applyProtection="0">
      <alignment/>
    </xf>
    <xf numFmtId="0" fontId="24" fillId="11" borderId="1" applyNumberFormat="0" applyProtection="0">
      <alignment/>
    </xf>
    <xf numFmtId="0" fontId="7" fillId="12" borderId="6" applyNumberFormat="0" applyProtection="0">
      <alignment/>
    </xf>
    <xf numFmtId="0" fontId="36" fillId="13" borderId="0" applyNumberFormat="0" applyBorder="0" applyProtection="0">
      <alignment/>
    </xf>
    <xf numFmtId="0" fontId="35" fillId="14" borderId="0" applyNumberFormat="0" applyBorder="0" applyProtection="0">
      <alignment/>
    </xf>
    <xf numFmtId="0" fontId="23" fillId="0" borderId="7" applyNumberFormat="0" applyFill="0" applyProtection="0">
      <alignment/>
    </xf>
    <xf numFmtId="0" fontId="37" fillId="0" borderId="8" applyNumberFormat="0" applyFill="0" applyProtection="0">
      <alignment/>
    </xf>
    <xf numFmtId="0" fontId="22" fillId="15" borderId="0" applyNumberFormat="0" applyBorder="0" applyProtection="0">
      <alignment/>
    </xf>
    <xf numFmtId="0" fontId="20" fillId="16" borderId="0" applyNumberFormat="0" applyBorder="0" applyProtection="0">
      <alignment/>
    </xf>
    <xf numFmtId="0" fontId="36" fillId="17" borderId="0" applyNumberFormat="0" applyBorder="0" applyProtection="0">
      <alignment/>
    </xf>
    <xf numFmtId="0" fontId="35" fillId="18" borderId="0" applyNumberFormat="0" applyBorder="0" applyProtection="0">
      <alignment/>
    </xf>
    <xf numFmtId="0" fontId="36" fillId="19" borderId="0" applyNumberFormat="0" applyBorder="0" applyProtection="0">
      <alignment/>
    </xf>
    <xf numFmtId="0" fontId="36" fillId="20" borderId="0" applyNumberFormat="0" applyBorder="0" applyProtection="0">
      <alignment/>
    </xf>
    <xf numFmtId="0" fontId="36" fillId="21" borderId="0" applyNumberFormat="0" applyBorder="0" applyProtection="0">
      <alignment/>
    </xf>
    <xf numFmtId="0" fontId="36" fillId="22" borderId="0" applyNumberFormat="0" applyBorder="0" applyProtection="0">
      <alignment/>
    </xf>
    <xf numFmtId="0" fontId="35" fillId="23" borderId="0" applyNumberFormat="0" applyBorder="0" applyProtection="0">
      <alignment/>
    </xf>
    <xf numFmtId="0" fontId="35" fillId="24" borderId="0" applyNumberFormat="0" applyBorder="0" applyProtection="0">
      <alignment/>
    </xf>
    <xf numFmtId="0" fontId="36" fillId="25" borderId="0" applyNumberFormat="0" applyBorder="0" applyProtection="0">
      <alignment/>
    </xf>
    <xf numFmtId="0" fontId="36" fillId="26" borderId="0" applyNumberFormat="0" applyBorder="0" applyProtection="0">
      <alignment/>
    </xf>
    <xf numFmtId="0" fontId="35" fillId="27" borderId="0" applyNumberFormat="0" applyBorder="0" applyProtection="0">
      <alignment/>
    </xf>
    <xf numFmtId="0" fontId="36" fillId="28" borderId="0" applyNumberFormat="0" applyBorder="0" applyProtection="0">
      <alignment/>
    </xf>
    <xf numFmtId="0" fontId="35" fillId="29" borderId="0" applyNumberFormat="0" applyBorder="0" applyProtection="0">
      <alignment/>
    </xf>
    <xf numFmtId="0" fontId="35" fillId="30" borderId="0" applyNumberFormat="0" applyBorder="0" applyProtection="0">
      <alignment/>
    </xf>
    <xf numFmtId="0" fontId="36" fillId="31" borderId="0" applyNumberFormat="0" applyBorder="0" applyProtection="0">
      <alignment/>
    </xf>
    <xf numFmtId="0" fontId="35" fillId="32" borderId="0" applyNumberFormat="0" applyBorder="0" applyProtection="0">
      <alignment/>
    </xf>
  </cellStyleXfs>
  <cellXfs count="46">
    <xf numFmtId="0" fontId="36" fillId="0" borderId="0" xfId="0" applyFont="1" applyAlignment="1">
      <alignment vertical="center"/>
    </xf>
    <xf numFmtId="0" fontId="3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1" fillId="0" borderId="0" xfId="0" applyFont="1" applyAlignment="1">
      <alignment horizontal="left" vertical="center"/>
    </xf>
    <xf numFmtId="0" fontId="32" fillId="33" borderId="9" xfId="0" applyFont="1" applyFill="1" applyBorder="1" applyAlignment="1">
      <alignment horizontal="center" vertical="center"/>
    </xf>
    <xf numFmtId="0" fontId="32" fillId="33" borderId="10" xfId="0" applyFont="1" applyFill="1" applyBorder="1" applyAlignment="1">
      <alignment horizontal="center" vertical="center"/>
    </xf>
    <xf numFmtId="0" fontId="34" fillId="33" borderId="10" xfId="0" applyFont="1" applyFill="1" applyBorder="1" applyAlignment="1">
      <alignment horizontal="center" vertical="center"/>
    </xf>
    <xf numFmtId="0" fontId="32" fillId="33" borderId="11" xfId="0" applyFont="1" applyFill="1" applyBorder="1" applyAlignment="1">
      <alignment horizontal="center" vertical="center"/>
    </xf>
    <xf numFmtId="0" fontId="32" fillId="33" borderId="12" xfId="0" applyFont="1" applyFill="1" applyBorder="1" applyAlignment="1">
      <alignment horizontal="center" vertical="center"/>
    </xf>
    <xf numFmtId="0" fontId="34" fillId="33" borderId="12" xfId="0" applyFont="1" applyFill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4" fillId="34" borderId="10" xfId="0" applyFont="1" applyFill="1" applyBorder="1" applyAlignment="1">
      <alignment horizontal="center" vertical="center"/>
    </xf>
    <xf numFmtId="0" fontId="34" fillId="34" borderId="12" xfId="0" applyFont="1" applyFill="1" applyBorder="1" applyAlignment="1">
      <alignment horizontal="center" vertical="center"/>
    </xf>
    <xf numFmtId="0" fontId="34" fillId="34" borderId="15" xfId="0" applyFont="1" applyFill="1" applyBorder="1" applyAlignment="1">
      <alignment horizontal="center" vertical="center"/>
    </xf>
    <xf numFmtId="0" fontId="33" fillId="34" borderId="16" xfId="0" applyFont="1" applyFill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0" fontId="31" fillId="0" borderId="0" xfId="0" applyNumberFormat="1" applyFont="1" applyAlignment="1">
      <alignment horizontal="center" vertical="center"/>
    </xf>
    <xf numFmtId="0" fontId="32" fillId="33" borderId="18" xfId="0" applyFont="1" applyFill="1" applyBorder="1" applyAlignment="1">
      <alignment horizontal="center" vertical="center"/>
    </xf>
    <xf numFmtId="0" fontId="32" fillId="33" borderId="19" xfId="0" applyFont="1" applyFill="1" applyBorder="1" applyAlignment="1">
      <alignment horizontal="center" vertical="center"/>
    </xf>
    <xf numFmtId="0" fontId="31" fillId="0" borderId="20" xfId="0" applyFont="1" applyBorder="1" applyAlignment="1">
      <alignment horizontal="center" vertical="center"/>
    </xf>
    <xf numFmtId="0" fontId="31" fillId="0" borderId="21" xfId="0" applyFont="1" applyBorder="1" applyAlignment="1">
      <alignment horizontal="center" vertical="center"/>
    </xf>
    <xf numFmtId="0" fontId="31" fillId="0" borderId="22" xfId="0" applyFont="1" applyBorder="1" applyAlignment="1">
      <alignment horizontal="center" vertical="center"/>
    </xf>
    <xf numFmtId="0" fontId="31" fillId="0" borderId="23" xfId="0" applyFont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2" fillId="33" borderId="19" xfId="0" applyNumberFormat="1" applyFont="1" applyFill="1" applyBorder="1" applyAlignment="1">
      <alignment horizontal="center" vertical="center"/>
    </xf>
    <xf numFmtId="0" fontId="32" fillId="34" borderId="19" xfId="0" applyNumberFormat="1" applyFont="1" applyFill="1" applyBorder="1" applyAlignment="1">
      <alignment horizontal="center" vertical="center"/>
    </xf>
    <xf numFmtId="0" fontId="32" fillId="34" borderId="24" xfId="0" applyFont="1" applyFill="1" applyBorder="1" applyAlignment="1">
      <alignment horizontal="center" vertical="center"/>
    </xf>
    <xf numFmtId="14" fontId="31" fillId="0" borderId="21" xfId="0" applyNumberFormat="1" applyFont="1" applyBorder="1" applyAlignment="1">
      <alignment horizontal="center" vertical="center"/>
    </xf>
    <xf numFmtId="0" fontId="31" fillId="0" borderId="21" xfId="0" applyNumberFormat="1" applyFont="1" applyBorder="1" applyAlignment="1">
      <alignment horizontal="center" vertical="center"/>
    </xf>
    <xf numFmtId="0" fontId="31" fillId="0" borderId="25" xfId="0" applyFont="1" applyBorder="1" applyAlignment="1">
      <alignment horizontal="center" vertical="center"/>
    </xf>
    <xf numFmtId="0" fontId="31" fillId="0" borderId="23" xfId="0" applyNumberFormat="1" applyFont="1" applyBorder="1" applyAlignment="1">
      <alignment horizontal="center" vertical="center"/>
    </xf>
    <xf numFmtId="0" fontId="31" fillId="0" borderId="26" xfId="0" applyFont="1" applyBorder="1" applyAlignment="1">
      <alignment horizontal="center" vertical="center"/>
    </xf>
    <xf numFmtId="0" fontId="30" fillId="0" borderId="27" xfId="0" applyFont="1" applyBorder="1" applyAlignment="1">
      <alignment horizontal="center" vertical="center" wrapText="1"/>
    </xf>
    <xf numFmtId="0" fontId="30" fillId="0" borderId="28" xfId="0" applyFont="1" applyBorder="1" applyAlignment="1">
      <alignment horizontal="center" vertical="center" wrapText="1"/>
    </xf>
    <xf numFmtId="0" fontId="30" fillId="0" borderId="29" xfId="0" applyFont="1" applyBorder="1" applyAlignment="1">
      <alignment horizontal="center" vertical="center" wrapText="1"/>
    </xf>
    <xf numFmtId="0" fontId="30" fillId="0" borderId="30" xfId="0" applyFont="1" applyBorder="1" applyAlignment="1">
      <alignment horizontal="center" vertical="center" wrapText="1"/>
    </xf>
    <xf numFmtId="0" fontId="30" fillId="0" borderId="31" xfId="0" applyFont="1" applyBorder="1" applyAlignment="1">
      <alignment horizontal="center" vertical="center" wrapText="1"/>
    </xf>
    <xf numFmtId="0" fontId="30" fillId="0" borderId="32" xfId="0" applyFont="1" applyBorder="1" applyAlignment="1">
      <alignment horizontal="center" vertical="center" wrapText="1"/>
    </xf>
    <xf numFmtId="0" fontId="29" fillId="0" borderId="33" xfId="0" applyFont="1" applyBorder="1" applyAlignment="1">
      <alignment vertical="center"/>
    </xf>
    <xf numFmtId="0" fontId="28" fillId="0" borderId="33" xfId="29" applyFont="1" applyBorder="1" applyAlignment="1" applyProtection="1">
      <alignment vertical="center"/>
      <protection/>
    </xf>
    <xf numFmtId="0" fontId="27" fillId="0" borderId="33" xfId="0" applyFont="1" applyBorder="1" applyAlignment="1">
      <alignment vertical="center"/>
    </xf>
    <xf numFmtId="0" fontId="26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5" Type="http://schemas.openxmlformats.org/officeDocument/2006/relationships/worksheet" Target="worksheets/sheet3.xml" /><Relationship Id="rId7" Type="http://schemas.openxmlformats.org/officeDocument/2006/relationships/worksheet" Target="worksheets/sheet5.xml" /><Relationship Id="rId9" Type="http://schemas.openxmlformats.org/officeDocument/2006/relationships/worksheet" Target="worksheets/sheet7.xml" /><Relationship Id="rId2" Type="http://schemas.openxmlformats.org/officeDocument/2006/relationships/styles" Target="styles.xml" /><Relationship Id="rId18" Type="http://schemas.openxmlformats.org/officeDocument/2006/relationships/sharedStrings" Target="sharedStrings.xml" /><Relationship Id="rId14" Type="http://schemas.openxmlformats.org/officeDocument/2006/relationships/worksheet" Target="worksheets/sheet12.xml" /><Relationship Id="rId15" Type="http://schemas.openxmlformats.org/officeDocument/2006/relationships/worksheet" Target="worksheets/sheet13.xml" /><Relationship Id="rId16" Type="http://schemas.openxmlformats.org/officeDocument/2006/relationships/worksheet" Target="worksheets/sheet14.xml" /><Relationship Id="rId17" Type="http://schemas.openxmlformats.org/officeDocument/2006/relationships/worksheet" Target="worksheets/sheet15.xml" /><Relationship Id="rId10" Type="http://schemas.openxmlformats.org/officeDocument/2006/relationships/worksheet" Target="worksheets/sheet8.xml" /><Relationship Id="rId11" Type="http://schemas.openxmlformats.org/officeDocument/2006/relationships/worksheet" Target="worksheets/sheet9.xml" /><Relationship Id="rId12" Type="http://schemas.openxmlformats.org/officeDocument/2006/relationships/worksheet" Target="worksheets/sheet10.xml" /><Relationship Id="rId1" Type="http://schemas.openxmlformats.org/officeDocument/2006/relationships/theme" Target="theme/theme1.xml" /><Relationship Id="rId4" Type="http://schemas.openxmlformats.org/officeDocument/2006/relationships/worksheet" Target="worksheets/sheet2.xml" /><Relationship Id="rId6" Type="http://schemas.openxmlformats.org/officeDocument/2006/relationships/worksheet" Target="worksheets/sheet4.xml" /><Relationship Id="rId8" Type="http://schemas.openxmlformats.org/officeDocument/2006/relationships/worksheet" Target="worksheets/sheet6.xml" /><Relationship Id="rId19" Type="http://schemas.openxmlformats.org/officeDocument/2006/relationships/calcChain" Target="calcChain.xml" /><Relationship Id="rId13" Type="http://schemas.openxmlformats.org/officeDocument/2006/relationships/worksheet" Target="worksheets/sheet11.xml" /></Relationships>
</file>

<file path=xl/drawings/_rels/drawing1.xml.rels><?xml version="1.0" encoding="UTF-8" standalone="yes"?><Relationships xmlns="http://schemas.openxmlformats.org/package/2006/relationships"><Relationship Id="rId3" Type="http://schemas.openxmlformats.org/officeDocument/2006/relationships/hyperlink" Target="#'2&#26376;&#32771;&#21220;'!A1" /><Relationship Id="rId5" Type="http://schemas.openxmlformats.org/officeDocument/2006/relationships/hyperlink" Target="#'4&#26376;&#32771;&#21220;'!A1" /><Relationship Id="rId7" Type="http://schemas.openxmlformats.org/officeDocument/2006/relationships/hyperlink" Target="#&#20027;&#39029;!A1" /><Relationship Id="rId9" Type="http://schemas.openxmlformats.org/officeDocument/2006/relationships/hyperlink" Target="#'7&#26376;&#32771;&#21220;'!A1" /><Relationship Id="rId2" Type="http://schemas.openxmlformats.org/officeDocument/2006/relationships/hyperlink" Target="#'1&#26376;&#32771;&#21220;'!A1" /><Relationship Id="rId14" Type="http://schemas.openxmlformats.org/officeDocument/2006/relationships/hyperlink" Target="#'12&#26376;&#32771;&#21220;'!A1" /><Relationship Id="rId15" Type="http://schemas.openxmlformats.org/officeDocument/2006/relationships/image" Target="../media/image2.png" /><Relationship Id="rId10" Type="http://schemas.openxmlformats.org/officeDocument/2006/relationships/hyperlink" Target="#'8&#26376;&#32771;&#21220;'!A1" /><Relationship Id="rId11" Type="http://schemas.openxmlformats.org/officeDocument/2006/relationships/hyperlink" Target="#'9&#26376;&#32771;&#21220;'!A1" /><Relationship Id="rId12" Type="http://schemas.openxmlformats.org/officeDocument/2006/relationships/hyperlink" Target="#'10&#26376;&#32771;&#21220;'!A1" /><Relationship Id="rId1" Type="http://schemas.openxmlformats.org/officeDocument/2006/relationships/hyperlink" Target="#&#21592;&#24037;&#20449;&#24687;!A1" /><Relationship Id="rId4" Type="http://schemas.openxmlformats.org/officeDocument/2006/relationships/hyperlink" Target="#'3&#26376;&#32771;&#21220;'!A1" /><Relationship Id="rId6" Type="http://schemas.openxmlformats.org/officeDocument/2006/relationships/hyperlink" Target="#'5&#26376;&#32771;&#21220;'!A1" /><Relationship Id="rId8" Type="http://schemas.openxmlformats.org/officeDocument/2006/relationships/hyperlink" Target="#'6&#26376;&#32771;&#21220;'!A1" /><Relationship Id="rId13" Type="http://schemas.openxmlformats.org/officeDocument/2006/relationships/hyperlink" Target="#'11&#26376;&#32771;&#21220;'!A1" /></Relationships>
</file>

<file path=xl/drawings/_rels/drawing2.xml.rels><?xml version="1.0" encoding="UTF-8" standalone="yes"?><Relationships xmlns="http://schemas.openxmlformats.org/package/2006/relationships"><Relationship Id="rId3" Type="http://schemas.openxmlformats.org/officeDocument/2006/relationships/hyperlink" Target="#'2&#26376;&#32771;&#21220;'!A1" /><Relationship Id="rId5" Type="http://schemas.openxmlformats.org/officeDocument/2006/relationships/hyperlink" Target="#'4&#26376;&#32771;&#21220;'!A1" /><Relationship Id="rId7" Type="http://schemas.openxmlformats.org/officeDocument/2006/relationships/hyperlink" Target="#'6&#26376;&#32771;&#21220;'!A1" /><Relationship Id="rId9" Type="http://schemas.openxmlformats.org/officeDocument/2006/relationships/hyperlink" Target="#'8&#26376;&#32771;&#21220;'!A1" /><Relationship Id="rId2" Type="http://schemas.openxmlformats.org/officeDocument/2006/relationships/hyperlink" Target="#'1&#26376;&#32771;&#21220;'!A1" /><Relationship Id="rId14" Type="http://schemas.openxmlformats.org/officeDocument/2006/relationships/hyperlink" Target="#&#20027;&#39029;!A1" /><Relationship Id="rId10" Type="http://schemas.openxmlformats.org/officeDocument/2006/relationships/hyperlink" Target="#'9&#26376;&#32771;&#21220;'!A1" /><Relationship Id="rId11" Type="http://schemas.openxmlformats.org/officeDocument/2006/relationships/hyperlink" Target="#'10&#26376;&#32771;&#21220;'!A1" /><Relationship Id="rId12" Type="http://schemas.openxmlformats.org/officeDocument/2006/relationships/hyperlink" Target="#'11&#26376;&#32771;&#21220;'!A1" /><Relationship Id="rId1" Type="http://schemas.openxmlformats.org/officeDocument/2006/relationships/hyperlink" Target="#&#21592;&#24037;&#20449;&#24687;!A1" /><Relationship Id="rId4" Type="http://schemas.openxmlformats.org/officeDocument/2006/relationships/hyperlink" Target="#'3&#26376;&#32771;&#21220;'!A1" /><Relationship Id="rId6" Type="http://schemas.openxmlformats.org/officeDocument/2006/relationships/hyperlink" Target="#'5&#26376;&#32771;&#21220;'!A1" /><Relationship Id="rId8" Type="http://schemas.openxmlformats.org/officeDocument/2006/relationships/hyperlink" Target="#'7&#26376;&#32771;&#21220;'!A1" /><Relationship Id="rId13" Type="http://schemas.openxmlformats.org/officeDocument/2006/relationships/hyperlink" Target="#'12&#26376;&#32771;&#21220;'!A1" /></Relationships>
</file>

<file path=xl/drawings/_rels/drawing3.xml.rels><?xml version="1.0" encoding="UTF-8" standalone="yes"?><Relationships xmlns="http://schemas.openxmlformats.org/package/2006/relationships"><Relationship Id="rId3" Type="http://schemas.openxmlformats.org/officeDocument/2006/relationships/hyperlink" Target="#'2&#26376;&#32771;&#21220;'!A1" /><Relationship Id="rId5" Type="http://schemas.openxmlformats.org/officeDocument/2006/relationships/hyperlink" Target="#'4&#26376;&#32771;&#21220;'!A1" /><Relationship Id="rId7" Type="http://schemas.openxmlformats.org/officeDocument/2006/relationships/hyperlink" Target="#'6&#26376;&#32771;&#21220;'!A1" /><Relationship Id="rId9" Type="http://schemas.openxmlformats.org/officeDocument/2006/relationships/hyperlink" Target="#'8&#26376;&#32771;&#21220;'!A1" /><Relationship Id="rId2" Type="http://schemas.openxmlformats.org/officeDocument/2006/relationships/hyperlink" Target="#'1&#26376;&#32771;&#21220;'!A1" /><Relationship Id="rId14" Type="http://schemas.openxmlformats.org/officeDocument/2006/relationships/hyperlink" Target="#&#20027;&#39029;!A1" /><Relationship Id="rId10" Type="http://schemas.openxmlformats.org/officeDocument/2006/relationships/hyperlink" Target="#'9&#26376;&#32771;&#21220;'!A1" /><Relationship Id="rId11" Type="http://schemas.openxmlformats.org/officeDocument/2006/relationships/hyperlink" Target="#'10&#26376;&#32771;&#21220;'!A1" /><Relationship Id="rId12" Type="http://schemas.openxmlformats.org/officeDocument/2006/relationships/hyperlink" Target="#'11&#26376;&#32771;&#21220;'!A1" /><Relationship Id="rId1" Type="http://schemas.openxmlformats.org/officeDocument/2006/relationships/hyperlink" Target="#&#21592;&#24037;&#20449;&#24687;!A1" /><Relationship Id="rId4" Type="http://schemas.openxmlformats.org/officeDocument/2006/relationships/hyperlink" Target="#'3&#26376;&#32771;&#21220;'!A1" /><Relationship Id="rId6" Type="http://schemas.openxmlformats.org/officeDocument/2006/relationships/hyperlink" Target="#'5&#26376;&#32771;&#21220;'!A1" /><Relationship Id="rId8" Type="http://schemas.openxmlformats.org/officeDocument/2006/relationships/hyperlink" Target="#'7&#26376;&#32771;&#21220;'!A1" /><Relationship Id="rId13" Type="http://schemas.openxmlformats.org/officeDocument/2006/relationships/hyperlink" Target="#'12&#26376;&#32771;&#21220;'!A1" /></Relationships>
</file>

<file path=xl/drawings/_rels/drawing4.xml.rels><?xml version="1.0" encoding="UTF-8" standalone="yes"?><Relationships xmlns="http://schemas.openxmlformats.org/package/2006/relationships"><Relationship Id="rId3" Type="http://schemas.openxmlformats.org/officeDocument/2006/relationships/hyperlink" Target="#'2&#26376;&#32771;&#21220;'!A1" /><Relationship Id="rId5" Type="http://schemas.openxmlformats.org/officeDocument/2006/relationships/hyperlink" Target="#'4&#26376;&#32771;&#21220;'!A1" /><Relationship Id="rId7" Type="http://schemas.openxmlformats.org/officeDocument/2006/relationships/hyperlink" Target="#'6&#26376;&#32771;&#21220;'!A1" /><Relationship Id="rId9" Type="http://schemas.openxmlformats.org/officeDocument/2006/relationships/hyperlink" Target="#'8&#26376;&#32771;&#21220;'!A1" /><Relationship Id="rId2" Type="http://schemas.openxmlformats.org/officeDocument/2006/relationships/hyperlink" Target="#'1&#26376;&#32771;&#21220;'!A1" /><Relationship Id="rId14" Type="http://schemas.openxmlformats.org/officeDocument/2006/relationships/hyperlink" Target="#&#20027;&#39029;!A1" /><Relationship Id="rId10" Type="http://schemas.openxmlformats.org/officeDocument/2006/relationships/hyperlink" Target="#'9&#26376;&#32771;&#21220;'!A1" /><Relationship Id="rId11" Type="http://schemas.openxmlformats.org/officeDocument/2006/relationships/hyperlink" Target="#'10&#26376;&#32771;&#21220;'!A1" /><Relationship Id="rId12" Type="http://schemas.openxmlformats.org/officeDocument/2006/relationships/hyperlink" Target="#'11&#26376;&#32771;&#21220;'!A1" /><Relationship Id="rId1" Type="http://schemas.openxmlformats.org/officeDocument/2006/relationships/hyperlink" Target="#&#21592;&#24037;&#20449;&#24687;!A1" /><Relationship Id="rId4" Type="http://schemas.openxmlformats.org/officeDocument/2006/relationships/hyperlink" Target="#'3&#26376;&#32771;&#21220;'!A1" /><Relationship Id="rId6" Type="http://schemas.openxmlformats.org/officeDocument/2006/relationships/hyperlink" Target="#'5&#26376;&#32771;&#21220;'!A1" /><Relationship Id="rId8" Type="http://schemas.openxmlformats.org/officeDocument/2006/relationships/hyperlink" Target="#'7&#26376;&#32771;&#21220;'!A1" /><Relationship Id="rId13" Type="http://schemas.openxmlformats.org/officeDocument/2006/relationships/hyperlink" Target="#'12&#26376;&#32771;&#21220;'!A1" /></Relationships>
</file>

<file path=xl/drawings/_rels/drawing5.xml.rels><?xml version="1.0" encoding="UTF-8" standalone="yes"?><Relationships xmlns="http://schemas.openxmlformats.org/package/2006/relationships"><Relationship Id="rId3" Type="http://schemas.openxmlformats.org/officeDocument/2006/relationships/hyperlink" Target="#'2&#26376;&#32771;&#21220;'!A1" /><Relationship Id="rId5" Type="http://schemas.openxmlformats.org/officeDocument/2006/relationships/hyperlink" Target="#'4&#26376;&#32771;&#21220;'!A1" /><Relationship Id="rId7" Type="http://schemas.openxmlformats.org/officeDocument/2006/relationships/hyperlink" Target="#'6&#26376;&#32771;&#21220;'!A1" /><Relationship Id="rId9" Type="http://schemas.openxmlformats.org/officeDocument/2006/relationships/hyperlink" Target="#'8&#26376;&#32771;&#21220;'!A1" /><Relationship Id="rId2" Type="http://schemas.openxmlformats.org/officeDocument/2006/relationships/hyperlink" Target="#'1&#26376;&#32771;&#21220;'!A1" /><Relationship Id="rId14" Type="http://schemas.openxmlformats.org/officeDocument/2006/relationships/hyperlink" Target="#&#20027;&#39029;!A1" /><Relationship Id="rId10" Type="http://schemas.openxmlformats.org/officeDocument/2006/relationships/hyperlink" Target="#'9&#26376;&#32771;&#21220;'!A1" /><Relationship Id="rId11" Type="http://schemas.openxmlformats.org/officeDocument/2006/relationships/hyperlink" Target="#'10&#26376;&#32771;&#21220;'!A1" /><Relationship Id="rId12" Type="http://schemas.openxmlformats.org/officeDocument/2006/relationships/hyperlink" Target="#'11&#26376;&#32771;&#21220;'!A1" /><Relationship Id="rId1" Type="http://schemas.openxmlformats.org/officeDocument/2006/relationships/hyperlink" Target="#&#21592;&#24037;&#20449;&#24687;!A1" /><Relationship Id="rId4" Type="http://schemas.openxmlformats.org/officeDocument/2006/relationships/hyperlink" Target="#'3&#26376;&#32771;&#21220;'!A1" /><Relationship Id="rId6" Type="http://schemas.openxmlformats.org/officeDocument/2006/relationships/hyperlink" Target="#'5&#26376;&#32771;&#21220;'!A1" /><Relationship Id="rId8" Type="http://schemas.openxmlformats.org/officeDocument/2006/relationships/hyperlink" Target="#'7&#26376;&#32771;&#21220;'!A1" /><Relationship Id="rId13" Type="http://schemas.openxmlformats.org/officeDocument/2006/relationships/hyperlink" Target="#'12&#26376;&#32771;&#21220;'!A1" /></Relationships>
</file>

<file path=xl/drawings/_rels/drawing6.xml.rels><?xml version="1.0" encoding="UTF-8" standalone="yes"?><Relationships xmlns="http://schemas.openxmlformats.org/package/2006/relationships"><Relationship Id="rId3" Type="http://schemas.openxmlformats.org/officeDocument/2006/relationships/hyperlink" Target="#'2&#26376;&#32771;&#21220;'!A1" /><Relationship Id="rId5" Type="http://schemas.openxmlformats.org/officeDocument/2006/relationships/hyperlink" Target="#'4&#26376;&#32771;&#21220;'!A1" /><Relationship Id="rId7" Type="http://schemas.openxmlformats.org/officeDocument/2006/relationships/hyperlink" Target="#'6&#26376;&#32771;&#21220;'!A1" /><Relationship Id="rId9" Type="http://schemas.openxmlformats.org/officeDocument/2006/relationships/hyperlink" Target="#'8&#26376;&#32771;&#21220;'!A1" /><Relationship Id="rId2" Type="http://schemas.openxmlformats.org/officeDocument/2006/relationships/hyperlink" Target="#'1&#26376;&#32771;&#21220;'!A1" /><Relationship Id="rId14" Type="http://schemas.openxmlformats.org/officeDocument/2006/relationships/hyperlink" Target="#&#20027;&#39029;!A1" /><Relationship Id="rId10" Type="http://schemas.openxmlformats.org/officeDocument/2006/relationships/hyperlink" Target="#'9&#26376;&#32771;&#21220;'!A1" /><Relationship Id="rId11" Type="http://schemas.openxmlformats.org/officeDocument/2006/relationships/hyperlink" Target="#'10&#26376;&#32771;&#21220;'!A1" /><Relationship Id="rId12" Type="http://schemas.openxmlformats.org/officeDocument/2006/relationships/hyperlink" Target="#'11&#26376;&#32771;&#21220;'!A1" /><Relationship Id="rId1" Type="http://schemas.openxmlformats.org/officeDocument/2006/relationships/hyperlink" Target="#&#21592;&#24037;&#20449;&#24687;!A1" /><Relationship Id="rId4" Type="http://schemas.openxmlformats.org/officeDocument/2006/relationships/hyperlink" Target="#'3&#26376;&#32771;&#21220;'!A1" /><Relationship Id="rId6" Type="http://schemas.openxmlformats.org/officeDocument/2006/relationships/hyperlink" Target="#'5&#26376;&#32771;&#21220;'!A1" /><Relationship Id="rId8" Type="http://schemas.openxmlformats.org/officeDocument/2006/relationships/hyperlink" Target="#'7&#26376;&#32771;&#21220;'!A1" /><Relationship Id="rId13" Type="http://schemas.openxmlformats.org/officeDocument/2006/relationships/hyperlink" Target="#'12&#26376;&#32771;&#21220;'!A1" /></Relationships>
</file>

<file path=xl/drawings/_rels/drawing7.xml.rels><?xml version="1.0" encoding="UTF-8" standalone="yes"?><Relationships xmlns="http://schemas.openxmlformats.org/package/2006/relationships"><Relationship Id="rId3" Type="http://schemas.openxmlformats.org/officeDocument/2006/relationships/hyperlink" Target="#'2&#26376;&#32771;&#21220;'!A1" /><Relationship Id="rId5" Type="http://schemas.openxmlformats.org/officeDocument/2006/relationships/hyperlink" Target="#'4&#26376;&#32771;&#21220;'!A1" /><Relationship Id="rId7" Type="http://schemas.openxmlformats.org/officeDocument/2006/relationships/hyperlink" Target="#'6&#26376;&#32771;&#21220;'!A1" /><Relationship Id="rId9" Type="http://schemas.openxmlformats.org/officeDocument/2006/relationships/hyperlink" Target="#'8&#26376;&#32771;&#21220;'!A1" /><Relationship Id="rId2" Type="http://schemas.openxmlformats.org/officeDocument/2006/relationships/hyperlink" Target="#'1&#26376;&#32771;&#21220;'!A1" /><Relationship Id="rId14" Type="http://schemas.openxmlformats.org/officeDocument/2006/relationships/hyperlink" Target="#&#20027;&#39029;!A1" /><Relationship Id="rId10" Type="http://schemas.openxmlformats.org/officeDocument/2006/relationships/hyperlink" Target="#'9&#26376;&#32771;&#21220;'!A1" /><Relationship Id="rId11" Type="http://schemas.openxmlformats.org/officeDocument/2006/relationships/hyperlink" Target="#'10&#26376;&#32771;&#21220;'!A1" /><Relationship Id="rId12" Type="http://schemas.openxmlformats.org/officeDocument/2006/relationships/hyperlink" Target="#'11&#26376;&#32771;&#21220;'!A1" /><Relationship Id="rId1" Type="http://schemas.openxmlformats.org/officeDocument/2006/relationships/hyperlink" Target="#&#21592;&#24037;&#20449;&#24687;!A1" /><Relationship Id="rId4" Type="http://schemas.openxmlformats.org/officeDocument/2006/relationships/hyperlink" Target="#'3&#26376;&#32771;&#21220;'!A1" /><Relationship Id="rId6" Type="http://schemas.openxmlformats.org/officeDocument/2006/relationships/hyperlink" Target="#'5&#26376;&#32771;&#21220;'!A1" /><Relationship Id="rId8" Type="http://schemas.openxmlformats.org/officeDocument/2006/relationships/hyperlink" Target="#'7&#26376;&#32771;&#21220;'!A1" /><Relationship Id="rId13" Type="http://schemas.openxmlformats.org/officeDocument/2006/relationships/hyperlink" Target="#'12&#26376;&#32771;&#21220;'!A1" /></Relationships>
</file>

<file path=xl/drawings/_rels/drawing8.xml.rels><?xml version="1.0" encoding="UTF-8" standalone="yes"?><Relationships xmlns="http://schemas.openxmlformats.org/package/2006/relationships"><Relationship Id="rId3" Type="http://schemas.openxmlformats.org/officeDocument/2006/relationships/hyperlink" Target="#'2&#26376;&#32771;&#21220;'!A1" /><Relationship Id="rId5" Type="http://schemas.openxmlformats.org/officeDocument/2006/relationships/hyperlink" Target="#'4&#26376;&#32771;&#21220;'!A1" /><Relationship Id="rId7" Type="http://schemas.openxmlformats.org/officeDocument/2006/relationships/hyperlink" Target="#'6&#26376;&#32771;&#21220;'!A1" /><Relationship Id="rId9" Type="http://schemas.openxmlformats.org/officeDocument/2006/relationships/hyperlink" Target="#'8&#26376;&#32771;&#21220;'!A1" /><Relationship Id="rId2" Type="http://schemas.openxmlformats.org/officeDocument/2006/relationships/hyperlink" Target="#'1&#26376;&#32771;&#21220;'!A1" /><Relationship Id="rId14" Type="http://schemas.openxmlformats.org/officeDocument/2006/relationships/hyperlink" Target="#&#20027;&#39029;!A1" /><Relationship Id="rId10" Type="http://schemas.openxmlformats.org/officeDocument/2006/relationships/hyperlink" Target="#'9&#26376;&#32771;&#21220;'!A1" /><Relationship Id="rId11" Type="http://schemas.openxmlformats.org/officeDocument/2006/relationships/hyperlink" Target="#'10&#26376;&#32771;&#21220;'!A1" /><Relationship Id="rId12" Type="http://schemas.openxmlformats.org/officeDocument/2006/relationships/hyperlink" Target="#'11&#26376;&#32771;&#21220;'!A1" /><Relationship Id="rId1" Type="http://schemas.openxmlformats.org/officeDocument/2006/relationships/hyperlink" Target="#&#21592;&#24037;&#20449;&#24687;!A1" /><Relationship Id="rId4" Type="http://schemas.openxmlformats.org/officeDocument/2006/relationships/hyperlink" Target="#'3&#26376;&#32771;&#21220;'!A1" /><Relationship Id="rId6" Type="http://schemas.openxmlformats.org/officeDocument/2006/relationships/hyperlink" Target="#'5&#26376;&#32771;&#21220;'!A1" /><Relationship Id="rId8" Type="http://schemas.openxmlformats.org/officeDocument/2006/relationships/hyperlink" Target="#'7&#26376;&#32771;&#21220;'!A1" /><Relationship Id="rId13" Type="http://schemas.openxmlformats.org/officeDocument/2006/relationships/hyperlink" Target="#'12&#26376;&#32771;&#21220;'!A1" /></Relationships>
</file>

<file path=xl/drawings/_rels/drawing9.xml.rels><?xml version="1.0" encoding="UTF-8" standalone="yes"?><Relationships xmlns="http://schemas.openxmlformats.org/package/2006/relationships"><Relationship Id="rId3" Type="http://schemas.openxmlformats.org/officeDocument/2006/relationships/hyperlink" Target="#'2&#26376;&#32771;&#21220;'!A1" /><Relationship Id="rId5" Type="http://schemas.openxmlformats.org/officeDocument/2006/relationships/hyperlink" Target="#'4&#26376;&#32771;&#21220;'!A1" /><Relationship Id="rId7" Type="http://schemas.openxmlformats.org/officeDocument/2006/relationships/hyperlink" Target="#'6&#26376;&#32771;&#21220;'!A1" /><Relationship Id="rId9" Type="http://schemas.openxmlformats.org/officeDocument/2006/relationships/hyperlink" Target="#'8&#26376;&#32771;&#21220;'!A1" /><Relationship Id="rId2" Type="http://schemas.openxmlformats.org/officeDocument/2006/relationships/hyperlink" Target="#'1&#26376;&#32771;&#21220;'!A1" /><Relationship Id="rId14" Type="http://schemas.openxmlformats.org/officeDocument/2006/relationships/hyperlink" Target="#&#20027;&#39029;!A1" /><Relationship Id="rId10" Type="http://schemas.openxmlformats.org/officeDocument/2006/relationships/hyperlink" Target="#'9&#26376;&#32771;&#21220;'!A1" /><Relationship Id="rId11" Type="http://schemas.openxmlformats.org/officeDocument/2006/relationships/hyperlink" Target="#'10&#26376;&#32771;&#21220;'!A1" /><Relationship Id="rId12" Type="http://schemas.openxmlformats.org/officeDocument/2006/relationships/hyperlink" Target="#'11&#26376;&#32771;&#21220;'!A1" /><Relationship Id="rId1" Type="http://schemas.openxmlformats.org/officeDocument/2006/relationships/hyperlink" Target="#&#21592;&#24037;&#20449;&#24687;!A1" /><Relationship Id="rId4" Type="http://schemas.openxmlformats.org/officeDocument/2006/relationships/hyperlink" Target="#'3&#26376;&#32771;&#21220;'!A1" /><Relationship Id="rId6" Type="http://schemas.openxmlformats.org/officeDocument/2006/relationships/hyperlink" Target="#'5&#26376;&#32771;&#21220;'!A1" /><Relationship Id="rId8" Type="http://schemas.openxmlformats.org/officeDocument/2006/relationships/hyperlink" Target="#'7&#26376;&#32771;&#21220;'!A1" /><Relationship Id="rId13" Type="http://schemas.openxmlformats.org/officeDocument/2006/relationships/hyperlink" Target="#'12&#26376;&#32771;&#21220;'!A1" /></Relationships>
</file>

<file path=xl/drawings/_rels/drawing10.xml.rels><?xml version="1.0" encoding="UTF-8" standalone="yes"?><Relationships xmlns="http://schemas.openxmlformats.org/package/2006/relationships"><Relationship Id="rId3" Type="http://schemas.openxmlformats.org/officeDocument/2006/relationships/hyperlink" Target="#'2&#26376;&#32771;&#21220;'!A1" /><Relationship Id="rId5" Type="http://schemas.openxmlformats.org/officeDocument/2006/relationships/hyperlink" Target="#'4&#26376;&#32771;&#21220;'!A1" /><Relationship Id="rId7" Type="http://schemas.openxmlformats.org/officeDocument/2006/relationships/hyperlink" Target="#'6&#26376;&#32771;&#21220;'!A1" /><Relationship Id="rId9" Type="http://schemas.openxmlformats.org/officeDocument/2006/relationships/hyperlink" Target="#'8&#26376;&#32771;&#21220;'!A1" /><Relationship Id="rId2" Type="http://schemas.openxmlformats.org/officeDocument/2006/relationships/hyperlink" Target="#'1&#26376;&#32771;&#21220;'!A1" /><Relationship Id="rId14" Type="http://schemas.openxmlformats.org/officeDocument/2006/relationships/hyperlink" Target="#&#20027;&#39029;!A1" /><Relationship Id="rId10" Type="http://schemas.openxmlformats.org/officeDocument/2006/relationships/hyperlink" Target="#'9&#26376;&#32771;&#21220;'!A1" /><Relationship Id="rId11" Type="http://schemas.openxmlformats.org/officeDocument/2006/relationships/hyperlink" Target="#'10&#26376;&#32771;&#21220;'!A1" /><Relationship Id="rId12" Type="http://schemas.openxmlformats.org/officeDocument/2006/relationships/hyperlink" Target="#'11&#26376;&#32771;&#21220;'!A1" /><Relationship Id="rId1" Type="http://schemas.openxmlformats.org/officeDocument/2006/relationships/hyperlink" Target="#&#21592;&#24037;&#20449;&#24687;!A1" /><Relationship Id="rId4" Type="http://schemas.openxmlformats.org/officeDocument/2006/relationships/hyperlink" Target="#'3&#26376;&#32771;&#21220;'!A1" /><Relationship Id="rId6" Type="http://schemas.openxmlformats.org/officeDocument/2006/relationships/hyperlink" Target="#'5&#26376;&#32771;&#21220;'!A1" /><Relationship Id="rId8" Type="http://schemas.openxmlformats.org/officeDocument/2006/relationships/hyperlink" Target="#'7&#26376;&#32771;&#21220;'!A1" /><Relationship Id="rId13" Type="http://schemas.openxmlformats.org/officeDocument/2006/relationships/hyperlink" Target="#'12&#26376;&#32771;&#21220;'!A1" /></Relationships>
</file>

<file path=xl/drawings/_rels/drawing11.xml.rels><?xml version="1.0" encoding="UTF-8" standalone="yes"?><Relationships xmlns="http://schemas.openxmlformats.org/package/2006/relationships"><Relationship Id="rId3" Type="http://schemas.openxmlformats.org/officeDocument/2006/relationships/hyperlink" Target="#'2&#26376;&#32771;&#21220;'!A1" /><Relationship Id="rId5" Type="http://schemas.openxmlformats.org/officeDocument/2006/relationships/hyperlink" Target="#'4&#26376;&#32771;&#21220;'!A1" /><Relationship Id="rId7" Type="http://schemas.openxmlformats.org/officeDocument/2006/relationships/hyperlink" Target="#'6&#26376;&#32771;&#21220;'!A1" /><Relationship Id="rId9" Type="http://schemas.openxmlformats.org/officeDocument/2006/relationships/hyperlink" Target="#'8&#26376;&#32771;&#21220;'!A1" /><Relationship Id="rId2" Type="http://schemas.openxmlformats.org/officeDocument/2006/relationships/hyperlink" Target="#'1&#26376;&#32771;&#21220;'!A1" /><Relationship Id="rId14" Type="http://schemas.openxmlformats.org/officeDocument/2006/relationships/hyperlink" Target="#&#20027;&#39029;!A1" /><Relationship Id="rId10" Type="http://schemas.openxmlformats.org/officeDocument/2006/relationships/hyperlink" Target="#'9&#26376;&#32771;&#21220;'!A1" /><Relationship Id="rId11" Type="http://schemas.openxmlformats.org/officeDocument/2006/relationships/hyperlink" Target="#'10&#26376;&#32771;&#21220;'!A1" /><Relationship Id="rId12" Type="http://schemas.openxmlformats.org/officeDocument/2006/relationships/hyperlink" Target="#'11&#26376;&#32771;&#21220;'!A1" /><Relationship Id="rId1" Type="http://schemas.openxmlformats.org/officeDocument/2006/relationships/hyperlink" Target="#&#21592;&#24037;&#20449;&#24687;!A1" /><Relationship Id="rId4" Type="http://schemas.openxmlformats.org/officeDocument/2006/relationships/hyperlink" Target="#'3&#26376;&#32771;&#21220;'!A1" /><Relationship Id="rId6" Type="http://schemas.openxmlformats.org/officeDocument/2006/relationships/hyperlink" Target="#'5&#26376;&#32771;&#21220;'!A1" /><Relationship Id="rId8" Type="http://schemas.openxmlformats.org/officeDocument/2006/relationships/hyperlink" Target="#'7&#26376;&#32771;&#21220;'!A1" /><Relationship Id="rId13" Type="http://schemas.openxmlformats.org/officeDocument/2006/relationships/hyperlink" Target="#'12&#26376;&#32771;&#21220;'!A1" /></Relationships>
</file>

<file path=xl/drawings/_rels/drawing12.xml.rels><?xml version="1.0" encoding="UTF-8" standalone="yes"?><Relationships xmlns="http://schemas.openxmlformats.org/package/2006/relationships"><Relationship Id="rId3" Type="http://schemas.openxmlformats.org/officeDocument/2006/relationships/hyperlink" Target="#'2&#26376;&#32771;&#21220;'!A1" /><Relationship Id="rId5" Type="http://schemas.openxmlformats.org/officeDocument/2006/relationships/hyperlink" Target="#'4&#26376;&#32771;&#21220;'!A1" /><Relationship Id="rId7" Type="http://schemas.openxmlformats.org/officeDocument/2006/relationships/hyperlink" Target="#'6&#26376;&#32771;&#21220;'!A1" /><Relationship Id="rId9" Type="http://schemas.openxmlformats.org/officeDocument/2006/relationships/hyperlink" Target="#'8&#26376;&#32771;&#21220;'!A1" /><Relationship Id="rId2" Type="http://schemas.openxmlformats.org/officeDocument/2006/relationships/hyperlink" Target="#'1&#26376;&#32771;&#21220;'!A1" /><Relationship Id="rId14" Type="http://schemas.openxmlformats.org/officeDocument/2006/relationships/hyperlink" Target="#&#20027;&#39029;!A1" /><Relationship Id="rId10" Type="http://schemas.openxmlformats.org/officeDocument/2006/relationships/hyperlink" Target="#'9&#26376;&#32771;&#21220;'!A1" /><Relationship Id="rId11" Type="http://schemas.openxmlformats.org/officeDocument/2006/relationships/hyperlink" Target="#'10&#26376;&#32771;&#21220;'!A1" /><Relationship Id="rId12" Type="http://schemas.openxmlformats.org/officeDocument/2006/relationships/hyperlink" Target="#'11&#26376;&#32771;&#21220;'!A1" /><Relationship Id="rId1" Type="http://schemas.openxmlformats.org/officeDocument/2006/relationships/hyperlink" Target="#&#21592;&#24037;&#20449;&#24687;!A1" /><Relationship Id="rId4" Type="http://schemas.openxmlformats.org/officeDocument/2006/relationships/hyperlink" Target="#'3&#26376;&#32771;&#21220;'!A1" /><Relationship Id="rId6" Type="http://schemas.openxmlformats.org/officeDocument/2006/relationships/hyperlink" Target="#'5&#26376;&#32771;&#21220;'!A1" /><Relationship Id="rId8" Type="http://schemas.openxmlformats.org/officeDocument/2006/relationships/hyperlink" Target="#'7&#26376;&#32771;&#21220;'!A1" /><Relationship Id="rId13" Type="http://schemas.openxmlformats.org/officeDocument/2006/relationships/hyperlink" Target="#'12&#26376;&#32771;&#21220;'!A1" /></Relationships>
</file>

<file path=xl/drawings/_rels/drawing13.xml.rels><?xml version="1.0" encoding="UTF-8" standalone="yes"?><Relationships xmlns="http://schemas.openxmlformats.org/package/2006/relationships"><Relationship Id="rId3" Type="http://schemas.openxmlformats.org/officeDocument/2006/relationships/hyperlink" Target="#'2&#26376;&#32771;&#21220;'!A1" /><Relationship Id="rId5" Type="http://schemas.openxmlformats.org/officeDocument/2006/relationships/hyperlink" Target="#'4&#26376;&#32771;&#21220;'!A1" /><Relationship Id="rId7" Type="http://schemas.openxmlformats.org/officeDocument/2006/relationships/hyperlink" Target="#'6&#26376;&#32771;&#21220;'!A1" /><Relationship Id="rId9" Type="http://schemas.openxmlformats.org/officeDocument/2006/relationships/hyperlink" Target="#'8&#26376;&#32771;&#21220;'!A1" /><Relationship Id="rId2" Type="http://schemas.openxmlformats.org/officeDocument/2006/relationships/hyperlink" Target="#'1&#26376;&#32771;&#21220;'!A1" /><Relationship Id="rId14" Type="http://schemas.openxmlformats.org/officeDocument/2006/relationships/hyperlink" Target="#&#20027;&#39029;!A1" /><Relationship Id="rId10" Type="http://schemas.openxmlformats.org/officeDocument/2006/relationships/hyperlink" Target="#'9&#26376;&#32771;&#21220;'!A1" /><Relationship Id="rId11" Type="http://schemas.openxmlformats.org/officeDocument/2006/relationships/hyperlink" Target="#'10&#26376;&#32771;&#21220;'!A1" /><Relationship Id="rId12" Type="http://schemas.openxmlformats.org/officeDocument/2006/relationships/hyperlink" Target="#'11&#26376;&#32771;&#21220;'!A1" /><Relationship Id="rId1" Type="http://schemas.openxmlformats.org/officeDocument/2006/relationships/hyperlink" Target="#&#21592;&#24037;&#20449;&#24687;!A1" /><Relationship Id="rId4" Type="http://schemas.openxmlformats.org/officeDocument/2006/relationships/hyperlink" Target="#'3&#26376;&#32771;&#21220;'!A1" /><Relationship Id="rId6" Type="http://schemas.openxmlformats.org/officeDocument/2006/relationships/hyperlink" Target="#'5&#26376;&#32771;&#21220;'!A1" /><Relationship Id="rId8" Type="http://schemas.openxmlformats.org/officeDocument/2006/relationships/hyperlink" Target="#'7&#26376;&#32771;&#21220;'!A1" /><Relationship Id="rId13" Type="http://schemas.openxmlformats.org/officeDocument/2006/relationships/hyperlink" Target="#'12&#26376;&#32771;&#21220;'!A1" /></Relationships>
</file>

<file path=xl/drawings/_rels/drawing14.xml.rels><?xml version="1.0" encoding="UTF-8" standalone="yes"?><Relationships xmlns="http://schemas.openxmlformats.org/package/2006/relationships"><Relationship Id="rId3" Type="http://schemas.openxmlformats.org/officeDocument/2006/relationships/hyperlink" Target="#'2&#26376;&#32771;&#21220;'!A1" /><Relationship Id="rId5" Type="http://schemas.openxmlformats.org/officeDocument/2006/relationships/hyperlink" Target="#'4&#26376;&#32771;&#21220;'!A1" /><Relationship Id="rId7" Type="http://schemas.openxmlformats.org/officeDocument/2006/relationships/hyperlink" Target="#'6&#26376;&#32771;&#21220;'!A1" /><Relationship Id="rId9" Type="http://schemas.openxmlformats.org/officeDocument/2006/relationships/hyperlink" Target="#'8&#26376;&#32771;&#21220;'!A1" /><Relationship Id="rId2" Type="http://schemas.openxmlformats.org/officeDocument/2006/relationships/hyperlink" Target="#'1&#26376;&#32771;&#21220;'!A1" /><Relationship Id="rId14" Type="http://schemas.openxmlformats.org/officeDocument/2006/relationships/hyperlink" Target="#&#20027;&#39029;!A1" /><Relationship Id="rId10" Type="http://schemas.openxmlformats.org/officeDocument/2006/relationships/hyperlink" Target="#'9&#26376;&#32771;&#21220;'!A1" /><Relationship Id="rId11" Type="http://schemas.openxmlformats.org/officeDocument/2006/relationships/hyperlink" Target="#'10&#26376;&#32771;&#21220;'!A1" /><Relationship Id="rId12" Type="http://schemas.openxmlformats.org/officeDocument/2006/relationships/hyperlink" Target="#'11&#26376;&#32771;&#21220;'!A1" /><Relationship Id="rId1" Type="http://schemas.openxmlformats.org/officeDocument/2006/relationships/hyperlink" Target="#&#21592;&#24037;&#20449;&#24687;!A1" /><Relationship Id="rId4" Type="http://schemas.openxmlformats.org/officeDocument/2006/relationships/hyperlink" Target="#'3&#26376;&#32771;&#21220;'!A1" /><Relationship Id="rId6" Type="http://schemas.openxmlformats.org/officeDocument/2006/relationships/hyperlink" Target="#'5&#26376;&#32771;&#21220;'!A1" /><Relationship Id="rId8" Type="http://schemas.openxmlformats.org/officeDocument/2006/relationships/hyperlink" Target="#'7&#26376;&#32771;&#21220;'!A1" /><Relationship Id="rId13" Type="http://schemas.openxmlformats.org/officeDocument/2006/relationships/hyperlink" Target="#'12&#26376;&#32771;&#21220;'!A1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635</xdr:colOff>
      <xdr:row>0</xdr:row>
      <xdr:rowOff>9525</xdr:rowOff>
    </xdr:from>
    <xdr:to>
      <xdr:col>13</xdr:col>
      <xdr:colOff>19050</xdr:colOff>
      <xdr:row>32</xdr:row>
      <xdr:rowOff>27940</xdr:rowOff>
    </xdr:to>
    <xdr:sp>
      <xdr:nvSpPr>
        <xdr:cNvPr id="3" name="矩形 2">
          <a:extLst>
            <a:ext uri="{FF2B5EF4-FFF2-40B4-BE49-F238E27FC236}">
              <a16:creationId xmlns:a16="http://schemas.microsoft.com/office/drawing/2014/main" id="{b7c9a8c1-d975-443d-b16e-b76d4a6a36a2}"/>
            </a:ext>
          </a:extLst>
        </xdr:cNvPr>
        <xdr:cNvSpPr/>
      </xdr:nvSpPr>
      <xdr:spPr>
        <a:xfrm>
          <a:off x="0" y="7620"/>
          <a:ext cx="8930640" cy="5379720"/>
        </a:xfrm>
        <a:prstGeom prst="rect"/>
        <a:solidFill>
          <a:schemeClr val="bg1">
            <a:lumMod val="9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p>
          <a:pPr algn="l"/>
          <a:endParaRPr altLang="en-US" lang="zh-CN" sz="1100"/>
        </a:p>
      </xdr:txBody>
    </xdr:sp>
    <xdr:clientData/>
  </xdr:twoCellAnchor>
  <xdr:twoCellAnchor>
    <xdr:from>
      <xdr:col>7</xdr:col>
      <xdr:colOff>391160</xdr:colOff>
      <xdr:row>2</xdr:row>
      <xdr:rowOff>66675</xdr:rowOff>
    </xdr:from>
    <xdr:to>
      <xdr:col>10</xdr:col>
      <xdr:colOff>209550</xdr:colOff>
      <xdr:row>15</xdr:row>
      <xdr:rowOff>27940</xdr:rowOff>
    </xdr:to>
    <xdr:sp>
      <xdr:nvSpPr>
        <xdr:cNvPr id="13" name="矩形 12">
          <a:extLst>
            <a:ext uri="{FF2B5EF4-FFF2-40B4-BE49-F238E27FC236}">
              <a16:creationId xmlns:a16="http://schemas.microsoft.com/office/drawing/2014/main" id="{45ff68d7-1a64-4fef-a22a-3cfaea3561ba}"/>
            </a:ext>
          </a:extLst>
        </xdr:cNvPr>
        <xdr:cNvSpPr/>
      </xdr:nvSpPr>
      <xdr:spPr>
        <a:xfrm>
          <a:off x="5189220" y="403860"/>
          <a:ext cx="1874520" cy="2141220"/>
        </a:xfrm>
        <a:prstGeom prst="rect"/>
        <a:noFill/>
        <a:ln>
          <a:solidFill>
            <a:srgbClr val="7BCAC3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p>
          <a:pPr algn="l"/>
          <a:endParaRPr altLang="en-US" lang="zh-CN" sz="1100">
            <a:solidFill>
              <a:srgbClr val="7BCAC3"/>
            </a:solidFill>
          </a:endParaRPr>
        </a:p>
      </xdr:txBody>
    </xdr:sp>
    <xdr:clientData/>
  </xdr:twoCellAnchor>
  <xdr:twoCellAnchor>
    <xdr:from>
      <xdr:col>5</xdr:col>
      <xdr:colOff>429895</xdr:colOff>
      <xdr:row>11</xdr:row>
      <xdr:rowOff>59055</xdr:rowOff>
    </xdr:from>
    <xdr:to>
      <xdr:col>12</xdr:col>
      <xdr:colOff>414020</xdr:colOff>
      <xdr:row>34</xdr:row>
      <xdr:rowOff>133350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92a944bf-2185-4bfa-b3ef-33e72ffdc768}"/>
            </a:ext>
          </a:extLst>
        </xdr:cNvPr>
        <xdr:cNvSpPr/>
      </xdr:nvSpPr>
      <xdr:spPr>
        <a:xfrm>
          <a:off x="3855720" y="1905000"/>
          <a:ext cx="4785360" cy="3931920"/>
        </a:xfrm>
        <a:prstGeom prst="rect"/>
        <a:blipFill>
          <a:blip r:embed="rId15"/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p>
          <a:pPr algn="l"/>
          <a:endParaRPr altLang="en-US" lang="zh-CN" sz="1100"/>
        </a:p>
      </xdr:txBody>
    </xdr:sp>
    <xdr:clientData/>
  </xdr:twoCellAnchor>
  <xdr:twoCellAnchor>
    <xdr:from>
      <xdr:col>6</xdr:col>
      <xdr:colOff>638175</xdr:colOff>
      <xdr:row>3</xdr:row>
      <xdr:rowOff>85725</xdr:rowOff>
    </xdr:from>
    <xdr:to>
      <xdr:col>8</xdr:col>
      <xdr:colOff>285115</xdr:colOff>
      <xdr:row>14</xdr:row>
      <xdr:rowOff>9525</xdr:rowOff>
    </xdr:to>
    <xdr:sp>
      <xdr:nvSpPr>
        <xdr:cNvPr id="4" name="矩形 3">
          <a:extLst>
            <a:ext uri="{FF2B5EF4-FFF2-40B4-BE49-F238E27FC236}">
              <a16:creationId xmlns:a16="http://schemas.microsoft.com/office/drawing/2014/main" id="{bcc0daf6-787b-4860-b7f6-b8b357775481}"/>
            </a:ext>
          </a:extLst>
        </xdr:cNvPr>
        <xdr:cNvSpPr/>
      </xdr:nvSpPr>
      <xdr:spPr>
        <a:xfrm>
          <a:off x="4754880" y="586740"/>
          <a:ext cx="1021080" cy="1767840"/>
        </a:xfrm>
        <a:prstGeom prst="rect"/>
        <a:solidFill>
          <a:schemeClr val="bg1">
            <a:lumMod val="9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p>
          <a:pPr algn="l" fontAlgn="auto"/>
          <a:r>
            <a:rPr altLang="en-US" lang="zh-CN" sz="4800" b="1">
              <a:solidFill>
                <a:srgbClr val="51B9AE"/>
              </a:solidFill>
              <a:effectLst>
                <a:outerShdw blurRad="50800" dist="38100" dir="10800000" algn="r" rotWithShape="0">
                  <a:prstClr val="black">
                    <a:alpha val="40000"/>
                  </a:prstClr>
                </a:outerShdw>
              </a:effectLst>
              <a:latin typeface="微软雅黑" panose="020B0503020204020204" charset="-122"/>
              <a:ea typeface="微软雅黑" panose="020B0503020204020204" charset="-122"/>
            </a:rPr>
            <a:t>全年</a:t>
          </a:r>
          <a:endParaRPr altLang="en-US" lang="zh-CN" sz="4800" b="1">
            <a:solidFill>
              <a:srgbClr val="51B9AE"/>
            </a:solidFill>
            <a:effectLst>
              <a:outerShdw blurRad="50800" dist="38100" dir="10800000" algn="r" rotWithShape="0">
                <a:prstClr val="black">
                  <a:alpha val="40000"/>
                </a:prstClr>
              </a:outerShdw>
            </a:effectLst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8</xdr:col>
      <xdr:colOff>371475</xdr:colOff>
      <xdr:row>6</xdr:row>
      <xdr:rowOff>66675</xdr:rowOff>
    </xdr:from>
    <xdr:to>
      <xdr:col>12</xdr:col>
      <xdr:colOff>248285</xdr:colOff>
      <xdr:row>11</xdr:row>
      <xdr:rowOff>95250</xdr:rowOff>
    </xdr:to>
    <xdr:sp>
      <xdr:nvSpPr>
        <xdr:cNvPr id="6" name="矩形 5">
          <a:extLst>
            <a:ext uri="{FF2B5EF4-FFF2-40B4-BE49-F238E27FC236}">
              <a16:creationId xmlns:a16="http://schemas.microsoft.com/office/drawing/2014/main" id="{476dbd2f-e047-4a82-adf9-73a0010044fe}"/>
            </a:ext>
          </a:extLst>
        </xdr:cNvPr>
        <xdr:cNvSpPr/>
      </xdr:nvSpPr>
      <xdr:spPr>
        <a:xfrm>
          <a:off x="5859780" y="1074420"/>
          <a:ext cx="2621280" cy="868680"/>
        </a:xfrm>
        <a:prstGeom prst="rect"/>
        <a:solidFill>
          <a:schemeClr val="bg1">
            <a:lumMod val="9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altLang="en-US" lang="zh-CN" sz="4400" b="1">
              <a:solidFill>
                <a:srgbClr val="51B9AE"/>
              </a:solidFill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  <a:latin typeface="微软雅黑" panose="020B0503020204020204" charset="-122"/>
              <a:ea typeface="微软雅黑" panose="020B0503020204020204" charset="-122"/>
            </a:rPr>
            <a:t>考勤系统</a:t>
          </a:r>
          <a:endParaRPr altLang="en-US" lang="zh-CN" sz="4400" b="1">
            <a:solidFill>
              <a:srgbClr val="51B9AE"/>
            </a:solidFill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9525</xdr:colOff>
      <xdr:row>2</xdr:row>
      <xdr:rowOff>66675</xdr:rowOff>
    </xdr:from>
    <xdr:to>
      <xdr:col>5</xdr:col>
      <xdr:colOff>6350</xdr:colOff>
      <xdr:row>29</xdr:row>
      <xdr:rowOff>3810</xdr:rowOff>
    </xdr:to>
    <xdr:sp>
      <xdr:nvSpPr>
        <xdr:cNvPr id="14" name="矩形 13">
          <a:extLst>
            <a:ext uri="{FF2B5EF4-FFF2-40B4-BE49-F238E27FC236}">
              <a16:creationId xmlns:a16="http://schemas.microsoft.com/office/drawing/2014/main" id="{ca367249-2b6e-4401-86cc-0a9b724ffeb8}"/>
            </a:ext>
          </a:extLst>
        </xdr:cNvPr>
        <xdr:cNvSpPr/>
      </xdr:nvSpPr>
      <xdr:spPr>
        <a:xfrm>
          <a:off x="7620" y="403860"/>
          <a:ext cx="3429000" cy="4465320"/>
        </a:xfrm>
        <a:prstGeom prst="rect"/>
        <a:solidFill>
          <a:srgbClr val="51B9AE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390525</xdr:colOff>
      <xdr:row>3</xdr:row>
      <xdr:rowOff>95885</xdr:rowOff>
    </xdr:from>
    <xdr:to>
      <xdr:col>2</xdr:col>
      <xdr:colOff>304165</xdr:colOff>
      <xdr:row>6</xdr:row>
      <xdr:rowOff>156210</xdr:rowOff>
    </xdr:to>
    <xdr:sp>
      <xdr:nvSpPr>
        <xdr:cNvPr id="29" name="流程图: 终止 28">
          <a:extLst>
            <a:ext uri="{FF2B5EF4-FFF2-40B4-BE49-F238E27FC236}">
              <a16:creationId xmlns:a16="http://schemas.microsoft.com/office/drawing/2014/main" id="{fe3a251a-212a-40b1-86d5-1d5bac222250}"/>
            </a:ext>
          </a:extLst>
        </xdr:cNvPr>
        <xdr:cNvSpPr/>
      </xdr:nvSpPr>
      <xdr:spPr>
        <a:xfrm>
          <a:off x="388620" y="601980"/>
          <a:ext cx="1287780" cy="563880"/>
        </a:xfrm>
        <a:prstGeom prst="flowChartTerminator"/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bg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2800" b="1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rPr>
            <a:t>目录</a:t>
          </a:r>
          <a:endParaRPr altLang="en-US" lang="zh-CN" sz="2800" b="1">
            <a:solidFill>
              <a:schemeClr val="bg1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215900</xdr:colOff>
      <xdr:row>9</xdr:row>
      <xdr:rowOff>161925</xdr:rowOff>
    </xdr:from>
    <xdr:to>
      <xdr:col>2</xdr:col>
      <xdr:colOff>129540</xdr:colOff>
      <xdr:row>11</xdr:row>
      <xdr:rowOff>146050</xdr:rowOff>
    </xdr:to>
    <xdr:sp>
      <xdr:nvSpPr>
        <xdr:cNvPr id="15" name="流程图: 终止 14">
          <a:hlinkClick r:id="rId1"/>
          <a:extLst>
            <a:ext uri="{FF2B5EF4-FFF2-40B4-BE49-F238E27FC236}">
              <a16:creationId xmlns:a16="http://schemas.microsoft.com/office/drawing/2014/main" id="{153aead9-c799-4cc8-bcd7-eaec1431d3eb}"/>
            </a:ext>
          </a:extLst>
        </xdr:cNvPr>
        <xdr:cNvSpPr/>
      </xdr:nvSpPr>
      <xdr:spPr>
        <a:xfrm>
          <a:off x="213360" y="166878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员工信息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215265</xdr:colOff>
      <xdr:row>12</xdr:row>
      <xdr:rowOff>88900</xdr:rowOff>
    </xdr:from>
    <xdr:to>
      <xdr:col>2</xdr:col>
      <xdr:colOff>128905</xdr:colOff>
      <xdr:row>14</xdr:row>
      <xdr:rowOff>73025</xdr:rowOff>
    </xdr:to>
    <xdr:sp>
      <xdr:nvSpPr>
        <xdr:cNvPr id="16" name="流程图: 终止 15">
          <a:hlinkClick r:id="rId2"/>
          <a:extLst>
            <a:ext uri="{FF2B5EF4-FFF2-40B4-BE49-F238E27FC236}">
              <a16:creationId xmlns:a16="http://schemas.microsoft.com/office/drawing/2014/main" id="{2d5e6035-b714-43b8-a4e3-a326e6e5fd86}"/>
            </a:ext>
          </a:extLst>
        </xdr:cNvPr>
        <xdr:cNvSpPr/>
      </xdr:nvSpPr>
      <xdr:spPr>
        <a:xfrm>
          <a:off x="213360" y="210312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214630</xdr:colOff>
      <xdr:row>15</xdr:row>
      <xdr:rowOff>15875</xdr:rowOff>
    </xdr:from>
    <xdr:to>
      <xdr:col>2</xdr:col>
      <xdr:colOff>128270</xdr:colOff>
      <xdr:row>17</xdr:row>
      <xdr:rowOff>0</xdr:rowOff>
    </xdr:to>
    <xdr:sp>
      <xdr:nvSpPr>
        <xdr:cNvPr id="17" name="流程图: 终止 16">
          <a:hlinkClick r:id="rId3"/>
          <a:extLst>
            <a:ext uri="{FF2B5EF4-FFF2-40B4-BE49-F238E27FC236}">
              <a16:creationId xmlns:a16="http://schemas.microsoft.com/office/drawing/2014/main" id="{568ec7bf-4b80-4897-af68-5bfa6a525691}"/>
            </a:ext>
          </a:extLst>
        </xdr:cNvPr>
        <xdr:cNvSpPr/>
      </xdr:nvSpPr>
      <xdr:spPr>
        <a:xfrm>
          <a:off x="213360" y="252984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213995</xdr:colOff>
      <xdr:row>17</xdr:row>
      <xdr:rowOff>117475</xdr:rowOff>
    </xdr:from>
    <xdr:to>
      <xdr:col>2</xdr:col>
      <xdr:colOff>127635</xdr:colOff>
      <xdr:row>19</xdr:row>
      <xdr:rowOff>101600</xdr:rowOff>
    </xdr:to>
    <xdr:sp>
      <xdr:nvSpPr>
        <xdr:cNvPr id="18" name="流程图: 终止 17">
          <a:hlinkClick r:id="rId4"/>
          <a:extLst>
            <a:ext uri="{FF2B5EF4-FFF2-40B4-BE49-F238E27FC236}">
              <a16:creationId xmlns:a16="http://schemas.microsoft.com/office/drawing/2014/main" id="{c27ab0ca-1ad5-4906-8972-acdd19054225}"/>
            </a:ext>
          </a:extLst>
        </xdr:cNvPr>
        <xdr:cNvSpPr/>
      </xdr:nvSpPr>
      <xdr:spPr>
        <a:xfrm>
          <a:off x="213360" y="296418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3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222885</xdr:colOff>
      <xdr:row>20</xdr:row>
      <xdr:rowOff>44450</xdr:rowOff>
    </xdr:from>
    <xdr:to>
      <xdr:col>2</xdr:col>
      <xdr:colOff>136525</xdr:colOff>
      <xdr:row>22</xdr:row>
      <xdr:rowOff>28575</xdr:rowOff>
    </xdr:to>
    <xdr:sp>
      <xdr:nvSpPr>
        <xdr:cNvPr id="19" name="流程图: 终止 18">
          <a:hlinkClick r:id="rId5"/>
          <a:extLst>
            <a:ext uri="{FF2B5EF4-FFF2-40B4-BE49-F238E27FC236}">
              <a16:creationId xmlns:a16="http://schemas.microsoft.com/office/drawing/2014/main" id="{2713c886-d397-4b5f-9f62-0d9910297e6e}"/>
            </a:ext>
          </a:extLst>
        </xdr:cNvPr>
        <xdr:cNvSpPr/>
      </xdr:nvSpPr>
      <xdr:spPr>
        <a:xfrm>
          <a:off x="220980" y="339852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4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203200</xdr:colOff>
      <xdr:row>22</xdr:row>
      <xdr:rowOff>146050</xdr:rowOff>
    </xdr:from>
    <xdr:to>
      <xdr:col>2</xdr:col>
      <xdr:colOff>116840</xdr:colOff>
      <xdr:row>24</xdr:row>
      <xdr:rowOff>130175</xdr:rowOff>
    </xdr:to>
    <xdr:sp>
      <xdr:nvSpPr>
        <xdr:cNvPr id="20" name="流程图: 终止 19">
          <a:hlinkClick r:id="rId6"/>
          <a:extLst>
            <a:ext uri="{FF2B5EF4-FFF2-40B4-BE49-F238E27FC236}">
              <a16:creationId xmlns:a16="http://schemas.microsoft.com/office/drawing/2014/main" id="{a8204527-270c-4b1e-a9d9-23d233374617}"/>
            </a:ext>
          </a:extLst>
        </xdr:cNvPr>
        <xdr:cNvSpPr/>
      </xdr:nvSpPr>
      <xdr:spPr>
        <a:xfrm>
          <a:off x="205740" y="38328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5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207645</xdr:colOff>
      <xdr:row>7</xdr:row>
      <xdr:rowOff>57150</xdr:rowOff>
    </xdr:from>
    <xdr:to>
      <xdr:col>2</xdr:col>
      <xdr:colOff>121285</xdr:colOff>
      <xdr:row>9</xdr:row>
      <xdr:rowOff>41275</xdr:rowOff>
    </xdr:to>
    <xdr:sp>
      <xdr:nvSpPr>
        <xdr:cNvPr id="28" name="流程图: 终止 27">
          <a:hlinkClick r:id="rId7"/>
          <a:extLst>
            <a:ext uri="{FF2B5EF4-FFF2-40B4-BE49-F238E27FC236}">
              <a16:creationId xmlns:a16="http://schemas.microsoft.com/office/drawing/2014/main" id="{715ca9b5-2306-4071-88ec-63cf72f3945e}"/>
            </a:ext>
          </a:extLst>
        </xdr:cNvPr>
        <xdr:cNvSpPr/>
      </xdr:nvSpPr>
      <xdr:spPr>
        <a:xfrm>
          <a:off x="205740" y="123444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主页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2</xdr:col>
      <xdr:colOff>440690</xdr:colOff>
      <xdr:row>7</xdr:row>
      <xdr:rowOff>58420</xdr:rowOff>
    </xdr:from>
    <xdr:to>
      <xdr:col>4</xdr:col>
      <xdr:colOff>354330</xdr:colOff>
      <xdr:row>9</xdr:row>
      <xdr:rowOff>42545</xdr:rowOff>
    </xdr:to>
    <xdr:sp>
      <xdr:nvSpPr>
        <xdr:cNvPr id="21" name="流程图: 终止 20">
          <a:hlinkClick r:id="rId8"/>
          <a:extLst>
            <a:ext uri="{FF2B5EF4-FFF2-40B4-BE49-F238E27FC236}">
              <a16:creationId xmlns:a16="http://schemas.microsoft.com/office/drawing/2014/main" id="{2d5833ec-d419-4789-99e3-ce9942b32a93}"/>
            </a:ext>
          </a:extLst>
        </xdr:cNvPr>
        <xdr:cNvSpPr/>
      </xdr:nvSpPr>
      <xdr:spPr>
        <a:xfrm>
          <a:off x="1813560" y="123444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6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2</xdr:col>
      <xdr:colOff>421005</xdr:colOff>
      <xdr:row>9</xdr:row>
      <xdr:rowOff>166370</xdr:rowOff>
    </xdr:from>
    <xdr:to>
      <xdr:col>4</xdr:col>
      <xdr:colOff>334645</xdr:colOff>
      <xdr:row>11</xdr:row>
      <xdr:rowOff>153670</xdr:rowOff>
    </xdr:to>
    <xdr:sp>
      <xdr:nvSpPr>
        <xdr:cNvPr id="22" name="流程图: 终止 21">
          <a:hlinkClick r:id="rId9"/>
          <a:extLst>
            <a:ext uri="{FF2B5EF4-FFF2-40B4-BE49-F238E27FC236}">
              <a16:creationId xmlns:a16="http://schemas.microsoft.com/office/drawing/2014/main" id="{77a1c8d0-1ed0-405e-9a41-0a23b5d60551}"/>
            </a:ext>
          </a:extLst>
        </xdr:cNvPr>
        <xdr:cNvSpPr/>
      </xdr:nvSpPr>
      <xdr:spPr>
        <a:xfrm>
          <a:off x="1790700" y="167640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7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2</xdr:col>
      <xdr:colOff>439420</xdr:colOff>
      <xdr:row>12</xdr:row>
      <xdr:rowOff>90170</xdr:rowOff>
    </xdr:from>
    <xdr:to>
      <xdr:col>4</xdr:col>
      <xdr:colOff>353060</xdr:colOff>
      <xdr:row>14</xdr:row>
      <xdr:rowOff>74295</xdr:rowOff>
    </xdr:to>
    <xdr:sp>
      <xdr:nvSpPr>
        <xdr:cNvPr id="23" name="流程图: 终止 22">
          <a:hlinkClick r:id="rId10"/>
          <a:extLst>
            <a:ext uri="{FF2B5EF4-FFF2-40B4-BE49-F238E27FC236}">
              <a16:creationId xmlns:a16="http://schemas.microsoft.com/office/drawing/2014/main" id="{6eda512f-2907-484b-b0ed-02a6a60a30c4}"/>
            </a:ext>
          </a:extLst>
        </xdr:cNvPr>
        <xdr:cNvSpPr/>
      </xdr:nvSpPr>
      <xdr:spPr>
        <a:xfrm>
          <a:off x="1813560" y="210312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8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2</xdr:col>
      <xdr:colOff>438785</xdr:colOff>
      <xdr:row>15</xdr:row>
      <xdr:rowOff>17145</xdr:rowOff>
    </xdr:from>
    <xdr:to>
      <xdr:col>4</xdr:col>
      <xdr:colOff>352425</xdr:colOff>
      <xdr:row>17</xdr:row>
      <xdr:rowOff>1270</xdr:rowOff>
    </xdr:to>
    <xdr:sp>
      <xdr:nvSpPr>
        <xdr:cNvPr id="24" name="流程图: 终止 23">
          <a:hlinkClick r:id="rId11"/>
          <a:extLst>
            <a:ext uri="{FF2B5EF4-FFF2-40B4-BE49-F238E27FC236}">
              <a16:creationId xmlns:a16="http://schemas.microsoft.com/office/drawing/2014/main" id="{796228cf-286c-4ea0-afea-568769159250}"/>
            </a:ext>
          </a:extLst>
        </xdr:cNvPr>
        <xdr:cNvSpPr/>
      </xdr:nvSpPr>
      <xdr:spPr>
        <a:xfrm>
          <a:off x="1813560" y="252984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9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2</xdr:col>
      <xdr:colOff>438150</xdr:colOff>
      <xdr:row>17</xdr:row>
      <xdr:rowOff>118745</xdr:rowOff>
    </xdr:from>
    <xdr:to>
      <xdr:col>4</xdr:col>
      <xdr:colOff>351790</xdr:colOff>
      <xdr:row>19</xdr:row>
      <xdr:rowOff>102870</xdr:rowOff>
    </xdr:to>
    <xdr:sp>
      <xdr:nvSpPr>
        <xdr:cNvPr id="25" name="流程图: 终止 24">
          <a:hlinkClick r:id="rId12"/>
          <a:extLst>
            <a:ext uri="{FF2B5EF4-FFF2-40B4-BE49-F238E27FC236}">
              <a16:creationId xmlns:a16="http://schemas.microsoft.com/office/drawing/2014/main" id="{0a02546f-b395-487f-961e-051d6618b06d}"/>
            </a:ext>
          </a:extLst>
        </xdr:cNvPr>
        <xdr:cNvSpPr/>
      </xdr:nvSpPr>
      <xdr:spPr>
        <a:xfrm>
          <a:off x="1813560" y="297180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10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2</xdr:col>
      <xdr:colOff>437515</xdr:colOff>
      <xdr:row>20</xdr:row>
      <xdr:rowOff>45720</xdr:rowOff>
    </xdr:from>
    <xdr:to>
      <xdr:col>4</xdr:col>
      <xdr:colOff>351155</xdr:colOff>
      <xdr:row>22</xdr:row>
      <xdr:rowOff>29845</xdr:rowOff>
    </xdr:to>
    <xdr:sp>
      <xdr:nvSpPr>
        <xdr:cNvPr id="26" name="流程图: 终止 25">
          <a:hlinkClick r:id="rId13"/>
          <a:extLst>
            <a:ext uri="{FF2B5EF4-FFF2-40B4-BE49-F238E27FC236}">
              <a16:creationId xmlns:a16="http://schemas.microsoft.com/office/drawing/2014/main" id="{404128ce-17f1-4f44-ac2b-519cdda536d6}"/>
            </a:ext>
          </a:extLst>
        </xdr:cNvPr>
        <xdr:cNvSpPr/>
      </xdr:nvSpPr>
      <xdr:spPr>
        <a:xfrm>
          <a:off x="1805940" y="339852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2</xdr:col>
      <xdr:colOff>436880</xdr:colOff>
      <xdr:row>22</xdr:row>
      <xdr:rowOff>144145</xdr:rowOff>
    </xdr:from>
    <xdr:to>
      <xdr:col>4</xdr:col>
      <xdr:colOff>350520</xdr:colOff>
      <xdr:row>24</xdr:row>
      <xdr:rowOff>128270</xdr:rowOff>
    </xdr:to>
    <xdr:sp>
      <xdr:nvSpPr>
        <xdr:cNvPr id="27" name="流程图: 终止 26">
          <a:hlinkClick r:id="rId14"/>
          <a:extLst>
            <a:ext uri="{FF2B5EF4-FFF2-40B4-BE49-F238E27FC236}">
              <a16:creationId xmlns:a16="http://schemas.microsoft.com/office/drawing/2014/main" id="{c7681099-431b-4cd8-b0f2-ee0f5acd2cd6}"/>
            </a:ext>
          </a:extLst>
        </xdr:cNvPr>
        <xdr:cNvSpPr/>
      </xdr:nvSpPr>
      <xdr:spPr>
        <a:xfrm>
          <a:off x="1805940" y="38328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1</xdr:col>
      <xdr:colOff>676275</xdr:colOff>
      <xdr:row>4</xdr:row>
      <xdr:rowOff>104775</xdr:rowOff>
    </xdr:from>
    <xdr:to>
      <xdr:col>3</xdr:col>
      <xdr:colOff>579755</xdr:colOff>
      <xdr:row>6</xdr:row>
      <xdr:rowOff>51435</xdr:rowOff>
    </xdr:to>
    <xdr:sp>
      <xdr:nvSpPr>
        <xdr:cNvPr id="32" name="流程图: 终止 31">
          <a:extLst>
            <a:ext uri="{FF2B5EF4-FFF2-40B4-BE49-F238E27FC236}">
              <a16:creationId xmlns:a16="http://schemas.microsoft.com/office/drawing/2014/main" id="{5a6a558b-a50a-4dba-9511-565d9f830e21}"/>
            </a:ext>
          </a:extLst>
        </xdr:cNvPr>
        <xdr:cNvSpPr/>
      </xdr:nvSpPr>
      <xdr:spPr>
        <a:xfrm>
          <a:off x="1363980" y="777240"/>
          <a:ext cx="1272540" cy="281940"/>
        </a:xfrm>
        <a:prstGeom prst="flowChartTerminator"/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bg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rPr>
            <a:t>contents</a:t>
          </a:r>
          <a:endParaRPr altLang="zh-CN" lang="en-US" sz="1600" b="1">
            <a:solidFill>
              <a:schemeClr val="bg1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2</xdr:col>
      <xdr:colOff>189865</xdr:colOff>
      <xdr:row>25</xdr:row>
      <xdr:rowOff>28575</xdr:rowOff>
    </xdr:from>
    <xdr:to>
      <xdr:col>4</xdr:col>
      <xdr:colOff>427355</xdr:colOff>
      <xdr:row>27</xdr:row>
      <xdr:rowOff>107950</xdr:rowOff>
    </xdr:to>
    <xdr:sp>
      <xdr:nvSpPr>
        <xdr:cNvPr id="33" name="流程图: 终止 32">
          <a:extLst>
            <a:ext uri="{FF2B5EF4-FFF2-40B4-BE49-F238E27FC236}">
              <a16:creationId xmlns:a16="http://schemas.microsoft.com/office/drawing/2014/main" id="{a149f03a-f9f3-4d39-9787-f23f5f6d23b6}"/>
            </a:ext>
          </a:extLst>
        </xdr:cNvPr>
        <xdr:cNvSpPr/>
      </xdr:nvSpPr>
      <xdr:spPr>
        <a:xfrm>
          <a:off x="1562100" y="4221480"/>
          <a:ext cx="1607820" cy="411480"/>
        </a:xfrm>
        <a:prstGeom prst="flowChartTerminator"/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bg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altLang="en-US" lang="zh-CN" sz="1200" b="1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rPr>
            <a:t>制表人：老陈</a:t>
          </a:r>
          <a:r>
            <a:rPr altLang="zh-CN" lang="en-US" sz="1200" b="1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rPr>
            <a:t>PPT</a:t>
          </a:r>
          <a:endParaRPr altLang="zh-CN" lang="en-US" sz="1200" b="1">
            <a:solidFill>
              <a:schemeClr val="bg1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9525</xdr:colOff>
      <xdr:row>0</xdr:row>
      <xdr:rowOff>9525</xdr:rowOff>
    </xdr:from>
    <xdr:to>
      <xdr:col>1</xdr:col>
      <xdr:colOff>6985</xdr:colOff>
      <xdr:row>22</xdr:row>
      <xdr:rowOff>0</xdr:rowOff>
    </xdr:to>
    <xdr:sp>
      <xdr:nvSpPr>
        <xdr:cNvPr id="3" name="矩形 2">
          <a:extLst>
            <a:ext uri="{FF2B5EF4-FFF2-40B4-BE49-F238E27FC236}">
              <a16:creationId xmlns:a16="http://schemas.microsoft.com/office/drawing/2014/main" id="{8d6d4f71-c05d-463a-8e22-c336a992825d}"/>
            </a:ext>
          </a:extLst>
        </xdr:cNvPr>
        <xdr:cNvSpPr/>
      </xdr:nvSpPr>
      <xdr:spPr>
        <a:xfrm>
          <a:off x="7620" y="7620"/>
          <a:ext cx="1447800" cy="6690360"/>
        </a:xfrm>
        <a:prstGeom prst="rect"/>
        <a:solidFill>
          <a:srgbClr val="51B9AE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82550</xdr:colOff>
      <xdr:row>3</xdr:row>
      <xdr:rowOff>31750</xdr:rowOff>
    </xdr:from>
    <xdr:to>
      <xdr:col>0</xdr:col>
      <xdr:colOff>1367790</xdr:colOff>
      <xdr:row>4</xdr:row>
      <xdr:rowOff>41275</xdr:rowOff>
    </xdr:to>
    <xdr:sp>
      <xdr:nvSpPr>
        <xdr:cNvPr id="4" name="流程图: 终止 3">
          <a:hlinkClick r:id="rId1"/>
          <a:extLst>
            <a:ext uri="{FF2B5EF4-FFF2-40B4-BE49-F238E27FC236}">
              <a16:creationId xmlns:a16="http://schemas.microsoft.com/office/drawing/2014/main" id="{02b88c15-8538-4389-a5a7-40590e89ea4c}"/>
            </a:ext>
          </a:extLst>
        </xdr:cNvPr>
        <xdr:cNvSpPr/>
      </xdr:nvSpPr>
      <xdr:spPr>
        <a:xfrm>
          <a:off x="83820" y="100584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员工信息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81915</xdr:colOff>
      <xdr:row>4</xdr:row>
      <xdr:rowOff>155575</xdr:rowOff>
    </xdr:from>
    <xdr:to>
      <xdr:col>0</xdr:col>
      <xdr:colOff>1367155</xdr:colOff>
      <xdr:row>5</xdr:row>
      <xdr:rowOff>165100</xdr:rowOff>
    </xdr:to>
    <xdr:sp>
      <xdr:nvSpPr>
        <xdr:cNvPr id="5" name="流程图: 终止 4">
          <a:hlinkClick r:id="rId2"/>
          <a:extLst>
            <a:ext uri="{FF2B5EF4-FFF2-40B4-BE49-F238E27FC236}">
              <a16:creationId xmlns:a16="http://schemas.microsoft.com/office/drawing/2014/main" id="{032813f6-2b37-4b49-877a-52c4bad12d45}"/>
            </a:ext>
          </a:extLst>
        </xdr:cNvPr>
        <xdr:cNvSpPr/>
      </xdr:nvSpPr>
      <xdr:spPr>
        <a:xfrm>
          <a:off x="83820" y="144018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81280</xdr:colOff>
      <xdr:row>5</xdr:row>
      <xdr:rowOff>279400</xdr:rowOff>
    </xdr:from>
    <xdr:to>
      <xdr:col>0</xdr:col>
      <xdr:colOff>1366520</xdr:colOff>
      <xdr:row>6</xdr:row>
      <xdr:rowOff>288925</xdr:rowOff>
    </xdr:to>
    <xdr:sp>
      <xdr:nvSpPr>
        <xdr:cNvPr id="6" name="流程图: 终止 5">
          <a:hlinkClick r:id="rId3"/>
          <a:extLst>
            <a:ext uri="{FF2B5EF4-FFF2-40B4-BE49-F238E27FC236}">
              <a16:creationId xmlns:a16="http://schemas.microsoft.com/office/drawing/2014/main" id="{a5d0d304-750f-4036-88e2-172cb7039cf4}"/>
            </a:ext>
          </a:extLst>
        </xdr:cNvPr>
        <xdr:cNvSpPr/>
      </xdr:nvSpPr>
      <xdr:spPr>
        <a:xfrm>
          <a:off x="83820" y="188214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80645</xdr:colOff>
      <xdr:row>7</xdr:row>
      <xdr:rowOff>88900</xdr:rowOff>
    </xdr:from>
    <xdr:to>
      <xdr:col>0</xdr:col>
      <xdr:colOff>1365885</xdr:colOff>
      <xdr:row>8</xdr:row>
      <xdr:rowOff>98425</xdr:rowOff>
    </xdr:to>
    <xdr:sp>
      <xdr:nvSpPr>
        <xdr:cNvPr id="7" name="流程图: 终止 6">
          <a:hlinkClick r:id="rId4"/>
          <a:extLst>
            <a:ext uri="{FF2B5EF4-FFF2-40B4-BE49-F238E27FC236}">
              <a16:creationId xmlns:a16="http://schemas.microsoft.com/office/drawing/2014/main" id="{6e77151b-aeeb-4489-8b9d-5ade27ff1528}"/>
            </a:ext>
          </a:extLst>
        </xdr:cNvPr>
        <xdr:cNvSpPr/>
      </xdr:nvSpPr>
      <xdr:spPr>
        <a:xfrm>
          <a:off x="83820" y="231648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3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89535</xdr:colOff>
      <xdr:row>8</xdr:row>
      <xdr:rowOff>212725</xdr:rowOff>
    </xdr:from>
    <xdr:to>
      <xdr:col>0</xdr:col>
      <xdr:colOff>1374775</xdr:colOff>
      <xdr:row>9</xdr:row>
      <xdr:rowOff>222250</xdr:rowOff>
    </xdr:to>
    <xdr:sp>
      <xdr:nvSpPr>
        <xdr:cNvPr id="8" name="流程图: 终止 7">
          <a:hlinkClick r:id="rId5"/>
          <a:extLst>
            <a:ext uri="{FF2B5EF4-FFF2-40B4-BE49-F238E27FC236}">
              <a16:creationId xmlns:a16="http://schemas.microsoft.com/office/drawing/2014/main" id="{d0333f55-858e-42a8-8fe0-8def07ca4a24}"/>
            </a:ext>
          </a:extLst>
        </xdr:cNvPr>
        <xdr:cNvSpPr/>
      </xdr:nvSpPr>
      <xdr:spPr>
        <a:xfrm>
          <a:off x="91440" y="275082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4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79375</xdr:colOff>
      <xdr:row>10</xdr:row>
      <xdr:rowOff>22225</xdr:rowOff>
    </xdr:from>
    <xdr:to>
      <xdr:col>0</xdr:col>
      <xdr:colOff>1364615</xdr:colOff>
      <xdr:row>11</xdr:row>
      <xdr:rowOff>31750</xdr:rowOff>
    </xdr:to>
    <xdr:sp>
      <xdr:nvSpPr>
        <xdr:cNvPr id="9" name="流程图: 终止 8">
          <a:hlinkClick r:id="rId6"/>
          <a:extLst>
            <a:ext uri="{FF2B5EF4-FFF2-40B4-BE49-F238E27FC236}">
              <a16:creationId xmlns:a16="http://schemas.microsoft.com/office/drawing/2014/main" id="{9df17a72-47a2-4405-85a9-da33348b1bbd}"/>
            </a:ext>
          </a:extLst>
        </xdr:cNvPr>
        <xdr:cNvSpPr/>
      </xdr:nvSpPr>
      <xdr:spPr>
        <a:xfrm>
          <a:off x="76200" y="31851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5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78740</xdr:colOff>
      <xdr:row>11</xdr:row>
      <xdr:rowOff>146050</xdr:rowOff>
    </xdr:from>
    <xdr:to>
      <xdr:col>0</xdr:col>
      <xdr:colOff>1363980</xdr:colOff>
      <xdr:row>12</xdr:row>
      <xdr:rowOff>155575</xdr:rowOff>
    </xdr:to>
    <xdr:sp>
      <xdr:nvSpPr>
        <xdr:cNvPr id="10" name="流程图: 终止 9">
          <a:hlinkClick r:id="rId7"/>
          <a:extLst>
            <a:ext uri="{FF2B5EF4-FFF2-40B4-BE49-F238E27FC236}">
              <a16:creationId xmlns:a16="http://schemas.microsoft.com/office/drawing/2014/main" id="{d77ba8d8-0611-45da-a1cb-756784de08e7}"/>
            </a:ext>
          </a:extLst>
        </xdr:cNvPr>
        <xdr:cNvSpPr/>
      </xdr:nvSpPr>
      <xdr:spPr>
        <a:xfrm>
          <a:off x="76200" y="361950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6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78105</xdr:colOff>
      <xdr:row>12</xdr:row>
      <xdr:rowOff>269875</xdr:rowOff>
    </xdr:from>
    <xdr:to>
      <xdr:col>0</xdr:col>
      <xdr:colOff>1363345</xdr:colOff>
      <xdr:row>13</xdr:row>
      <xdr:rowOff>282575</xdr:rowOff>
    </xdr:to>
    <xdr:sp>
      <xdr:nvSpPr>
        <xdr:cNvPr id="11" name="流程图: 终止 10">
          <a:hlinkClick r:id="rId8"/>
          <a:extLst>
            <a:ext uri="{FF2B5EF4-FFF2-40B4-BE49-F238E27FC236}">
              <a16:creationId xmlns:a16="http://schemas.microsoft.com/office/drawing/2014/main" id="{a40e7259-eb88-4fe6-a028-5c5a45993cf5}"/>
            </a:ext>
          </a:extLst>
        </xdr:cNvPr>
        <xdr:cNvSpPr/>
      </xdr:nvSpPr>
      <xdr:spPr>
        <a:xfrm>
          <a:off x="76200" y="405384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7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77470</xdr:colOff>
      <xdr:row>14</xdr:row>
      <xdr:rowOff>82550</xdr:rowOff>
    </xdr:from>
    <xdr:to>
      <xdr:col>0</xdr:col>
      <xdr:colOff>1362710</xdr:colOff>
      <xdr:row>15</xdr:row>
      <xdr:rowOff>92075</xdr:rowOff>
    </xdr:to>
    <xdr:sp>
      <xdr:nvSpPr>
        <xdr:cNvPr id="12" name="流程图: 终止 11">
          <a:hlinkClick r:id="rId9"/>
          <a:extLst>
            <a:ext uri="{FF2B5EF4-FFF2-40B4-BE49-F238E27FC236}">
              <a16:creationId xmlns:a16="http://schemas.microsoft.com/office/drawing/2014/main" id="{0ca65bd6-05d6-4428-a09c-082bcea1b4f5}"/>
            </a:ext>
          </a:extLst>
        </xdr:cNvPr>
        <xdr:cNvSpPr/>
      </xdr:nvSpPr>
      <xdr:spPr>
        <a:xfrm>
          <a:off x="76200" y="449580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8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76835</xdr:colOff>
      <xdr:row>15</xdr:row>
      <xdr:rowOff>206375</xdr:rowOff>
    </xdr:from>
    <xdr:to>
      <xdr:col>0</xdr:col>
      <xdr:colOff>1362075</xdr:colOff>
      <xdr:row>16</xdr:row>
      <xdr:rowOff>215900</xdr:rowOff>
    </xdr:to>
    <xdr:sp>
      <xdr:nvSpPr>
        <xdr:cNvPr id="13" name="流程图: 终止 12">
          <a:hlinkClick r:id="rId10"/>
          <a:extLst>
            <a:ext uri="{FF2B5EF4-FFF2-40B4-BE49-F238E27FC236}">
              <a16:creationId xmlns:a16="http://schemas.microsoft.com/office/drawing/2014/main" id="{4b4f028d-22dc-428e-ad24-7a4a170f2f9b}"/>
            </a:ext>
          </a:extLst>
        </xdr:cNvPr>
        <xdr:cNvSpPr/>
      </xdr:nvSpPr>
      <xdr:spPr>
        <a:xfrm>
          <a:off x="76200" y="493014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9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76200</xdr:colOff>
      <xdr:row>17</xdr:row>
      <xdr:rowOff>15875</xdr:rowOff>
    </xdr:from>
    <xdr:to>
      <xdr:col>0</xdr:col>
      <xdr:colOff>1361440</xdr:colOff>
      <xdr:row>18</xdr:row>
      <xdr:rowOff>25400</xdr:rowOff>
    </xdr:to>
    <xdr:sp>
      <xdr:nvSpPr>
        <xdr:cNvPr id="14" name="流程图: 终止 13">
          <a:hlinkClick r:id="rId11"/>
          <a:extLst>
            <a:ext uri="{FF2B5EF4-FFF2-40B4-BE49-F238E27FC236}">
              <a16:creationId xmlns:a16="http://schemas.microsoft.com/office/drawing/2014/main" id="{835b0bb7-867b-43ae-ab5a-8de9cb728c8e}"/>
            </a:ext>
          </a:extLst>
        </xdr:cNvPr>
        <xdr:cNvSpPr/>
      </xdr:nvSpPr>
      <xdr:spPr>
        <a:xfrm>
          <a:off x="76200" y="536448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10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75565</xdr:colOff>
      <xdr:row>18</xdr:row>
      <xdr:rowOff>139700</xdr:rowOff>
    </xdr:from>
    <xdr:to>
      <xdr:col>0</xdr:col>
      <xdr:colOff>1360805</xdr:colOff>
      <xdr:row>19</xdr:row>
      <xdr:rowOff>149225</xdr:rowOff>
    </xdr:to>
    <xdr:sp>
      <xdr:nvSpPr>
        <xdr:cNvPr id="15" name="流程图: 终止 14">
          <a:hlinkClick r:id="rId12"/>
          <a:extLst>
            <a:ext uri="{FF2B5EF4-FFF2-40B4-BE49-F238E27FC236}">
              <a16:creationId xmlns:a16="http://schemas.microsoft.com/office/drawing/2014/main" id="{60342317-259b-4b13-b20b-6debf149c194}"/>
            </a:ext>
          </a:extLst>
        </xdr:cNvPr>
        <xdr:cNvSpPr/>
      </xdr:nvSpPr>
      <xdr:spPr>
        <a:xfrm>
          <a:off x="76200" y="579882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74930</xdr:colOff>
      <xdr:row>19</xdr:row>
      <xdr:rowOff>263525</xdr:rowOff>
    </xdr:from>
    <xdr:to>
      <xdr:col>0</xdr:col>
      <xdr:colOff>1360170</xdr:colOff>
      <xdr:row>21</xdr:row>
      <xdr:rowOff>63500</xdr:rowOff>
    </xdr:to>
    <xdr:sp>
      <xdr:nvSpPr>
        <xdr:cNvPr id="16" name="流程图: 终止 15">
          <a:hlinkClick r:id="rId13"/>
          <a:extLst>
            <a:ext uri="{FF2B5EF4-FFF2-40B4-BE49-F238E27FC236}">
              <a16:creationId xmlns:a16="http://schemas.microsoft.com/office/drawing/2014/main" id="{04084bbd-5b1c-4753-a367-8c15185176ed}"/>
            </a:ext>
          </a:extLst>
        </xdr:cNvPr>
        <xdr:cNvSpPr/>
      </xdr:nvSpPr>
      <xdr:spPr>
        <a:xfrm>
          <a:off x="76200" y="624078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74295</xdr:colOff>
      <xdr:row>1</xdr:row>
      <xdr:rowOff>66675</xdr:rowOff>
    </xdr:from>
    <xdr:to>
      <xdr:col>0</xdr:col>
      <xdr:colOff>1359535</xdr:colOff>
      <xdr:row>2</xdr:row>
      <xdr:rowOff>241300</xdr:rowOff>
    </xdr:to>
    <xdr:sp>
      <xdr:nvSpPr>
        <xdr:cNvPr id="33" name="流程图: 终止 32">
          <a:hlinkClick r:id="rId14"/>
          <a:extLst>
            <a:ext uri="{FF2B5EF4-FFF2-40B4-BE49-F238E27FC236}">
              <a16:creationId xmlns:a16="http://schemas.microsoft.com/office/drawing/2014/main" id="{37a06bb6-6648-447b-ad24-dccdf43f56b1}"/>
            </a:ext>
          </a:extLst>
        </xdr:cNvPr>
        <xdr:cNvSpPr/>
      </xdr:nvSpPr>
      <xdr:spPr>
        <a:xfrm>
          <a:off x="76200" y="56388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主页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66675</xdr:colOff>
      <xdr:row>0</xdr:row>
      <xdr:rowOff>67310</xdr:rowOff>
    </xdr:from>
    <xdr:to>
      <xdr:col>0</xdr:col>
      <xdr:colOff>1351915</xdr:colOff>
      <xdr:row>0</xdr:row>
      <xdr:rowOff>461010</xdr:rowOff>
    </xdr:to>
    <xdr:sp>
      <xdr:nvSpPr>
        <xdr:cNvPr id="17" name="流程图: 终止 16">
          <a:extLst>
            <a:ext uri="{FF2B5EF4-FFF2-40B4-BE49-F238E27FC236}">
              <a16:creationId xmlns:a16="http://schemas.microsoft.com/office/drawing/2014/main" id="{fe301ddd-dc05-4768-a28c-1f5000a62154}"/>
            </a:ext>
          </a:extLst>
        </xdr:cNvPr>
        <xdr:cNvSpPr/>
      </xdr:nvSpPr>
      <xdr:spPr>
        <a:xfrm>
          <a:off x="68580" y="68580"/>
          <a:ext cx="1287780" cy="396240"/>
        </a:xfrm>
        <a:prstGeom prst="flowChartTerminator"/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bg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2400" b="1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rPr>
            <a:t>目录</a:t>
          </a:r>
          <a:endParaRPr altLang="en-US" lang="zh-CN" sz="2400" b="1">
            <a:solidFill>
              <a:schemeClr val="bg1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635</xdr:colOff>
      <xdr:row>0</xdr:row>
      <xdr:rowOff>6350</xdr:rowOff>
    </xdr:from>
    <xdr:to>
      <xdr:col>0</xdr:col>
      <xdr:colOff>1445895</xdr:colOff>
      <xdr:row>23</xdr:row>
      <xdr:rowOff>63500</xdr:rowOff>
    </xdr:to>
    <xdr:sp>
      <xdr:nvSpPr>
        <xdr:cNvPr id="17" name="矩形 16">
          <a:extLst>
            <a:ext uri="{FF2B5EF4-FFF2-40B4-BE49-F238E27FC236}">
              <a16:creationId xmlns:a16="http://schemas.microsoft.com/office/drawing/2014/main" id="{ca46641b-76f8-4947-8def-4c6b8503588e}"/>
            </a:ext>
          </a:extLst>
        </xdr:cNvPr>
        <xdr:cNvSpPr/>
      </xdr:nvSpPr>
      <xdr:spPr>
        <a:xfrm>
          <a:off x="0" y="7620"/>
          <a:ext cx="1447800" cy="6728460"/>
        </a:xfrm>
        <a:prstGeom prst="rect"/>
        <a:solidFill>
          <a:srgbClr val="51B9AE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73025</xdr:colOff>
      <xdr:row>3</xdr:row>
      <xdr:rowOff>19050</xdr:rowOff>
    </xdr:from>
    <xdr:to>
      <xdr:col>0</xdr:col>
      <xdr:colOff>1358265</xdr:colOff>
      <xdr:row>4</xdr:row>
      <xdr:rowOff>136525</xdr:rowOff>
    </xdr:to>
    <xdr:sp>
      <xdr:nvSpPr>
        <xdr:cNvPr id="18" name="流程图: 终止 17">
          <a:hlinkClick r:id="rId1"/>
          <a:extLst>
            <a:ext uri="{FF2B5EF4-FFF2-40B4-BE49-F238E27FC236}">
              <a16:creationId xmlns:a16="http://schemas.microsoft.com/office/drawing/2014/main" id="{a2bed1b1-b683-47dc-b04a-fd553a7df460}"/>
            </a:ext>
          </a:extLst>
        </xdr:cNvPr>
        <xdr:cNvSpPr/>
      </xdr:nvSpPr>
      <xdr:spPr>
        <a:xfrm>
          <a:off x="76200" y="98298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员工信息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72390</xdr:colOff>
      <xdr:row>4</xdr:row>
      <xdr:rowOff>244475</xdr:rowOff>
    </xdr:from>
    <xdr:to>
      <xdr:col>0</xdr:col>
      <xdr:colOff>1357630</xdr:colOff>
      <xdr:row>5</xdr:row>
      <xdr:rowOff>279400</xdr:rowOff>
    </xdr:to>
    <xdr:sp>
      <xdr:nvSpPr>
        <xdr:cNvPr id="19" name="流程图: 终止 18">
          <a:hlinkClick r:id="rId2"/>
          <a:extLst>
            <a:ext uri="{FF2B5EF4-FFF2-40B4-BE49-F238E27FC236}">
              <a16:creationId xmlns:a16="http://schemas.microsoft.com/office/drawing/2014/main" id="{7887d99b-8922-4c0e-af7d-887e73ffeb82}"/>
            </a:ext>
          </a:extLst>
        </xdr:cNvPr>
        <xdr:cNvSpPr/>
      </xdr:nvSpPr>
      <xdr:spPr>
        <a:xfrm>
          <a:off x="76200" y="14097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71755</xdr:colOff>
      <xdr:row>6</xdr:row>
      <xdr:rowOff>101600</xdr:rowOff>
    </xdr:from>
    <xdr:to>
      <xdr:col>0</xdr:col>
      <xdr:colOff>1356995</xdr:colOff>
      <xdr:row>7</xdr:row>
      <xdr:rowOff>136525</xdr:rowOff>
    </xdr:to>
    <xdr:sp>
      <xdr:nvSpPr>
        <xdr:cNvPr id="20" name="流程图: 终止 19">
          <a:hlinkClick r:id="rId3"/>
          <a:extLst>
            <a:ext uri="{FF2B5EF4-FFF2-40B4-BE49-F238E27FC236}">
              <a16:creationId xmlns:a16="http://schemas.microsoft.com/office/drawing/2014/main" id="{82ac24f3-0f96-4a11-9855-03ad578952a8}"/>
            </a:ext>
          </a:extLst>
        </xdr:cNvPr>
        <xdr:cNvSpPr/>
      </xdr:nvSpPr>
      <xdr:spPr>
        <a:xfrm>
          <a:off x="68580" y="184404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71120</xdr:colOff>
      <xdr:row>7</xdr:row>
      <xdr:rowOff>254000</xdr:rowOff>
    </xdr:from>
    <xdr:to>
      <xdr:col>0</xdr:col>
      <xdr:colOff>1356360</xdr:colOff>
      <xdr:row>8</xdr:row>
      <xdr:rowOff>288925</xdr:rowOff>
    </xdr:to>
    <xdr:sp>
      <xdr:nvSpPr>
        <xdr:cNvPr id="21" name="流程图: 终止 20">
          <a:hlinkClick r:id="rId4"/>
          <a:extLst>
            <a:ext uri="{FF2B5EF4-FFF2-40B4-BE49-F238E27FC236}">
              <a16:creationId xmlns:a16="http://schemas.microsoft.com/office/drawing/2014/main" id="{84bdd009-9c5b-45f8-b28b-abb598089d6d}"/>
            </a:ext>
          </a:extLst>
        </xdr:cNvPr>
        <xdr:cNvSpPr/>
      </xdr:nvSpPr>
      <xdr:spPr>
        <a:xfrm>
          <a:off x="68580" y="22860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3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80010</xdr:colOff>
      <xdr:row>9</xdr:row>
      <xdr:rowOff>111125</xdr:rowOff>
    </xdr:from>
    <xdr:to>
      <xdr:col>0</xdr:col>
      <xdr:colOff>1365250</xdr:colOff>
      <xdr:row>10</xdr:row>
      <xdr:rowOff>146050</xdr:rowOff>
    </xdr:to>
    <xdr:sp>
      <xdr:nvSpPr>
        <xdr:cNvPr id="22" name="流程图: 终止 21">
          <a:hlinkClick r:id="rId5"/>
          <a:extLst>
            <a:ext uri="{FF2B5EF4-FFF2-40B4-BE49-F238E27FC236}">
              <a16:creationId xmlns:a16="http://schemas.microsoft.com/office/drawing/2014/main" id="{7d3bb240-9a1e-4c9d-9e24-14119ccf6b14}"/>
            </a:ext>
          </a:extLst>
        </xdr:cNvPr>
        <xdr:cNvSpPr/>
      </xdr:nvSpPr>
      <xdr:spPr>
        <a:xfrm>
          <a:off x="83820" y="27279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4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69850</xdr:colOff>
      <xdr:row>10</xdr:row>
      <xdr:rowOff>263525</xdr:rowOff>
    </xdr:from>
    <xdr:to>
      <xdr:col>0</xdr:col>
      <xdr:colOff>1355090</xdr:colOff>
      <xdr:row>12</xdr:row>
      <xdr:rowOff>6350</xdr:rowOff>
    </xdr:to>
    <xdr:sp>
      <xdr:nvSpPr>
        <xdr:cNvPr id="23" name="流程图: 终止 22">
          <a:hlinkClick r:id="rId6"/>
          <a:extLst>
            <a:ext uri="{FF2B5EF4-FFF2-40B4-BE49-F238E27FC236}">
              <a16:creationId xmlns:a16="http://schemas.microsoft.com/office/drawing/2014/main" id="{ab650fba-9512-40ab-9fcc-113b299b98fa}"/>
            </a:ext>
          </a:extLst>
        </xdr:cNvPr>
        <xdr:cNvSpPr/>
      </xdr:nvSpPr>
      <xdr:spPr>
        <a:xfrm>
          <a:off x="68580" y="316992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5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69215</xdr:colOff>
      <xdr:row>12</xdr:row>
      <xdr:rowOff>120650</xdr:rowOff>
    </xdr:from>
    <xdr:to>
      <xdr:col>0</xdr:col>
      <xdr:colOff>1354455</xdr:colOff>
      <xdr:row>13</xdr:row>
      <xdr:rowOff>155575</xdr:rowOff>
    </xdr:to>
    <xdr:sp>
      <xdr:nvSpPr>
        <xdr:cNvPr id="24" name="流程图: 终止 23">
          <a:hlinkClick r:id="rId7"/>
          <a:extLst>
            <a:ext uri="{FF2B5EF4-FFF2-40B4-BE49-F238E27FC236}">
              <a16:creationId xmlns:a16="http://schemas.microsoft.com/office/drawing/2014/main" id="{48c2c3ba-25ec-47d0-86c8-0b9680a790ae}"/>
            </a:ext>
          </a:extLst>
        </xdr:cNvPr>
        <xdr:cNvSpPr/>
      </xdr:nvSpPr>
      <xdr:spPr>
        <a:xfrm>
          <a:off x="68580" y="36042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6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68580</xdr:colOff>
      <xdr:row>13</xdr:row>
      <xdr:rowOff>269875</xdr:rowOff>
    </xdr:from>
    <xdr:to>
      <xdr:col>0</xdr:col>
      <xdr:colOff>1353820</xdr:colOff>
      <xdr:row>15</xdr:row>
      <xdr:rowOff>15875</xdr:rowOff>
    </xdr:to>
    <xdr:sp>
      <xdr:nvSpPr>
        <xdr:cNvPr id="25" name="流程图: 终止 24">
          <a:hlinkClick r:id="rId8"/>
          <a:extLst>
            <a:ext uri="{FF2B5EF4-FFF2-40B4-BE49-F238E27FC236}">
              <a16:creationId xmlns:a16="http://schemas.microsoft.com/office/drawing/2014/main" id="{f5dbd0c9-7fe6-4711-a86a-cdc7c9e82b8a}"/>
            </a:ext>
          </a:extLst>
        </xdr:cNvPr>
        <xdr:cNvSpPr/>
      </xdr:nvSpPr>
      <xdr:spPr>
        <a:xfrm>
          <a:off x="68580" y="40386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7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67945</xdr:colOff>
      <xdr:row>15</xdr:row>
      <xdr:rowOff>133350</xdr:rowOff>
    </xdr:from>
    <xdr:to>
      <xdr:col>0</xdr:col>
      <xdr:colOff>1353185</xdr:colOff>
      <xdr:row>16</xdr:row>
      <xdr:rowOff>168275</xdr:rowOff>
    </xdr:to>
    <xdr:sp>
      <xdr:nvSpPr>
        <xdr:cNvPr id="26" name="流程图: 终止 25">
          <a:hlinkClick r:id="rId9"/>
          <a:extLst>
            <a:ext uri="{FF2B5EF4-FFF2-40B4-BE49-F238E27FC236}">
              <a16:creationId xmlns:a16="http://schemas.microsoft.com/office/drawing/2014/main" id="{28ccadf3-2d03-47fc-b3fa-c312f208e1ab}"/>
            </a:ext>
          </a:extLst>
        </xdr:cNvPr>
        <xdr:cNvSpPr/>
      </xdr:nvSpPr>
      <xdr:spPr>
        <a:xfrm>
          <a:off x="68580" y="448818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8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67310</xdr:colOff>
      <xdr:row>16</xdr:row>
      <xdr:rowOff>276225</xdr:rowOff>
    </xdr:from>
    <xdr:to>
      <xdr:col>0</xdr:col>
      <xdr:colOff>1352550</xdr:colOff>
      <xdr:row>18</xdr:row>
      <xdr:rowOff>19050</xdr:rowOff>
    </xdr:to>
    <xdr:sp>
      <xdr:nvSpPr>
        <xdr:cNvPr id="27" name="流程图: 终止 26">
          <a:hlinkClick r:id="rId10"/>
          <a:extLst>
            <a:ext uri="{FF2B5EF4-FFF2-40B4-BE49-F238E27FC236}">
              <a16:creationId xmlns:a16="http://schemas.microsoft.com/office/drawing/2014/main" id="{7792e063-66fd-4190-a6fa-c64d903aa936}"/>
            </a:ext>
          </a:extLst>
        </xdr:cNvPr>
        <xdr:cNvSpPr/>
      </xdr:nvSpPr>
      <xdr:spPr>
        <a:xfrm>
          <a:off x="68580" y="491490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9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66675</xdr:colOff>
      <xdr:row>18</xdr:row>
      <xdr:rowOff>142875</xdr:rowOff>
    </xdr:from>
    <xdr:to>
      <xdr:col>0</xdr:col>
      <xdr:colOff>1351915</xdr:colOff>
      <xdr:row>19</xdr:row>
      <xdr:rowOff>177800</xdr:rowOff>
    </xdr:to>
    <xdr:sp>
      <xdr:nvSpPr>
        <xdr:cNvPr id="28" name="流程图: 终止 27">
          <a:hlinkClick r:id="rId11"/>
          <a:extLst>
            <a:ext uri="{FF2B5EF4-FFF2-40B4-BE49-F238E27FC236}">
              <a16:creationId xmlns:a16="http://schemas.microsoft.com/office/drawing/2014/main" id="{7280fe9f-f1f5-4e8b-9b67-ca1430aecb34}"/>
            </a:ext>
          </a:extLst>
        </xdr:cNvPr>
        <xdr:cNvSpPr/>
      </xdr:nvSpPr>
      <xdr:spPr>
        <a:xfrm>
          <a:off x="68580" y="536448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10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66040</xdr:colOff>
      <xdr:row>20</xdr:row>
      <xdr:rowOff>0</xdr:rowOff>
    </xdr:from>
    <xdr:to>
      <xdr:col>0</xdr:col>
      <xdr:colOff>1351280</xdr:colOff>
      <xdr:row>21</xdr:row>
      <xdr:rowOff>34925</xdr:rowOff>
    </xdr:to>
    <xdr:sp>
      <xdr:nvSpPr>
        <xdr:cNvPr id="29" name="流程图: 终止 28">
          <a:hlinkClick r:id="rId12"/>
          <a:extLst>
            <a:ext uri="{FF2B5EF4-FFF2-40B4-BE49-F238E27FC236}">
              <a16:creationId xmlns:a16="http://schemas.microsoft.com/office/drawing/2014/main" id="{1bce8544-a4b7-4385-9ae8-3b8d53b85a99}"/>
            </a:ext>
          </a:extLst>
        </xdr:cNvPr>
        <xdr:cNvSpPr/>
      </xdr:nvSpPr>
      <xdr:spPr>
        <a:xfrm>
          <a:off x="68580" y="57988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65405</xdr:colOff>
      <xdr:row>21</xdr:row>
      <xdr:rowOff>161925</xdr:rowOff>
    </xdr:from>
    <xdr:to>
      <xdr:col>0</xdr:col>
      <xdr:colOff>1350645</xdr:colOff>
      <xdr:row>22</xdr:row>
      <xdr:rowOff>196850</xdr:rowOff>
    </xdr:to>
    <xdr:sp>
      <xdr:nvSpPr>
        <xdr:cNvPr id="30" name="流程图: 终止 29">
          <a:hlinkClick r:id="rId13"/>
          <a:extLst>
            <a:ext uri="{FF2B5EF4-FFF2-40B4-BE49-F238E27FC236}">
              <a16:creationId xmlns:a16="http://schemas.microsoft.com/office/drawing/2014/main" id="{c73826c0-a528-41ac-9248-cbe7b8956456}"/>
            </a:ext>
          </a:extLst>
        </xdr:cNvPr>
        <xdr:cNvSpPr/>
      </xdr:nvSpPr>
      <xdr:spPr>
        <a:xfrm>
          <a:off x="68580" y="62484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64770</xdr:colOff>
      <xdr:row>1</xdr:row>
      <xdr:rowOff>79375</xdr:rowOff>
    </xdr:from>
    <xdr:to>
      <xdr:col>0</xdr:col>
      <xdr:colOff>1350010</xdr:colOff>
      <xdr:row>2</xdr:row>
      <xdr:rowOff>114300</xdr:rowOff>
    </xdr:to>
    <xdr:sp>
      <xdr:nvSpPr>
        <xdr:cNvPr id="31" name="流程图: 终止 30">
          <a:hlinkClick r:id="rId14"/>
          <a:extLst>
            <a:ext uri="{FF2B5EF4-FFF2-40B4-BE49-F238E27FC236}">
              <a16:creationId xmlns:a16="http://schemas.microsoft.com/office/drawing/2014/main" id="{5c97159a-43f0-4cdf-8b0f-91ad63c7cf26}"/>
            </a:ext>
          </a:extLst>
        </xdr:cNvPr>
        <xdr:cNvSpPr/>
      </xdr:nvSpPr>
      <xdr:spPr>
        <a:xfrm>
          <a:off x="68580" y="5410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主页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57150</xdr:colOff>
      <xdr:row>0</xdr:row>
      <xdr:rowOff>57785</xdr:rowOff>
    </xdr:from>
    <xdr:to>
      <xdr:col>0</xdr:col>
      <xdr:colOff>1342390</xdr:colOff>
      <xdr:row>0</xdr:row>
      <xdr:rowOff>451485</xdr:rowOff>
    </xdr:to>
    <xdr:sp>
      <xdr:nvSpPr>
        <xdr:cNvPr id="32" name="流程图: 终止 31">
          <a:extLst>
            <a:ext uri="{FF2B5EF4-FFF2-40B4-BE49-F238E27FC236}">
              <a16:creationId xmlns:a16="http://schemas.microsoft.com/office/drawing/2014/main" id="{c4b676e5-6d43-4045-aac5-aaefbd554d37}"/>
            </a:ext>
          </a:extLst>
        </xdr:cNvPr>
        <xdr:cNvSpPr/>
      </xdr:nvSpPr>
      <xdr:spPr>
        <a:xfrm>
          <a:off x="60960" y="60960"/>
          <a:ext cx="1287780" cy="396240"/>
        </a:xfrm>
        <a:prstGeom prst="flowChartTerminator"/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bg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2400" b="1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rPr>
            <a:t>目录</a:t>
          </a:r>
          <a:endParaRPr altLang="en-US" lang="zh-CN" sz="2400" b="1">
            <a:solidFill>
              <a:schemeClr val="bg1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0</xdr:colOff>
      <xdr:row>0</xdr:row>
      <xdr:rowOff>0</xdr:rowOff>
    </xdr:from>
    <xdr:to>
      <xdr:col>0</xdr:col>
      <xdr:colOff>1445260</xdr:colOff>
      <xdr:row>23</xdr:row>
      <xdr:rowOff>57150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30c5aa17-e46e-4af7-82a0-98c26c6d17dd}"/>
            </a:ext>
          </a:extLst>
        </xdr:cNvPr>
        <xdr:cNvSpPr/>
      </xdr:nvSpPr>
      <xdr:spPr>
        <a:xfrm>
          <a:off x="0" y="0"/>
          <a:ext cx="1447800" cy="6728460"/>
        </a:xfrm>
        <a:prstGeom prst="rect"/>
        <a:solidFill>
          <a:srgbClr val="51B9AE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73025</xdr:colOff>
      <xdr:row>3</xdr:row>
      <xdr:rowOff>31750</xdr:rowOff>
    </xdr:from>
    <xdr:to>
      <xdr:col>0</xdr:col>
      <xdr:colOff>1358265</xdr:colOff>
      <xdr:row>4</xdr:row>
      <xdr:rowOff>149225</xdr:rowOff>
    </xdr:to>
    <xdr:sp>
      <xdr:nvSpPr>
        <xdr:cNvPr id="3" name="流程图: 终止 2">
          <a:hlinkClick r:id="rId1"/>
          <a:extLst>
            <a:ext uri="{FF2B5EF4-FFF2-40B4-BE49-F238E27FC236}">
              <a16:creationId xmlns:a16="http://schemas.microsoft.com/office/drawing/2014/main" id="{7d2c9a78-92d2-43aa-950b-347679c3fcd8}"/>
            </a:ext>
          </a:extLst>
        </xdr:cNvPr>
        <xdr:cNvSpPr/>
      </xdr:nvSpPr>
      <xdr:spPr>
        <a:xfrm>
          <a:off x="76200" y="99060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员工信息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72390</xdr:colOff>
      <xdr:row>4</xdr:row>
      <xdr:rowOff>263525</xdr:rowOff>
    </xdr:from>
    <xdr:to>
      <xdr:col>0</xdr:col>
      <xdr:colOff>1357630</xdr:colOff>
      <xdr:row>6</xdr:row>
      <xdr:rowOff>6350</xdr:rowOff>
    </xdr:to>
    <xdr:sp>
      <xdr:nvSpPr>
        <xdr:cNvPr id="4" name="流程图: 终止 3">
          <a:hlinkClick r:id="rId2"/>
          <a:extLst>
            <a:ext uri="{FF2B5EF4-FFF2-40B4-BE49-F238E27FC236}">
              <a16:creationId xmlns:a16="http://schemas.microsoft.com/office/drawing/2014/main" id="{3f95f2f0-a137-472e-93b0-2f9ee0d5fb76}"/>
            </a:ext>
          </a:extLst>
        </xdr:cNvPr>
        <xdr:cNvSpPr/>
      </xdr:nvSpPr>
      <xdr:spPr>
        <a:xfrm>
          <a:off x="76200" y="14325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71755</xdr:colOff>
      <xdr:row>6</xdr:row>
      <xdr:rowOff>120650</xdr:rowOff>
    </xdr:from>
    <xdr:to>
      <xdr:col>0</xdr:col>
      <xdr:colOff>1356995</xdr:colOff>
      <xdr:row>7</xdr:row>
      <xdr:rowOff>155575</xdr:rowOff>
    </xdr:to>
    <xdr:sp>
      <xdr:nvSpPr>
        <xdr:cNvPr id="5" name="流程图: 终止 4">
          <a:hlinkClick r:id="rId3"/>
          <a:extLst>
            <a:ext uri="{FF2B5EF4-FFF2-40B4-BE49-F238E27FC236}">
              <a16:creationId xmlns:a16="http://schemas.microsoft.com/office/drawing/2014/main" id="{8e52da2f-d595-4a41-903a-d19066002b61}"/>
            </a:ext>
          </a:extLst>
        </xdr:cNvPr>
        <xdr:cNvSpPr/>
      </xdr:nvSpPr>
      <xdr:spPr>
        <a:xfrm>
          <a:off x="68580" y="18669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71120</xdr:colOff>
      <xdr:row>7</xdr:row>
      <xdr:rowOff>273050</xdr:rowOff>
    </xdr:from>
    <xdr:to>
      <xdr:col>0</xdr:col>
      <xdr:colOff>1356360</xdr:colOff>
      <xdr:row>9</xdr:row>
      <xdr:rowOff>15875</xdr:rowOff>
    </xdr:to>
    <xdr:sp>
      <xdr:nvSpPr>
        <xdr:cNvPr id="6" name="流程图: 终止 5">
          <a:hlinkClick r:id="rId4"/>
          <a:extLst>
            <a:ext uri="{FF2B5EF4-FFF2-40B4-BE49-F238E27FC236}">
              <a16:creationId xmlns:a16="http://schemas.microsoft.com/office/drawing/2014/main" id="{dbaa0153-f004-401b-9087-63752db2fc6f}"/>
            </a:ext>
          </a:extLst>
        </xdr:cNvPr>
        <xdr:cNvSpPr/>
      </xdr:nvSpPr>
      <xdr:spPr>
        <a:xfrm>
          <a:off x="68580" y="23088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3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80010</xdr:colOff>
      <xdr:row>9</xdr:row>
      <xdr:rowOff>130175</xdr:rowOff>
    </xdr:from>
    <xdr:to>
      <xdr:col>0</xdr:col>
      <xdr:colOff>1365250</xdr:colOff>
      <xdr:row>10</xdr:row>
      <xdr:rowOff>165100</xdr:rowOff>
    </xdr:to>
    <xdr:sp>
      <xdr:nvSpPr>
        <xdr:cNvPr id="7" name="流程图: 终止 6">
          <a:hlinkClick r:id="rId5"/>
          <a:extLst>
            <a:ext uri="{FF2B5EF4-FFF2-40B4-BE49-F238E27FC236}">
              <a16:creationId xmlns:a16="http://schemas.microsoft.com/office/drawing/2014/main" id="{1059a6c0-722f-45f7-86bf-f4486b3921ef}"/>
            </a:ext>
          </a:extLst>
        </xdr:cNvPr>
        <xdr:cNvSpPr/>
      </xdr:nvSpPr>
      <xdr:spPr>
        <a:xfrm>
          <a:off x="83820" y="27432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4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69850</xdr:colOff>
      <xdr:row>10</xdr:row>
      <xdr:rowOff>282575</xdr:rowOff>
    </xdr:from>
    <xdr:to>
      <xdr:col>0</xdr:col>
      <xdr:colOff>1355090</xdr:colOff>
      <xdr:row>12</xdr:row>
      <xdr:rowOff>25400</xdr:rowOff>
    </xdr:to>
    <xdr:sp>
      <xdr:nvSpPr>
        <xdr:cNvPr id="8" name="流程图: 终止 7">
          <a:hlinkClick r:id="rId6"/>
          <a:extLst>
            <a:ext uri="{FF2B5EF4-FFF2-40B4-BE49-F238E27FC236}">
              <a16:creationId xmlns:a16="http://schemas.microsoft.com/office/drawing/2014/main" id="{adfa12b4-da21-4999-9913-71608e6714b9}"/>
            </a:ext>
          </a:extLst>
        </xdr:cNvPr>
        <xdr:cNvSpPr/>
      </xdr:nvSpPr>
      <xdr:spPr>
        <a:xfrm>
          <a:off x="68580" y="31851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5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69215</xdr:colOff>
      <xdr:row>12</xdr:row>
      <xdr:rowOff>139700</xdr:rowOff>
    </xdr:from>
    <xdr:to>
      <xdr:col>0</xdr:col>
      <xdr:colOff>1354455</xdr:colOff>
      <xdr:row>13</xdr:row>
      <xdr:rowOff>174625</xdr:rowOff>
    </xdr:to>
    <xdr:sp>
      <xdr:nvSpPr>
        <xdr:cNvPr id="9" name="流程图: 终止 8">
          <a:hlinkClick r:id="rId7"/>
          <a:extLst>
            <a:ext uri="{FF2B5EF4-FFF2-40B4-BE49-F238E27FC236}">
              <a16:creationId xmlns:a16="http://schemas.microsoft.com/office/drawing/2014/main" id="{e6c7cea8-3902-4570-a321-c42c08af57fe}"/>
            </a:ext>
          </a:extLst>
        </xdr:cNvPr>
        <xdr:cNvSpPr/>
      </xdr:nvSpPr>
      <xdr:spPr>
        <a:xfrm>
          <a:off x="68580" y="36195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6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68580</xdr:colOff>
      <xdr:row>13</xdr:row>
      <xdr:rowOff>288925</xdr:rowOff>
    </xdr:from>
    <xdr:to>
      <xdr:col>0</xdr:col>
      <xdr:colOff>1353820</xdr:colOff>
      <xdr:row>15</xdr:row>
      <xdr:rowOff>34925</xdr:rowOff>
    </xdr:to>
    <xdr:sp>
      <xdr:nvSpPr>
        <xdr:cNvPr id="10" name="流程图: 终止 9">
          <a:hlinkClick r:id="rId8"/>
          <a:extLst>
            <a:ext uri="{FF2B5EF4-FFF2-40B4-BE49-F238E27FC236}">
              <a16:creationId xmlns:a16="http://schemas.microsoft.com/office/drawing/2014/main" id="{baee97ed-8ba0-45f0-9df4-0ab9ccb17204}"/>
            </a:ext>
          </a:extLst>
        </xdr:cNvPr>
        <xdr:cNvSpPr/>
      </xdr:nvSpPr>
      <xdr:spPr>
        <a:xfrm>
          <a:off x="68580" y="40614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7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67945</xdr:colOff>
      <xdr:row>15</xdr:row>
      <xdr:rowOff>152400</xdr:rowOff>
    </xdr:from>
    <xdr:to>
      <xdr:col>0</xdr:col>
      <xdr:colOff>1353185</xdr:colOff>
      <xdr:row>16</xdr:row>
      <xdr:rowOff>187325</xdr:rowOff>
    </xdr:to>
    <xdr:sp>
      <xdr:nvSpPr>
        <xdr:cNvPr id="11" name="流程图: 终止 10">
          <a:hlinkClick r:id="rId9"/>
          <a:extLst>
            <a:ext uri="{FF2B5EF4-FFF2-40B4-BE49-F238E27FC236}">
              <a16:creationId xmlns:a16="http://schemas.microsoft.com/office/drawing/2014/main" id="{839dc7b2-0d4f-4093-9623-5f184ee36204}"/>
            </a:ext>
          </a:extLst>
        </xdr:cNvPr>
        <xdr:cNvSpPr/>
      </xdr:nvSpPr>
      <xdr:spPr>
        <a:xfrm>
          <a:off x="68580" y="45034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8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67310</xdr:colOff>
      <xdr:row>17</xdr:row>
      <xdr:rowOff>9525</xdr:rowOff>
    </xdr:from>
    <xdr:to>
      <xdr:col>0</xdr:col>
      <xdr:colOff>1352550</xdr:colOff>
      <xdr:row>18</xdr:row>
      <xdr:rowOff>44450</xdr:rowOff>
    </xdr:to>
    <xdr:sp>
      <xdr:nvSpPr>
        <xdr:cNvPr id="12" name="流程图: 终止 11">
          <a:hlinkClick r:id="rId10"/>
          <a:extLst>
            <a:ext uri="{FF2B5EF4-FFF2-40B4-BE49-F238E27FC236}">
              <a16:creationId xmlns:a16="http://schemas.microsoft.com/office/drawing/2014/main" id="{0a3fc5c4-27aa-47cd-89a4-164ab2db8232}"/>
            </a:ext>
          </a:extLst>
        </xdr:cNvPr>
        <xdr:cNvSpPr/>
      </xdr:nvSpPr>
      <xdr:spPr>
        <a:xfrm>
          <a:off x="68580" y="49377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9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66675</xdr:colOff>
      <xdr:row>18</xdr:row>
      <xdr:rowOff>161925</xdr:rowOff>
    </xdr:from>
    <xdr:to>
      <xdr:col>0</xdr:col>
      <xdr:colOff>1351915</xdr:colOff>
      <xdr:row>19</xdr:row>
      <xdr:rowOff>196850</xdr:rowOff>
    </xdr:to>
    <xdr:sp>
      <xdr:nvSpPr>
        <xdr:cNvPr id="13" name="流程图: 终止 12">
          <a:hlinkClick r:id="rId11"/>
          <a:extLst>
            <a:ext uri="{FF2B5EF4-FFF2-40B4-BE49-F238E27FC236}">
              <a16:creationId xmlns:a16="http://schemas.microsoft.com/office/drawing/2014/main" id="{612c5ccc-89c2-418d-ae74-a807d4cdfa54}"/>
            </a:ext>
          </a:extLst>
        </xdr:cNvPr>
        <xdr:cNvSpPr/>
      </xdr:nvSpPr>
      <xdr:spPr>
        <a:xfrm>
          <a:off x="68580" y="53797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10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66040</xdr:colOff>
      <xdr:row>20</xdr:row>
      <xdr:rowOff>19050</xdr:rowOff>
    </xdr:from>
    <xdr:to>
      <xdr:col>0</xdr:col>
      <xdr:colOff>1351280</xdr:colOff>
      <xdr:row>21</xdr:row>
      <xdr:rowOff>53975</xdr:rowOff>
    </xdr:to>
    <xdr:sp>
      <xdr:nvSpPr>
        <xdr:cNvPr id="14" name="流程图: 终止 13">
          <a:hlinkClick r:id="rId12"/>
          <a:extLst>
            <a:ext uri="{FF2B5EF4-FFF2-40B4-BE49-F238E27FC236}">
              <a16:creationId xmlns:a16="http://schemas.microsoft.com/office/drawing/2014/main" id="{dc295e66-948e-4fdf-b1a3-8fd39b91fa22}"/>
            </a:ext>
          </a:extLst>
        </xdr:cNvPr>
        <xdr:cNvSpPr/>
      </xdr:nvSpPr>
      <xdr:spPr>
        <a:xfrm>
          <a:off x="68580" y="582168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65405</xdr:colOff>
      <xdr:row>21</xdr:row>
      <xdr:rowOff>168275</xdr:rowOff>
    </xdr:from>
    <xdr:to>
      <xdr:col>0</xdr:col>
      <xdr:colOff>1350645</xdr:colOff>
      <xdr:row>22</xdr:row>
      <xdr:rowOff>203200</xdr:rowOff>
    </xdr:to>
    <xdr:sp>
      <xdr:nvSpPr>
        <xdr:cNvPr id="15" name="流程图: 终止 14">
          <a:hlinkClick r:id="rId13"/>
          <a:extLst>
            <a:ext uri="{FF2B5EF4-FFF2-40B4-BE49-F238E27FC236}">
              <a16:creationId xmlns:a16="http://schemas.microsoft.com/office/drawing/2014/main" id="{5cbd1d34-27a5-4c4b-b48d-509e2d9f57cd}"/>
            </a:ext>
          </a:extLst>
        </xdr:cNvPr>
        <xdr:cNvSpPr/>
      </xdr:nvSpPr>
      <xdr:spPr>
        <a:xfrm>
          <a:off x="68580" y="62560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64770</xdr:colOff>
      <xdr:row>1</xdr:row>
      <xdr:rowOff>85725</xdr:rowOff>
    </xdr:from>
    <xdr:to>
      <xdr:col>0</xdr:col>
      <xdr:colOff>1350010</xdr:colOff>
      <xdr:row>2</xdr:row>
      <xdr:rowOff>120650</xdr:rowOff>
    </xdr:to>
    <xdr:sp>
      <xdr:nvSpPr>
        <xdr:cNvPr id="16" name="流程图: 终止 15">
          <a:hlinkClick r:id="rId14"/>
          <a:extLst>
            <a:ext uri="{FF2B5EF4-FFF2-40B4-BE49-F238E27FC236}">
              <a16:creationId xmlns:a16="http://schemas.microsoft.com/office/drawing/2014/main" id="{c41e43ca-6b73-4c27-aa25-3344b0eeb18b}"/>
            </a:ext>
          </a:extLst>
        </xdr:cNvPr>
        <xdr:cNvSpPr/>
      </xdr:nvSpPr>
      <xdr:spPr>
        <a:xfrm>
          <a:off x="68580" y="54864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主页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57150</xdr:colOff>
      <xdr:row>0</xdr:row>
      <xdr:rowOff>57785</xdr:rowOff>
    </xdr:from>
    <xdr:to>
      <xdr:col>0</xdr:col>
      <xdr:colOff>1342390</xdr:colOff>
      <xdr:row>0</xdr:row>
      <xdr:rowOff>451485</xdr:rowOff>
    </xdr:to>
    <xdr:sp>
      <xdr:nvSpPr>
        <xdr:cNvPr id="17" name="流程图: 终止 16">
          <a:extLst>
            <a:ext uri="{FF2B5EF4-FFF2-40B4-BE49-F238E27FC236}">
              <a16:creationId xmlns:a16="http://schemas.microsoft.com/office/drawing/2014/main" id="{bf51165a-dd22-45be-befb-4b2041402fcb}"/>
            </a:ext>
          </a:extLst>
        </xdr:cNvPr>
        <xdr:cNvSpPr/>
      </xdr:nvSpPr>
      <xdr:spPr>
        <a:xfrm>
          <a:off x="60960" y="60960"/>
          <a:ext cx="1287780" cy="396240"/>
        </a:xfrm>
        <a:prstGeom prst="flowChartTerminator"/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bg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2400" b="1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rPr>
            <a:t>目录</a:t>
          </a:r>
          <a:endParaRPr altLang="en-US" lang="zh-CN" sz="2400" b="1">
            <a:solidFill>
              <a:schemeClr val="bg1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0</xdr:colOff>
      <xdr:row>0</xdr:row>
      <xdr:rowOff>0</xdr:rowOff>
    </xdr:from>
    <xdr:to>
      <xdr:col>0</xdr:col>
      <xdr:colOff>1445260</xdr:colOff>
      <xdr:row>23</xdr:row>
      <xdr:rowOff>57150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e273097f-f334-4d08-9639-85368fc9730d}"/>
            </a:ext>
          </a:extLst>
        </xdr:cNvPr>
        <xdr:cNvSpPr/>
      </xdr:nvSpPr>
      <xdr:spPr>
        <a:xfrm>
          <a:off x="0" y="0"/>
          <a:ext cx="1447800" cy="6728460"/>
        </a:xfrm>
        <a:prstGeom prst="rect"/>
        <a:solidFill>
          <a:srgbClr val="51B9AE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73025</xdr:colOff>
      <xdr:row>3</xdr:row>
      <xdr:rowOff>31750</xdr:rowOff>
    </xdr:from>
    <xdr:to>
      <xdr:col>0</xdr:col>
      <xdr:colOff>1358265</xdr:colOff>
      <xdr:row>4</xdr:row>
      <xdr:rowOff>149225</xdr:rowOff>
    </xdr:to>
    <xdr:sp>
      <xdr:nvSpPr>
        <xdr:cNvPr id="3" name="流程图: 终止 2">
          <a:hlinkClick r:id="rId1"/>
          <a:extLst>
            <a:ext uri="{FF2B5EF4-FFF2-40B4-BE49-F238E27FC236}">
              <a16:creationId xmlns:a16="http://schemas.microsoft.com/office/drawing/2014/main" id="{bc23d627-e686-4717-8c93-38b84f1a7de2}"/>
            </a:ext>
          </a:extLst>
        </xdr:cNvPr>
        <xdr:cNvSpPr/>
      </xdr:nvSpPr>
      <xdr:spPr>
        <a:xfrm>
          <a:off x="76200" y="99060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员工信息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72390</xdr:colOff>
      <xdr:row>4</xdr:row>
      <xdr:rowOff>263525</xdr:rowOff>
    </xdr:from>
    <xdr:to>
      <xdr:col>0</xdr:col>
      <xdr:colOff>1357630</xdr:colOff>
      <xdr:row>6</xdr:row>
      <xdr:rowOff>6350</xdr:rowOff>
    </xdr:to>
    <xdr:sp>
      <xdr:nvSpPr>
        <xdr:cNvPr id="4" name="流程图: 终止 3">
          <a:hlinkClick r:id="rId2"/>
          <a:extLst>
            <a:ext uri="{FF2B5EF4-FFF2-40B4-BE49-F238E27FC236}">
              <a16:creationId xmlns:a16="http://schemas.microsoft.com/office/drawing/2014/main" id="{bde5f571-485d-4502-b0ec-c98fcb893855}"/>
            </a:ext>
          </a:extLst>
        </xdr:cNvPr>
        <xdr:cNvSpPr/>
      </xdr:nvSpPr>
      <xdr:spPr>
        <a:xfrm>
          <a:off x="76200" y="14325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71755</xdr:colOff>
      <xdr:row>6</xdr:row>
      <xdr:rowOff>120650</xdr:rowOff>
    </xdr:from>
    <xdr:to>
      <xdr:col>0</xdr:col>
      <xdr:colOff>1356995</xdr:colOff>
      <xdr:row>7</xdr:row>
      <xdr:rowOff>155575</xdr:rowOff>
    </xdr:to>
    <xdr:sp>
      <xdr:nvSpPr>
        <xdr:cNvPr id="5" name="流程图: 终止 4">
          <a:hlinkClick r:id="rId3"/>
          <a:extLst>
            <a:ext uri="{FF2B5EF4-FFF2-40B4-BE49-F238E27FC236}">
              <a16:creationId xmlns:a16="http://schemas.microsoft.com/office/drawing/2014/main" id="{de5e2078-002a-44df-8d11-77070301f244}"/>
            </a:ext>
          </a:extLst>
        </xdr:cNvPr>
        <xdr:cNvSpPr/>
      </xdr:nvSpPr>
      <xdr:spPr>
        <a:xfrm>
          <a:off x="68580" y="18669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71120</xdr:colOff>
      <xdr:row>7</xdr:row>
      <xdr:rowOff>273050</xdr:rowOff>
    </xdr:from>
    <xdr:to>
      <xdr:col>0</xdr:col>
      <xdr:colOff>1356360</xdr:colOff>
      <xdr:row>9</xdr:row>
      <xdr:rowOff>15875</xdr:rowOff>
    </xdr:to>
    <xdr:sp>
      <xdr:nvSpPr>
        <xdr:cNvPr id="6" name="流程图: 终止 5">
          <a:hlinkClick r:id="rId4"/>
          <a:extLst>
            <a:ext uri="{FF2B5EF4-FFF2-40B4-BE49-F238E27FC236}">
              <a16:creationId xmlns:a16="http://schemas.microsoft.com/office/drawing/2014/main" id="{d02c91c1-7c7d-4fa2-a859-5d2b28de2270}"/>
            </a:ext>
          </a:extLst>
        </xdr:cNvPr>
        <xdr:cNvSpPr/>
      </xdr:nvSpPr>
      <xdr:spPr>
        <a:xfrm>
          <a:off x="68580" y="23088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3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80010</xdr:colOff>
      <xdr:row>9</xdr:row>
      <xdr:rowOff>130175</xdr:rowOff>
    </xdr:from>
    <xdr:to>
      <xdr:col>0</xdr:col>
      <xdr:colOff>1365250</xdr:colOff>
      <xdr:row>10</xdr:row>
      <xdr:rowOff>165100</xdr:rowOff>
    </xdr:to>
    <xdr:sp>
      <xdr:nvSpPr>
        <xdr:cNvPr id="7" name="流程图: 终止 6">
          <a:hlinkClick r:id="rId5"/>
          <a:extLst>
            <a:ext uri="{FF2B5EF4-FFF2-40B4-BE49-F238E27FC236}">
              <a16:creationId xmlns:a16="http://schemas.microsoft.com/office/drawing/2014/main" id="{ac6abb20-a679-4b42-8126-f8171442f097}"/>
            </a:ext>
          </a:extLst>
        </xdr:cNvPr>
        <xdr:cNvSpPr/>
      </xdr:nvSpPr>
      <xdr:spPr>
        <a:xfrm>
          <a:off x="83820" y="27432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4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69850</xdr:colOff>
      <xdr:row>10</xdr:row>
      <xdr:rowOff>282575</xdr:rowOff>
    </xdr:from>
    <xdr:to>
      <xdr:col>0</xdr:col>
      <xdr:colOff>1355090</xdr:colOff>
      <xdr:row>12</xdr:row>
      <xdr:rowOff>25400</xdr:rowOff>
    </xdr:to>
    <xdr:sp>
      <xdr:nvSpPr>
        <xdr:cNvPr id="8" name="流程图: 终止 7">
          <a:hlinkClick r:id="rId6"/>
          <a:extLst>
            <a:ext uri="{FF2B5EF4-FFF2-40B4-BE49-F238E27FC236}">
              <a16:creationId xmlns:a16="http://schemas.microsoft.com/office/drawing/2014/main" id="{4d5718a6-1e03-41c6-a6d6-7b56d2d48eb9}"/>
            </a:ext>
          </a:extLst>
        </xdr:cNvPr>
        <xdr:cNvSpPr/>
      </xdr:nvSpPr>
      <xdr:spPr>
        <a:xfrm>
          <a:off x="68580" y="31851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5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69215</xdr:colOff>
      <xdr:row>12</xdr:row>
      <xdr:rowOff>139700</xdr:rowOff>
    </xdr:from>
    <xdr:to>
      <xdr:col>0</xdr:col>
      <xdr:colOff>1354455</xdr:colOff>
      <xdr:row>13</xdr:row>
      <xdr:rowOff>174625</xdr:rowOff>
    </xdr:to>
    <xdr:sp>
      <xdr:nvSpPr>
        <xdr:cNvPr id="9" name="流程图: 终止 8">
          <a:hlinkClick r:id="rId7"/>
          <a:extLst>
            <a:ext uri="{FF2B5EF4-FFF2-40B4-BE49-F238E27FC236}">
              <a16:creationId xmlns:a16="http://schemas.microsoft.com/office/drawing/2014/main" id="{6bb8c22a-5ccc-4d41-a7e9-59ddb6f4fbfc}"/>
            </a:ext>
          </a:extLst>
        </xdr:cNvPr>
        <xdr:cNvSpPr/>
      </xdr:nvSpPr>
      <xdr:spPr>
        <a:xfrm>
          <a:off x="68580" y="36195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6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68580</xdr:colOff>
      <xdr:row>13</xdr:row>
      <xdr:rowOff>288925</xdr:rowOff>
    </xdr:from>
    <xdr:to>
      <xdr:col>0</xdr:col>
      <xdr:colOff>1353820</xdr:colOff>
      <xdr:row>15</xdr:row>
      <xdr:rowOff>34925</xdr:rowOff>
    </xdr:to>
    <xdr:sp>
      <xdr:nvSpPr>
        <xdr:cNvPr id="10" name="流程图: 终止 9">
          <a:hlinkClick r:id="rId8"/>
          <a:extLst>
            <a:ext uri="{FF2B5EF4-FFF2-40B4-BE49-F238E27FC236}">
              <a16:creationId xmlns:a16="http://schemas.microsoft.com/office/drawing/2014/main" id="{bb650e47-3ed4-4c68-b28e-e9d806f1021f}"/>
            </a:ext>
          </a:extLst>
        </xdr:cNvPr>
        <xdr:cNvSpPr/>
      </xdr:nvSpPr>
      <xdr:spPr>
        <a:xfrm>
          <a:off x="68580" y="40614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7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67945</xdr:colOff>
      <xdr:row>15</xdr:row>
      <xdr:rowOff>152400</xdr:rowOff>
    </xdr:from>
    <xdr:to>
      <xdr:col>0</xdr:col>
      <xdr:colOff>1353185</xdr:colOff>
      <xdr:row>16</xdr:row>
      <xdr:rowOff>187325</xdr:rowOff>
    </xdr:to>
    <xdr:sp>
      <xdr:nvSpPr>
        <xdr:cNvPr id="11" name="流程图: 终止 10">
          <a:hlinkClick r:id="rId9"/>
          <a:extLst>
            <a:ext uri="{FF2B5EF4-FFF2-40B4-BE49-F238E27FC236}">
              <a16:creationId xmlns:a16="http://schemas.microsoft.com/office/drawing/2014/main" id="{073d4711-aa82-4b93-ad71-b69032b1884f}"/>
            </a:ext>
          </a:extLst>
        </xdr:cNvPr>
        <xdr:cNvSpPr/>
      </xdr:nvSpPr>
      <xdr:spPr>
        <a:xfrm>
          <a:off x="68580" y="45034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8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67310</xdr:colOff>
      <xdr:row>17</xdr:row>
      <xdr:rowOff>9525</xdr:rowOff>
    </xdr:from>
    <xdr:to>
      <xdr:col>0</xdr:col>
      <xdr:colOff>1352550</xdr:colOff>
      <xdr:row>18</xdr:row>
      <xdr:rowOff>44450</xdr:rowOff>
    </xdr:to>
    <xdr:sp>
      <xdr:nvSpPr>
        <xdr:cNvPr id="12" name="流程图: 终止 11">
          <a:hlinkClick r:id="rId10"/>
          <a:extLst>
            <a:ext uri="{FF2B5EF4-FFF2-40B4-BE49-F238E27FC236}">
              <a16:creationId xmlns:a16="http://schemas.microsoft.com/office/drawing/2014/main" id="{a8e4f905-a71d-4de6-8eb9-223e89da2e93}"/>
            </a:ext>
          </a:extLst>
        </xdr:cNvPr>
        <xdr:cNvSpPr/>
      </xdr:nvSpPr>
      <xdr:spPr>
        <a:xfrm>
          <a:off x="68580" y="49377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9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66675</xdr:colOff>
      <xdr:row>18</xdr:row>
      <xdr:rowOff>161925</xdr:rowOff>
    </xdr:from>
    <xdr:to>
      <xdr:col>0</xdr:col>
      <xdr:colOff>1351915</xdr:colOff>
      <xdr:row>19</xdr:row>
      <xdr:rowOff>196850</xdr:rowOff>
    </xdr:to>
    <xdr:sp>
      <xdr:nvSpPr>
        <xdr:cNvPr id="13" name="流程图: 终止 12">
          <a:hlinkClick r:id="rId11"/>
          <a:extLst>
            <a:ext uri="{FF2B5EF4-FFF2-40B4-BE49-F238E27FC236}">
              <a16:creationId xmlns:a16="http://schemas.microsoft.com/office/drawing/2014/main" id="{97475fc6-7f71-45a5-95df-57cdaadeedb1}"/>
            </a:ext>
          </a:extLst>
        </xdr:cNvPr>
        <xdr:cNvSpPr/>
      </xdr:nvSpPr>
      <xdr:spPr>
        <a:xfrm>
          <a:off x="68580" y="53797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10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66040</xdr:colOff>
      <xdr:row>20</xdr:row>
      <xdr:rowOff>19050</xdr:rowOff>
    </xdr:from>
    <xdr:to>
      <xdr:col>0</xdr:col>
      <xdr:colOff>1351280</xdr:colOff>
      <xdr:row>21</xdr:row>
      <xdr:rowOff>53975</xdr:rowOff>
    </xdr:to>
    <xdr:sp>
      <xdr:nvSpPr>
        <xdr:cNvPr id="14" name="流程图: 终止 13">
          <a:hlinkClick r:id="rId12"/>
          <a:extLst>
            <a:ext uri="{FF2B5EF4-FFF2-40B4-BE49-F238E27FC236}">
              <a16:creationId xmlns:a16="http://schemas.microsoft.com/office/drawing/2014/main" id="{efb884ad-ef77-4611-9cc1-92408dc9efcb}"/>
            </a:ext>
          </a:extLst>
        </xdr:cNvPr>
        <xdr:cNvSpPr/>
      </xdr:nvSpPr>
      <xdr:spPr>
        <a:xfrm>
          <a:off x="68580" y="582168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65405</xdr:colOff>
      <xdr:row>21</xdr:row>
      <xdr:rowOff>168275</xdr:rowOff>
    </xdr:from>
    <xdr:to>
      <xdr:col>0</xdr:col>
      <xdr:colOff>1350645</xdr:colOff>
      <xdr:row>22</xdr:row>
      <xdr:rowOff>203200</xdr:rowOff>
    </xdr:to>
    <xdr:sp>
      <xdr:nvSpPr>
        <xdr:cNvPr id="15" name="流程图: 终止 14">
          <a:hlinkClick r:id="rId13"/>
          <a:extLst>
            <a:ext uri="{FF2B5EF4-FFF2-40B4-BE49-F238E27FC236}">
              <a16:creationId xmlns:a16="http://schemas.microsoft.com/office/drawing/2014/main" id="{5e936b1a-2956-4f5e-b359-6bae2a6c6688}"/>
            </a:ext>
          </a:extLst>
        </xdr:cNvPr>
        <xdr:cNvSpPr/>
      </xdr:nvSpPr>
      <xdr:spPr>
        <a:xfrm>
          <a:off x="68580" y="62560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64770</xdr:colOff>
      <xdr:row>1</xdr:row>
      <xdr:rowOff>85725</xdr:rowOff>
    </xdr:from>
    <xdr:to>
      <xdr:col>0</xdr:col>
      <xdr:colOff>1350010</xdr:colOff>
      <xdr:row>2</xdr:row>
      <xdr:rowOff>120650</xdr:rowOff>
    </xdr:to>
    <xdr:sp>
      <xdr:nvSpPr>
        <xdr:cNvPr id="16" name="流程图: 终止 15">
          <a:hlinkClick r:id="rId14"/>
          <a:extLst>
            <a:ext uri="{FF2B5EF4-FFF2-40B4-BE49-F238E27FC236}">
              <a16:creationId xmlns:a16="http://schemas.microsoft.com/office/drawing/2014/main" id="{d5290ebe-bb18-458f-b8df-fa422ca43a79}"/>
            </a:ext>
          </a:extLst>
        </xdr:cNvPr>
        <xdr:cNvSpPr/>
      </xdr:nvSpPr>
      <xdr:spPr>
        <a:xfrm>
          <a:off x="68580" y="54864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主页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57150</xdr:colOff>
      <xdr:row>0</xdr:row>
      <xdr:rowOff>57785</xdr:rowOff>
    </xdr:from>
    <xdr:to>
      <xdr:col>0</xdr:col>
      <xdr:colOff>1342390</xdr:colOff>
      <xdr:row>0</xdr:row>
      <xdr:rowOff>451485</xdr:rowOff>
    </xdr:to>
    <xdr:sp>
      <xdr:nvSpPr>
        <xdr:cNvPr id="17" name="流程图: 终止 16">
          <a:extLst>
            <a:ext uri="{FF2B5EF4-FFF2-40B4-BE49-F238E27FC236}">
              <a16:creationId xmlns:a16="http://schemas.microsoft.com/office/drawing/2014/main" id="{a645b117-63a4-4ad9-b00a-099783860316}"/>
            </a:ext>
          </a:extLst>
        </xdr:cNvPr>
        <xdr:cNvSpPr/>
      </xdr:nvSpPr>
      <xdr:spPr>
        <a:xfrm>
          <a:off x="60960" y="60960"/>
          <a:ext cx="1287780" cy="396240"/>
        </a:xfrm>
        <a:prstGeom prst="flowChartTerminator"/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bg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2400" b="1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rPr>
            <a:t>目录</a:t>
          </a:r>
          <a:endParaRPr altLang="en-US" lang="zh-CN" sz="2400" b="1">
            <a:solidFill>
              <a:schemeClr val="bg1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0</xdr:colOff>
      <xdr:row>0</xdr:row>
      <xdr:rowOff>0</xdr:rowOff>
    </xdr:from>
    <xdr:to>
      <xdr:col>0</xdr:col>
      <xdr:colOff>1445260</xdr:colOff>
      <xdr:row>23</xdr:row>
      <xdr:rowOff>57150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0a1f5add-f53d-4cfe-b8ff-aa3b9a77a39e}"/>
            </a:ext>
          </a:extLst>
        </xdr:cNvPr>
        <xdr:cNvSpPr/>
      </xdr:nvSpPr>
      <xdr:spPr>
        <a:xfrm>
          <a:off x="0" y="0"/>
          <a:ext cx="1447800" cy="6728460"/>
        </a:xfrm>
        <a:prstGeom prst="rect"/>
        <a:solidFill>
          <a:srgbClr val="51B9AE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73025</xdr:colOff>
      <xdr:row>3</xdr:row>
      <xdr:rowOff>31750</xdr:rowOff>
    </xdr:from>
    <xdr:to>
      <xdr:col>0</xdr:col>
      <xdr:colOff>1358265</xdr:colOff>
      <xdr:row>4</xdr:row>
      <xdr:rowOff>149225</xdr:rowOff>
    </xdr:to>
    <xdr:sp>
      <xdr:nvSpPr>
        <xdr:cNvPr id="3" name="流程图: 终止 2">
          <a:hlinkClick r:id="rId1"/>
          <a:extLst>
            <a:ext uri="{FF2B5EF4-FFF2-40B4-BE49-F238E27FC236}">
              <a16:creationId xmlns:a16="http://schemas.microsoft.com/office/drawing/2014/main" id="{1ad26c32-bd1e-46c0-ba1b-4e1a4d2966a3}"/>
            </a:ext>
          </a:extLst>
        </xdr:cNvPr>
        <xdr:cNvSpPr/>
      </xdr:nvSpPr>
      <xdr:spPr>
        <a:xfrm>
          <a:off x="76200" y="99060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员工信息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72390</xdr:colOff>
      <xdr:row>4</xdr:row>
      <xdr:rowOff>263525</xdr:rowOff>
    </xdr:from>
    <xdr:to>
      <xdr:col>0</xdr:col>
      <xdr:colOff>1357630</xdr:colOff>
      <xdr:row>6</xdr:row>
      <xdr:rowOff>6350</xdr:rowOff>
    </xdr:to>
    <xdr:sp>
      <xdr:nvSpPr>
        <xdr:cNvPr id="4" name="流程图: 终止 3">
          <a:hlinkClick r:id="rId2"/>
          <a:extLst>
            <a:ext uri="{FF2B5EF4-FFF2-40B4-BE49-F238E27FC236}">
              <a16:creationId xmlns:a16="http://schemas.microsoft.com/office/drawing/2014/main" id="{c87d7080-6f73-4e2e-9fa8-b9082be3d90f}"/>
            </a:ext>
          </a:extLst>
        </xdr:cNvPr>
        <xdr:cNvSpPr/>
      </xdr:nvSpPr>
      <xdr:spPr>
        <a:xfrm>
          <a:off x="76200" y="14325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71755</xdr:colOff>
      <xdr:row>6</xdr:row>
      <xdr:rowOff>120650</xdr:rowOff>
    </xdr:from>
    <xdr:to>
      <xdr:col>0</xdr:col>
      <xdr:colOff>1356995</xdr:colOff>
      <xdr:row>7</xdr:row>
      <xdr:rowOff>155575</xdr:rowOff>
    </xdr:to>
    <xdr:sp>
      <xdr:nvSpPr>
        <xdr:cNvPr id="5" name="流程图: 终止 4">
          <a:hlinkClick r:id="rId3"/>
          <a:extLst>
            <a:ext uri="{FF2B5EF4-FFF2-40B4-BE49-F238E27FC236}">
              <a16:creationId xmlns:a16="http://schemas.microsoft.com/office/drawing/2014/main" id="{3b31cbdf-bb2e-4bb8-a67a-ff3583bc1984}"/>
            </a:ext>
          </a:extLst>
        </xdr:cNvPr>
        <xdr:cNvSpPr/>
      </xdr:nvSpPr>
      <xdr:spPr>
        <a:xfrm>
          <a:off x="68580" y="18669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71120</xdr:colOff>
      <xdr:row>7</xdr:row>
      <xdr:rowOff>273050</xdr:rowOff>
    </xdr:from>
    <xdr:to>
      <xdr:col>0</xdr:col>
      <xdr:colOff>1356360</xdr:colOff>
      <xdr:row>9</xdr:row>
      <xdr:rowOff>15875</xdr:rowOff>
    </xdr:to>
    <xdr:sp>
      <xdr:nvSpPr>
        <xdr:cNvPr id="6" name="流程图: 终止 5">
          <a:hlinkClick r:id="rId4"/>
          <a:extLst>
            <a:ext uri="{FF2B5EF4-FFF2-40B4-BE49-F238E27FC236}">
              <a16:creationId xmlns:a16="http://schemas.microsoft.com/office/drawing/2014/main" id="{6d51113c-5217-4c65-869c-9736c3478068}"/>
            </a:ext>
          </a:extLst>
        </xdr:cNvPr>
        <xdr:cNvSpPr/>
      </xdr:nvSpPr>
      <xdr:spPr>
        <a:xfrm>
          <a:off x="68580" y="23088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3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80010</xdr:colOff>
      <xdr:row>9</xdr:row>
      <xdr:rowOff>130175</xdr:rowOff>
    </xdr:from>
    <xdr:to>
      <xdr:col>0</xdr:col>
      <xdr:colOff>1365250</xdr:colOff>
      <xdr:row>10</xdr:row>
      <xdr:rowOff>165100</xdr:rowOff>
    </xdr:to>
    <xdr:sp>
      <xdr:nvSpPr>
        <xdr:cNvPr id="7" name="流程图: 终止 6">
          <a:hlinkClick r:id="rId5"/>
          <a:extLst>
            <a:ext uri="{FF2B5EF4-FFF2-40B4-BE49-F238E27FC236}">
              <a16:creationId xmlns:a16="http://schemas.microsoft.com/office/drawing/2014/main" id="{5ea75549-f7c5-4b55-a70a-21780637e2df}"/>
            </a:ext>
          </a:extLst>
        </xdr:cNvPr>
        <xdr:cNvSpPr/>
      </xdr:nvSpPr>
      <xdr:spPr>
        <a:xfrm>
          <a:off x="83820" y="27432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4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69850</xdr:colOff>
      <xdr:row>10</xdr:row>
      <xdr:rowOff>282575</xdr:rowOff>
    </xdr:from>
    <xdr:to>
      <xdr:col>0</xdr:col>
      <xdr:colOff>1355090</xdr:colOff>
      <xdr:row>12</xdr:row>
      <xdr:rowOff>25400</xdr:rowOff>
    </xdr:to>
    <xdr:sp>
      <xdr:nvSpPr>
        <xdr:cNvPr id="8" name="流程图: 终止 7">
          <a:hlinkClick r:id="rId6"/>
          <a:extLst>
            <a:ext uri="{FF2B5EF4-FFF2-40B4-BE49-F238E27FC236}">
              <a16:creationId xmlns:a16="http://schemas.microsoft.com/office/drawing/2014/main" id="{9abab2aa-3c67-4dec-9ec7-b5a36c8f7918}"/>
            </a:ext>
          </a:extLst>
        </xdr:cNvPr>
        <xdr:cNvSpPr/>
      </xdr:nvSpPr>
      <xdr:spPr>
        <a:xfrm>
          <a:off x="68580" y="31851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5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69215</xdr:colOff>
      <xdr:row>12</xdr:row>
      <xdr:rowOff>139700</xdr:rowOff>
    </xdr:from>
    <xdr:to>
      <xdr:col>0</xdr:col>
      <xdr:colOff>1354455</xdr:colOff>
      <xdr:row>13</xdr:row>
      <xdr:rowOff>174625</xdr:rowOff>
    </xdr:to>
    <xdr:sp>
      <xdr:nvSpPr>
        <xdr:cNvPr id="9" name="流程图: 终止 8">
          <a:hlinkClick r:id="rId7"/>
          <a:extLst>
            <a:ext uri="{FF2B5EF4-FFF2-40B4-BE49-F238E27FC236}">
              <a16:creationId xmlns:a16="http://schemas.microsoft.com/office/drawing/2014/main" id="{1410e474-292e-4711-b559-4cd4737a5254}"/>
            </a:ext>
          </a:extLst>
        </xdr:cNvPr>
        <xdr:cNvSpPr/>
      </xdr:nvSpPr>
      <xdr:spPr>
        <a:xfrm>
          <a:off x="68580" y="36195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6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68580</xdr:colOff>
      <xdr:row>13</xdr:row>
      <xdr:rowOff>288925</xdr:rowOff>
    </xdr:from>
    <xdr:to>
      <xdr:col>0</xdr:col>
      <xdr:colOff>1353820</xdr:colOff>
      <xdr:row>15</xdr:row>
      <xdr:rowOff>34925</xdr:rowOff>
    </xdr:to>
    <xdr:sp>
      <xdr:nvSpPr>
        <xdr:cNvPr id="10" name="流程图: 终止 9">
          <a:hlinkClick r:id="rId8"/>
          <a:extLst>
            <a:ext uri="{FF2B5EF4-FFF2-40B4-BE49-F238E27FC236}">
              <a16:creationId xmlns:a16="http://schemas.microsoft.com/office/drawing/2014/main" id="{c7e2155f-44b8-4b5e-b240-e6b3280ebea3}"/>
            </a:ext>
          </a:extLst>
        </xdr:cNvPr>
        <xdr:cNvSpPr/>
      </xdr:nvSpPr>
      <xdr:spPr>
        <a:xfrm>
          <a:off x="68580" y="40614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7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67945</xdr:colOff>
      <xdr:row>15</xdr:row>
      <xdr:rowOff>152400</xdr:rowOff>
    </xdr:from>
    <xdr:to>
      <xdr:col>0</xdr:col>
      <xdr:colOff>1353185</xdr:colOff>
      <xdr:row>16</xdr:row>
      <xdr:rowOff>187325</xdr:rowOff>
    </xdr:to>
    <xdr:sp>
      <xdr:nvSpPr>
        <xdr:cNvPr id="11" name="流程图: 终止 10">
          <a:hlinkClick r:id="rId9"/>
          <a:extLst>
            <a:ext uri="{FF2B5EF4-FFF2-40B4-BE49-F238E27FC236}">
              <a16:creationId xmlns:a16="http://schemas.microsoft.com/office/drawing/2014/main" id="{c6be9df5-5c40-4eb7-9f18-4eb686c8760d}"/>
            </a:ext>
          </a:extLst>
        </xdr:cNvPr>
        <xdr:cNvSpPr/>
      </xdr:nvSpPr>
      <xdr:spPr>
        <a:xfrm>
          <a:off x="68580" y="45034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8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67310</xdr:colOff>
      <xdr:row>17</xdr:row>
      <xdr:rowOff>9525</xdr:rowOff>
    </xdr:from>
    <xdr:to>
      <xdr:col>0</xdr:col>
      <xdr:colOff>1352550</xdr:colOff>
      <xdr:row>18</xdr:row>
      <xdr:rowOff>44450</xdr:rowOff>
    </xdr:to>
    <xdr:sp>
      <xdr:nvSpPr>
        <xdr:cNvPr id="12" name="流程图: 终止 11">
          <a:hlinkClick r:id="rId10"/>
          <a:extLst>
            <a:ext uri="{FF2B5EF4-FFF2-40B4-BE49-F238E27FC236}">
              <a16:creationId xmlns:a16="http://schemas.microsoft.com/office/drawing/2014/main" id="{a5209b58-4ade-432d-8fd2-a499e1d6e408}"/>
            </a:ext>
          </a:extLst>
        </xdr:cNvPr>
        <xdr:cNvSpPr/>
      </xdr:nvSpPr>
      <xdr:spPr>
        <a:xfrm>
          <a:off x="68580" y="49377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9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66675</xdr:colOff>
      <xdr:row>18</xdr:row>
      <xdr:rowOff>161925</xdr:rowOff>
    </xdr:from>
    <xdr:to>
      <xdr:col>0</xdr:col>
      <xdr:colOff>1351915</xdr:colOff>
      <xdr:row>19</xdr:row>
      <xdr:rowOff>196850</xdr:rowOff>
    </xdr:to>
    <xdr:sp>
      <xdr:nvSpPr>
        <xdr:cNvPr id="13" name="流程图: 终止 12">
          <a:hlinkClick r:id="rId11"/>
          <a:extLst>
            <a:ext uri="{FF2B5EF4-FFF2-40B4-BE49-F238E27FC236}">
              <a16:creationId xmlns:a16="http://schemas.microsoft.com/office/drawing/2014/main" id="{ca6ef0cb-42f0-4c76-960c-1c768f4c33d0}"/>
            </a:ext>
          </a:extLst>
        </xdr:cNvPr>
        <xdr:cNvSpPr/>
      </xdr:nvSpPr>
      <xdr:spPr>
        <a:xfrm>
          <a:off x="68580" y="53797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10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66040</xdr:colOff>
      <xdr:row>20</xdr:row>
      <xdr:rowOff>19050</xdr:rowOff>
    </xdr:from>
    <xdr:to>
      <xdr:col>0</xdr:col>
      <xdr:colOff>1351280</xdr:colOff>
      <xdr:row>21</xdr:row>
      <xdr:rowOff>53975</xdr:rowOff>
    </xdr:to>
    <xdr:sp>
      <xdr:nvSpPr>
        <xdr:cNvPr id="14" name="流程图: 终止 13">
          <a:hlinkClick r:id="rId12"/>
          <a:extLst>
            <a:ext uri="{FF2B5EF4-FFF2-40B4-BE49-F238E27FC236}">
              <a16:creationId xmlns:a16="http://schemas.microsoft.com/office/drawing/2014/main" id="{54e7d45f-8adb-4c6f-aa38-ead07bbcaecb}"/>
            </a:ext>
          </a:extLst>
        </xdr:cNvPr>
        <xdr:cNvSpPr/>
      </xdr:nvSpPr>
      <xdr:spPr>
        <a:xfrm>
          <a:off x="68580" y="582168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65405</xdr:colOff>
      <xdr:row>21</xdr:row>
      <xdr:rowOff>168275</xdr:rowOff>
    </xdr:from>
    <xdr:to>
      <xdr:col>0</xdr:col>
      <xdr:colOff>1350645</xdr:colOff>
      <xdr:row>22</xdr:row>
      <xdr:rowOff>203200</xdr:rowOff>
    </xdr:to>
    <xdr:sp>
      <xdr:nvSpPr>
        <xdr:cNvPr id="15" name="流程图: 终止 14">
          <a:hlinkClick r:id="rId13"/>
          <a:extLst>
            <a:ext uri="{FF2B5EF4-FFF2-40B4-BE49-F238E27FC236}">
              <a16:creationId xmlns:a16="http://schemas.microsoft.com/office/drawing/2014/main" id="{88e7ffa7-565d-4b08-a8c7-bd65b2de6d95}"/>
            </a:ext>
          </a:extLst>
        </xdr:cNvPr>
        <xdr:cNvSpPr/>
      </xdr:nvSpPr>
      <xdr:spPr>
        <a:xfrm>
          <a:off x="68580" y="62560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64770</xdr:colOff>
      <xdr:row>1</xdr:row>
      <xdr:rowOff>85725</xdr:rowOff>
    </xdr:from>
    <xdr:to>
      <xdr:col>0</xdr:col>
      <xdr:colOff>1350010</xdr:colOff>
      <xdr:row>2</xdr:row>
      <xdr:rowOff>120650</xdr:rowOff>
    </xdr:to>
    <xdr:sp>
      <xdr:nvSpPr>
        <xdr:cNvPr id="16" name="流程图: 终止 15">
          <a:hlinkClick r:id="rId14"/>
          <a:extLst>
            <a:ext uri="{FF2B5EF4-FFF2-40B4-BE49-F238E27FC236}">
              <a16:creationId xmlns:a16="http://schemas.microsoft.com/office/drawing/2014/main" id="{f9969d04-583b-4854-aee0-dbccfd276016}"/>
            </a:ext>
          </a:extLst>
        </xdr:cNvPr>
        <xdr:cNvSpPr/>
      </xdr:nvSpPr>
      <xdr:spPr>
        <a:xfrm>
          <a:off x="68580" y="54864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主页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57150</xdr:colOff>
      <xdr:row>0</xdr:row>
      <xdr:rowOff>57785</xdr:rowOff>
    </xdr:from>
    <xdr:to>
      <xdr:col>0</xdr:col>
      <xdr:colOff>1342390</xdr:colOff>
      <xdr:row>0</xdr:row>
      <xdr:rowOff>451485</xdr:rowOff>
    </xdr:to>
    <xdr:sp>
      <xdr:nvSpPr>
        <xdr:cNvPr id="17" name="流程图: 终止 16">
          <a:extLst>
            <a:ext uri="{FF2B5EF4-FFF2-40B4-BE49-F238E27FC236}">
              <a16:creationId xmlns:a16="http://schemas.microsoft.com/office/drawing/2014/main" id="{00a4f8b7-83fc-4a85-aa47-5e5d4d306e6d}"/>
            </a:ext>
          </a:extLst>
        </xdr:cNvPr>
        <xdr:cNvSpPr/>
      </xdr:nvSpPr>
      <xdr:spPr>
        <a:xfrm>
          <a:off x="60960" y="60960"/>
          <a:ext cx="1287780" cy="396240"/>
        </a:xfrm>
        <a:prstGeom prst="flowChartTerminator"/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bg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2400" b="1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rPr>
            <a:t>目录</a:t>
          </a:r>
          <a:endParaRPr altLang="en-US" lang="zh-CN" sz="2400" b="1">
            <a:solidFill>
              <a:schemeClr val="bg1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0</xdr:colOff>
      <xdr:row>0</xdr:row>
      <xdr:rowOff>0</xdr:rowOff>
    </xdr:from>
    <xdr:to>
      <xdr:col>0</xdr:col>
      <xdr:colOff>1445260</xdr:colOff>
      <xdr:row>23</xdr:row>
      <xdr:rowOff>57150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64c89002-b258-4aa5-85d8-affef4e5027d}"/>
            </a:ext>
          </a:extLst>
        </xdr:cNvPr>
        <xdr:cNvSpPr/>
      </xdr:nvSpPr>
      <xdr:spPr>
        <a:xfrm>
          <a:off x="0" y="0"/>
          <a:ext cx="1447800" cy="6728460"/>
        </a:xfrm>
        <a:prstGeom prst="rect"/>
        <a:solidFill>
          <a:srgbClr val="51B9AE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73025</xdr:colOff>
      <xdr:row>3</xdr:row>
      <xdr:rowOff>31750</xdr:rowOff>
    </xdr:from>
    <xdr:to>
      <xdr:col>0</xdr:col>
      <xdr:colOff>1358265</xdr:colOff>
      <xdr:row>4</xdr:row>
      <xdr:rowOff>149225</xdr:rowOff>
    </xdr:to>
    <xdr:sp>
      <xdr:nvSpPr>
        <xdr:cNvPr id="3" name="流程图: 终止 2">
          <a:hlinkClick r:id="rId1"/>
          <a:extLst>
            <a:ext uri="{FF2B5EF4-FFF2-40B4-BE49-F238E27FC236}">
              <a16:creationId xmlns:a16="http://schemas.microsoft.com/office/drawing/2014/main" id="{73b52237-b783-479f-852a-9d3bb9b03740}"/>
            </a:ext>
          </a:extLst>
        </xdr:cNvPr>
        <xdr:cNvSpPr/>
      </xdr:nvSpPr>
      <xdr:spPr>
        <a:xfrm>
          <a:off x="76200" y="99060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员工信息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72390</xdr:colOff>
      <xdr:row>4</xdr:row>
      <xdr:rowOff>263525</xdr:rowOff>
    </xdr:from>
    <xdr:to>
      <xdr:col>0</xdr:col>
      <xdr:colOff>1357630</xdr:colOff>
      <xdr:row>6</xdr:row>
      <xdr:rowOff>6350</xdr:rowOff>
    </xdr:to>
    <xdr:sp>
      <xdr:nvSpPr>
        <xdr:cNvPr id="4" name="流程图: 终止 3">
          <a:hlinkClick r:id="rId2"/>
          <a:extLst>
            <a:ext uri="{FF2B5EF4-FFF2-40B4-BE49-F238E27FC236}">
              <a16:creationId xmlns:a16="http://schemas.microsoft.com/office/drawing/2014/main" id="{166601db-cfb3-4299-bca9-121b37f16253}"/>
            </a:ext>
          </a:extLst>
        </xdr:cNvPr>
        <xdr:cNvSpPr/>
      </xdr:nvSpPr>
      <xdr:spPr>
        <a:xfrm>
          <a:off x="76200" y="14325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71755</xdr:colOff>
      <xdr:row>6</xdr:row>
      <xdr:rowOff>120650</xdr:rowOff>
    </xdr:from>
    <xdr:to>
      <xdr:col>0</xdr:col>
      <xdr:colOff>1356995</xdr:colOff>
      <xdr:row>7</xdr:row>
      <xdr:rowOff>155575</xdr:rowOff>
    </xdr:to>
    <xdr:sp>
      <xdr:nvSpPr>
        <xdr:cNvPr id="5" name="流程图: 终止 4">
          <a:hlinkClick r:id="rId3"/>
          <a:extLst>
            <a:ext uri="{FF2B5EF4-FFF2-40B4-BE49-F238E27FC236}">
              <a16:creationId xmlns:a16="http://schemas.microsoft.com/office/drawing/2014/main" id="{7c300ba8-472f-47c6-b54e-1fe8847c8ef7}"/>
            </a:ext>
          </a:extLst>
        </xdr:cNvPr>
        <xdr:cNvSpPr/>
      </xdr:nvSpPr>
      <xdr:spPr>
        <a:xfrm>
          <a:off x="68580" y="18669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71120</xdr:colOff>
      <xdr:row>7</xdr:row>
      <xdr:rowOff>273050</xdr:rowOff>
    </xdr:from>
    <xdr:to>
      <xdr:col>0</xdr:col>
      <xdr:colOff>1356360</xdr:colOff>
      <xdr:row>9</xdr:row>
      <xdr:rowOff>15875</xdr:rowOff>
    </xdr:to>
    <xdr:sp>
      <xdr:nvSpPr>
        <xdr:cNvPr id="6" name="流程图: 终止 5">
          <a:hlinkClick r:id="rId4"/>
          <a:extLst>
            <a:ext uri="{FF2B5EF4-FFF2-40B4-BE49-F238E27FC236}">
              <a16:creationId xmlns:a16="http://schemas.microsoft.com/office/drawing/2014/main" id="{3a4e07c1-043b-4e23-bb43-d3e8180fa721}"/>
            </a:ext>
          </a:extLst>
        </xdr:cNvPr>
        <xdr:cNvSpPr/>
      </xdr:nvSpPr>
      <xdr:spPr>
        <a:xfrm>
          <a:off x="68580" y="23088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3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80010</xdr:colOff>
      <xdr:row>9</xdr:row>
      <xdr:rowOff>130175</xdr:rowOff>
    </xdr:from>
    <xdr:to>
      <xdr:col>0</xdr:col>
      <xdr:colOff>1365250</xdr:colOff>
      <xdr:row>10</xdr:row>
      <xdr:rowOff>165100</xdr:rowOff>
    </xdr:to>
    <xdr:sp>
      <xdr:nvSpPr>
        <xdr:cNvPr id="7" name="流程图: 终止 6">
          <a:hlinkClick r:id="rId5"/>
          <a:extLst>
            <a:ext uri="{FF2B5EF4-FFF2-40B4-BE49-F238E27FC236}">
              <a16:creationId xmlns:a16="http://schemas.microsoft.com/office/drawing/2014/main" id="{dfe85b66-346c-4961-b44e-383add85daf1}"/>
            </a:ext>
          </a:extLst>
        </xdr:cNvPr>
        <xdr:cNvSpPr/>
      </xdr:nvSpPr>
      <xdr:spPr>
        <a:xfrm>
          <a:off x="83820" y="27432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4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69850</xdr:colOff>
      <xdr:row>10</xdr:row>
      <xdr:rowOff>282575</xdr:rowOff>
    </xdr:from>
    <xdr:to>
      <xdr:col>0</xdr:col>
      <xdr:colOff>1355090</xdr:colOff>
      <xdr:row>12</xdr:row>
      <xdr:rowOff>25400</xdr:rowOff>
    </xdr:to>
    <xdr:sp>
      <xdr:nvSpPr>
        <xdr:cNvPr id="8" name="流程图: 终止 7">
          <a:hlinkClick r:id="rId6"/>
          <a:extLst>
            <a:ext uri="{FF2B5EF4-FFF2-40B4-BE49-F238E27FC236}">
              <a16:creationId xmlns:a16="http://schemas.microsoft.com/office/drawing/2014/main" id="{6ff0987b-3836-4f1d-95cb-b6524f43ab47}"/>
            </a:ext>
          </a:extLst>
        </xdr:cNvPr>
        <xdr:cNvSpPr/>
      </xdr:nvSpPr>
      <xdr:spPr>
        <a:xfrm>
          <a:off x="68580" y="31851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5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69215</xdr:colOff>
      <xdr:row>12</xdr:row>
      <xdr:rowOff>139700</xdr:rowOff>
    </xdr:from>
    <xdr:to>
      <xdr:col>0</xdr:col>
      <xdr:colOff>1354455</xdr:colOff>
      <xdr:row>13</xdr:row>
      <xdr:rowOff>174625</xdr:rowOff>
    </xdr:to>
    <xdr:sp>
      <xdr:nvSpPr>
        <xdr:cNvPr id="9" name="流程图: 终止 8">
          <a:hlinkClick r:id="rId7"/>
          <a:extLst>
            <a:ext uri="{FF2B5EF4-FFF2-40B4-BE49-F238E27FC236}">
              <a16:creationId xmlns:a16="http://schemas.microsoft.com/office/drawing/2014/main" id="{43271558-f88c-4bef-a482-fba6e351fba9}"/>
            </a:ext>
          </a:extLst>
        </xdr:cNvPr>
        <xdr:cNvSpPr/>
      </xdr:nvSpPr>
      <xdr:spPr>
        <a:xfrm>
          <a:off x="68580" y="36195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6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68580</xdr:colOff>
      <xdr:row>13</xdr:row>
      <xdr:rowOff>288925</xdr:rowOff>
    </xdr:from>
    <xdr:to>
      <xdr:col>0</xdr:col>
      <xdr:colOff>1353820</xdr:colOff>
      <xdr:row>15</xdr:row>
      <xdr:rowOff>34925</xdr:rowOff>
    </xdr:to>
    <xdr:sp>
      <xdr:nvSpPr>
        <xdr:cNvPr id="10" name="流程图: 终止 9">
          <a:hlinkClick r:id="rId8"/>
          <a:extLst>
            <a:ext uri="{FF2B5EF4-FFF2-40B4-BE49-F238E27FC236}">
              <a16:creationId xmlns:a16="http://schemas.microsoft.com/office/drawing/2014/main" id="{df56188a-3bb5-436b-973a-67e6eae8485a}"/>
            </a:ext>
          </a:extLst>
        </xdr:cNvPr>
        <xdr:cNvSpPr/>
      </xdr:nvSpPr>
      <xdr:spPr>
        <a:xfrm>
          <a:off x="68580" y="40614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7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67945</xdr:colOff>
      <xdr:row>15</xdr:row>
      <xdr:rowOff>152400</xdr:rowOff>
    </xdr:from>
    <xdr:to>
      <xdr:col>0</xdr:col>
      <xdr:colOff>1353185</xdr:colOff>
      <xdr:row>16</xdr:row>
      <xdr:rowOff>187325</xdr:rowOff>
    </xdr:to>
    <xdr:sp>
      <xdr:nvSpPr>
        <xdr:cNvPr id="11" name="流程图: 终止 10">
          <a:hlinkClick r:id="rId9"/>
          <a:extLst>
            <a:ext uri="{FF2B5EF4-FFF2-40B4-BE49-F238E27FC236}">
              <a16:creationId xmlns:a16="http://schemas.microsoft.com/office/drawing/2014/main" id="{25497cc0-117d-4383-a27d-3d4af3ab0d10}"/>
            </a:ext>
          </a:extLst>
        </xdr:cNvPr>
        <xdr:cNvSpPr/>
      </xdr:nvSpPr>
      <xdr:spPr>
        <a:xfrm>
          <a:off x="68580" y="45034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8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67310</xdr:colOff>
      <xdr:row>17</xdr:row>
      <xdr:rowOff>9525</xdr:rowOff>
    </xdr:from>
    <xdr:to>
      <xdr:col>0</xdr:col>
      <xdr:colOff>1352550</xdr:colOff>
      <xdr:row>18</xdr:row>
      <xdr:rowOff>44450</xdr:rowOff>
    </xdr:to>
    <xdr:sp>
      <xdr:nvSpPr>
        <xdr:cNvPr id="12" name="流程图: 终止 11">
          <a:hlinkClick r:id="rId10"/>
          <a:extLst>
            <a:ext uri="{FF2B5EF4-FFF2-40B4-BE49-F238E27FC236}">
              <a16:creationId xmlns:a16="http://schemas.microsoft.com/office/drawing/2014/main" id="{b1d08b58-681e-4249-93de-77a775feaea6}"/>
            </a:ext>
          </a:extLst>
        </xdr:cNvPr>
        <xdr:cNvSpPr/>
      </xdr:nvSpPr>
      <xdr:spPr>
        <a:xfrm>
          <a:off x="68580" y="49377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9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66675</xdr:colOff>
      <xdr:row>18</xdr:row>
      <xdr:rowOff>161925</xdr:rowOff>
    </xdr:from>
    <xdr:to>
      <xdr:col>0</xdr:col>
      <xdr:colOff>1351915</xdr:colOff>
      <xdr:row>19</xdr:row>
      <xdr:rowOff>196850</xdr:rowOff>
    </xdr:to>
    <xdr:sp>
      <xdr:nvSpPr>
        <xdr:cNvPr id="13" name="流程图: 终止 12">
          <a:hlinkClick r:id="rId11"/>
          <a:extLst>
            <a:ext uri="{FF2B5EF4-FFF2-40B4-BE49-F238E27FC236}">
              <a16:creationId xmlns:a16="http://schemas.microsoft.com/office/drawing/2014/main" id="{131bde00-519f-4407-9304-066adc00835e}"/>
            </a:ext>
          </a:extLst>
        </xdr:cNvPr>
        <xdr:cNvSpPr/>
      </xdr:nvSpPr>
      <xdr:spPr>
        <a:xfrm>
          <a:off x="68580" y="53797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10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66040</xdr:colOff>
      <xdr:row>20</xdr:row>
      <xdr:rowOff>19050</xdr:rowOff>
    </xdr:from>
    <xdr:to>
      <xdr:col>0</xdr:col>
      <xdr:colOff>1351280</xdr:colOff>
      <xdr:row>21</xdr:row>
      <xdr:rowOff>53975</xdr:rowOff>
    </xdr:to>
    <xdr:sp>
      <xdr:nvSpPr>
        <xdr:cNvPr id="14" name="流程图: 终止 13">
          <a:hlinkClick r:id="rId12"/>
          <a:extLst>
            <a:ext uri="{FF2B5EF4-FFF2-40B4-BE49-F238E27FC236}">
              <a16:creationId xmlns:a16="http://schemas.microsoft.com/office/drawing/2014/main" id="{a7c810bd-47bb-4ae7-a75f-6655a9391a9b}"/>
            </a:ext>
          </a:extLst>
        </xdr:cNvPr>
        <xdr:cNvSpPr/>
      </xdr:nvSpPr>
      <xdr:spPr>
        <a:xfrm>
          <a:off x="68580" y="582168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65405</xdr:colOff>
      <xdr:row>21</xdr:row>
      <xdr:rowOff>168275</xdr:rowOff>
    </xdr:from>
    <xdr:to>
      <xdr:col>0</xdr:col>
      <xdr:colOff>1350645</xdr:colOff>
      <xdr:row>22</xdr:row>
      <xdr:rowOff>203200</xdr:rowOff>
    </xdr:to>
    <xdr:sp>
      <xdr:nvSpPr>
        <xdr:cNvPr id="15" name="流程图: 终止 14">
          <a:hlinkClick r:id="rId13"/>
          <a:extLst>
            <a:ext uri="{FF2B5EF4-FFF2-40B4-BE49-F238E27FC236}">
              <a16:creationId xmlns:a16="http://schemas.microsoft.com/office/drawing/2014/main" id="{e12b6811-e15b-4f32-85d8-0b7a367920cb}"/>
            </a:ext>
          </a:extLst>
        </xdr:cNvPr>
        <xdr:cNvSpPr/>
      </xdr:nvSpPr>
      <xdr:spPr>
        <a:xfrm>
          <a:off x="68580" y="62560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64770</xdr:colOff>
      <xdr:row>1</xdr:row>
      <xdr:rowOff>85725</xdr:rowOff>
    </xdr:from>
    <xdr:to>
      <xdr:col>0</xdr:col>
      <xdr:colOff>1350010</xdr:colOff>
      <xdr:row>2</xdr:row>
      <xdr:rowOff>120650</xdr:rowOff>
    </xdr:to>
    <xdr:sp>
      <xdr:nvSpPr>
        <xdr:cNvPr id="16" name="流程图: 终止 15">
          <a:hlinkClick r:id="rId14"/>
          <a:extLst>
            <a:ext uri="{FF2B5EF4-FFF2-40B4-BE49-F238E27FC236}">
              <a16:creationId xmlns:a16="http://schemas.microsoft.com/office/drawing/2014/main" id="{fdb9e348-df37-402d-8d2e-b352faa3bff0}"/>
            </a:ext>
          </a:extLst>
        </xdr:cNvPr>
        <xdr:cNvSpPr/>
      </xdr:nvSpPr>
      <xdr:spPr>
        <a:xfrm>
          <a:off x="68580" y="54864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主页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57150</xdr:colOff>
      <xdr:row>0</xdr:row>
      <xdr:rowOff>57785</xdr:rowOff>
    </xdr:from>
    <xdr:to>
      <xdr:col>0</xdr:col>
      <xdr:colOff>1342390</xdr:colOff>
      <xdr:row>0</xdr:row>
      <xdr:rowOff>451485</xdr:rowOff>
    </xdr:to>
    <xdr:sp>
      <xdr:nvSpPr>
        <xdr:cNvPr id="17" name="流程图: 终止 16">
          <a:extLst>
            <a:ext uri="{FF2B5EF4-FFF2-40B4-BE49-F238E27FC236}">
              <a16:creationId xmlns:a16="http://schemas.microsoft.com/office/drawing/2014/main" id="{4d7832b0-21df-4d57-b342-da2daf029b06}"/>
            </a:ext>
          </a:extLst>
        </xdr:cNvPr>
        <xdr:cNvSpPr/>
      </xdr:nvSpPr>
      <xdr:spPr>
        <a:xfrm>
          <a:off x="60960" y="60960"/>
          <a:ext cx="1287780" cy="396240"/>
        </a:xfrm>
        <a:prstGeom prst="flowChartTerminator"/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bg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2400" b="1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rPr>
            <a:t>目录</a:t>
          </a:r>
          <a:endParaRPr altLang="en-US" lang="zh-CN" sz="2400" b="1">
            <a:solidFill>
              <a:schemeClr val="bg1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0</xdr:colOff>
      <xdr:row>0</xdr:row>
      <xdr:rowOff>0</xdr:rowOff>
    </xdr:from>
    <xdr:to>
      <xdr:col>0</xdr:col>
      <xdr:colOff>1445260</xdr:colOff>
      <xdr:row>23</xdr:row>
      <xdr:rowOff>57150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15f9c56d-3c26-4076-b9fa-4ee84d151ec2}"/>
            </a:ext>
          </a:extLst>
        </xdr:cNvPr>
        <xdr:cNvSpPr/>
      </xdr:nvSpPr>
      <xdr:spPr>
        <a:xfrm>
          <a:off x="0" y="0"/>
          <a:ext cx="1447800" cy="6728460"/>
        </a:xfrm>
        <a:prstGeom prst="rect"/>
        <a:solidFill>
          <a:srgbClr val="51B9AE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73025</xdr:colOff>
      <xdr:row>3</xdr:row>
      <xdr:rowOff>31750</xdr:rowOff>
    </xdr:from>
    <xdr:to>
      <xdr:col>0</xdr:col>
      <xdr:colOff>1358265</xdr:colOff>
      <xdr:row>4</xdr:row>
      <xdr:rowOff>149225</xdr:rowOff>
    </xdr:to>
    <xdr:sp>
      <xdr:nvSpPr>
        <xdr:cNvPr id="3" name="流程图: 终止 2">
          <a:hlinkClick r:id="rId1"/>
          <a:extLst>
            <a:ext uri="{FF2B5EF4-FFF2-40B4-BE49-F238E27FC236}">
              <a16:creationId xmlns:a16="http://schemas.microsoft.com/office/drawing/2014/main" id="{1b76caa7-cc51-4197-9533-1628f29cdf69}"/>
            </a:ext>
          </a:extLst>
        </xdr:cNvPr>
        <xdr:cNvSpPr/>
      </xdr:nvSpPr>
      <xdr:spPr>
        <a:xfrm>
          <a:off x="76200" y="99060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员工信息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72390</xdr:colOff>
      <xdr:row>4</xdr:row>
      <xdr:rowOff>263525</xdr:rowOff>
    </xdr:from>
    <xdr:to>
      <xdr:col>0</xdr:col>
      <xdr:colOff>1357630</xdr:colOff>
      <xdr:row>6</xdr:row>
      <xdr:rowOff>6350</xdr:rowOff>
    </xdr:to>
    <xdr:sp>
      <xdr:nvSpPr>
        <xdr:cNvPr id="4" name="流程图: 终止 3">
          <a:hlinkClick r:id="rId2"/>
          <a:extLst>
            <a:ext uri="{FF2B5EF4-FFF2-40B4-BE49-F238E27FC236}">
              <a16:creationId xmlns:a16="http://schemas.microsoft.com/office/drawing/2014/main" id="{abc17d77-ca08-4f82-aad3-ca3f805aa758}"/>
            </a:ext>
          </a:extLst>
        </xdr:cNvPr>
        <xdr:cNvSpPr/>
      </xdr:nvSpPr>
      <xdr:spPr>
        <a:xfrm>
          <a:off x="76200" y="14325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71755</xdr:colOff>
      <xdr:row>6</xdr:row>
      <xdr:rowOff>120650</xdr:rowOff>
    </xdr:from>
    <xdr:to>
      <xdr:col>0</xdr:col>
      <xdr:colOff>1356995</xdr:colOff>
      <xdr:row>7</xdr:row>
      <xdr:rowOff>155575</xdr:rowOff>
    </xdr:to>
    <xdr:sp>
      <xdr:nvSpPr>
        <xdr:cNvPr id="5" name="流程图: 终止 4">
          <a:hlinkClick r:id="rId3"/>
          <a:extLst>
            <a:ext uri="{FF2B5EF4-FFF2-40B4-BE49-F238E27FC236}">
              <a16:creationId xmlns:a16="http://schemas.microsoft.com/office/drawing/2014/main" id="{7a48be00-a685-42b6-8b05-21d808c8f871}"/>
            </a:ext>
          </a:extLst>
        </xdr:cNvPr>
        <xdr:cNvSpPr/>
      </xdr:nvSpPr>
      <xdr:spPr>
        <a:xfrm>
          <a:off x="68580" y="18669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71120</xdr:colOff>
      <xdr:row>7</xdr:row>
      <xdr:rowOff>273050</xdr:rowOff>
    </xdr:from>
    <xdr:to>
      <xdr:col>0</xdr:col>
      <xdr:colOff>1356360</xdr:colOff>
      <xdr:row>9</xdr:row>
      <xdr:rowOff>15875</xdr:rowOff>
    </xdr:to>
    <xdr:sp>
      <xdr:nvSpPr>
        <xdr:cNvPr id="6" name="流程图: 终止 5">
          <a:hlinkClick r:id="rId4"/>
          <a:extLst>
            <a:ext uri="{FF2B5EF4-FFF2-40B4-BE49-F238E27FC236}">
              <a16:creationId xmlns:a16="http://schemas.microsoft.com/office/drawing/2014/main" id="{724698be-be6e-4bc6-a6ac-586ed16bc7b9}"/>
            </a:ext>
          </a:extLst>
        </xdr:cNvPr>
        <xdr:cNvSpPr/>
      </xdr:nvSpPr>
      <xdr:spPr>
        <a:xfrm>
          <a:off x="68580" y="23088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3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80010</xdr:colOff>
      <xdr:row>9</xdr:row>
      <xdr:rowOff>130175</xdr:rowOff>
    </xdr:from>
    <xdr:to>
      <xdr:col>0</xdr:col>
      <xdr:colOff>1365250</xdr:colOff>
      <xdr:row>10</xdr:row>
      <xdr:rowOff>165100</xdr:rowOff>
    </xdr:to>
    <xdr:sp>
      <xdr:nvSpPr>
        <xdr:cNvPr id="7" name="流程图: 终止 6">
          <a:hlinkClick r:id="rId5"/>
          <a:extLst>
            <a:ext uri="{FF2B5EF4-FFF2-40B4-BE49-F238E27FC236}">
              <a16:creationId xmlns:a16="http://schemas.microsoft.com/office/drawing/2014/main" id="{6d1a75fd-e82c-4e83-9a0d-1061fdd2f5a0}"/>
            </a:ext>
          </a:extLst>
        </xdr:cNvPr>
        <xdr:cNvSpPr/>
      </xdr:nvSpPr>
      <xdr:spPr>
        <a:xfrm>
          <a:off x="83820" y="27432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4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69850</xdr:colOff>
      <xdr:row>10</xdr:row>
      <xdr:rowOff>282575</xdr:rowOff>
    </xdr:from>
    <xdr:to>
      <xdr:col>0</xdr:col>
      <xdr:colOff>1355090</xdr:colOff>
      <xdr:row>12</xdr:row>
      <xdr:rowOff>25400</xdr:rowOff>
    </xdr:to>
    <xdr:sp>
      <xdr:nvSpPr>
        <xdr:cNvPr id="8" name="流程图: 终止 7">
          <a:hlinkClick r:id="rId6"/>
          <a:extLst>
            <a:ext uri="{FF2B5EF4-FFF2-40B4-BE49-F238E27FC236}">
              <a16:creationId xmlns:a16="http://schemas.microsoft.com/office/drawing/2014/main" id="{5d7ae6c1-af15-430e-9c63-3a7f64e9a814}"/>
            </a:ext>
          </a:extLst>
        </xdr:cNvPr>
        <xdr:cNvSpPr/>
      </xdr:nvSpPr>
      <xdr:spPr>
        <a:xfrm>
          <a:off x="68580" y="31851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5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69215</xdr:colOff>
      <xdr:row>12</xdr:row>
      <xdr:rowOff>139700</xdr:rowOff>
    </xdr:from>
    <xdr:to>
      <xdr:col>0</xdr:col>
      <xdr:colOff>1354455</xdr:colOff>
      <xdr:row>13</xdr:row>
      <xdr:rowOff>174625</xdr:rowOff>
    </xdr:to>
    <xdr:sp>
      <xdr:nvSpPr>
        <xdr:cNvPr id="9" name="流程图: 终止 8">
          <a:hlinkClick r:id="rId7"/>
          <a:extLst>
            <a:ext uri="{FF2B5EF4-FFF2-40B4-BE49-F238E27FC236}">
              <a16:creationId xmlns:a16="http://schemas.microsoft.com/office/drawing/2014/main" id="{29ab53a0-134b-44c9-986a-629bbcd8304c}"/>
            </a:ext>
          </a:extLst>
        </xdr:cNvPr>
        <xdr:cNvSpPr/>
      </xdr:nvSpPr>
      <xdr:spPr>
        <a:xfrm>
          <a:off x="68580" y="36195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6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68580</xdr:colOff>
      <xdr:row>13</xdr:row>
      <xdr:rowOff>288925</xdr:rowOff>
    </xdr:from>
    <xdr:to>
      <xdr:col>0</xdr:col>
      <xdr:colOff>1353820</xdr:colOff>
      <xdr:row>15</xdr:row>
      <xdr:rowOff>34925</xdr:rowOff>
    </xdr:to>
    <xdr:sp>
      <xdr:nvSpPr>
        <xdr:cNvPr id="10" name="流程图: 终止 9">
          <a:hlinkClick r:id="rId8"/>
          <a:extLst>
            <a:ext uri="{FF2B5EF4-FFF2-40B4-BE49-F238E27FC236}">
              <a16:creationId xmlns:a16="http://schemas.microsoft.com/office/drawing/2014/main" id="{781f5e4c-2da2-4ec0-b95b-e5c3672120d9}"/>
            </a:ext>
          </a:extLst>
        </xdr:cNvPr>
        <xdr:cNvSpPr/>
      </xdr:nvSpPr>
      <xdr:spPr>
        <a:xfrm>
          <a:off x="68580" y="40614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7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67945</xdr:colOff>
      <xdr:row>15</xdr:row>
      <xdr:rowOff>152400</xdr:rowOff>
    </xdr:from>
    <xdr:to>
      <xdr:col>0</xdr:col>
      <xdr:colOff>1353185</xdr:colOff>
      <xdr:row>16</xdr:row>
      <xdr:rowOff>187325</xdr:rowOff>
    </xdr:to>
    <xdr:sp>
      <xdr:nvSpPr>
        <xdr:cNvPr id="11" name="流程图: 终止 10">
          <a:hlinkClick r:id="rId9"/>
          <a:extLst>
            <a:ext uri="{FF2B5EF4-FFF2-40B4-BE49-F238E27FC236}">
              <a16:creationId xmlns:a16="http://schemas.microsoft.com/office/drawing/2014/main" id="{e15fd060-f87e-4541-8d8d-8d8d0bb65ee4}"/>
            </a:ext>
          </a:extLst>
        </xdr:cNvPr>
        <xdr:cNvSpPr/>
      </xdr:nvSpPr>
      <xdr:spPr>
        <a:xfrm>
          <a:off x="68580" y="45034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8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67310</xdr:colOff>
      <xdr:row>17</xdr:row>
      <xdr:rowOff>9525</xdr:rowOff>
    </xdr:from>
    <xdr:to>
      <xdr:col>0</xdr:col>
      <xdr:colOff>1352550</xdr:colOff>
      <xdr:row>18</xdr:row>
      <xdr:rowOff>44450</xdr:rowOff>
    </xdr:to>
    <xdr:sp>
      <xdr:nvSpPr>
        <xdr:cNvPr id="12" name="流程图: 终止 11">
          <a:hlinkClick r:id="rId10"/>
          <a:extLst>
            <a:ext uri="{FF2B5EF4-FFF2-40B4-BE49-F238E27FC236}">
              <a16:creationId xmlns:a16="http://schemas.microsoft.com/office/drawing/2014/main" id="{5a0d456b-3129-470d-adf8-8957841ca8c5}"/>
            </a:ext>
          </a:extLst>
        </xdr:cNvPr>
        <xdr:cNvSpPr/>
      </xdr:nvSpPr>
      <xdr:spPr>
        <a:xfrm>
          <a:off x="68580" y="49377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9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66675</xdr:colOff>
      <xdr:row>18</xdr:row>
      <xdr:rowOff>161925</xdr:rowOff>
    </xdr:from>
    <xdr:to>
      <xdr:col>0</xdr:col>
      <xdr:colOff>1351915</xdr:colOff>
      <xdr:row>19</xdr:row>
      <xdr:rowOff>196850</xdr:rowOff>
    </xdr:to>
    <xdr:sp>
      <xdr:nvSpPr>
        <xdr:cNvPr id="13" name="流程图: 终止 12">
          <a:hlinkClick r:id="rId11"/>
          <a:extLst>
            <a:ext uri="{FF2B5EF4-FFF2-40B4-BE49-F238E27FC236}">
              <a16:creationId xmlns:a16="http://schemas.microsoft.com/office/drawing/2014/main" id="{6b8474b8-2846-4821-b672-7d1bb46606ce}"/>
            </a:ext>
          </a:extLst>
        </xdr:cNvPr>
        <xdr:cNvSpPr/>
      </xdr:nvSpPr>
      <xdr:spPr>
        <a:xfrm>
          <a:off x="68580" y="53797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10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66040</xdr:colOff>
      <xdr:row>20</xdr:row>
      <xdr:rowOff>19050</xdr:rowOff>
    </xdr:from>
    <xdr:to>
      <xdr:col>0</xdr:col>
      <xdr:colOff>1351280</xdr:colOff>
      <xdr:row>21</xdr:row>
      <xdr:rowOff>53975</xdr:rowOff>
    </xdr:to>
    <xdr:sp>
      <xdr:nvSpPr>
        <xdr:cNvPr id="14" name="流程图: 终止 13">
          <a:hlinkClick r:id="rId12"/>
          <a:extLst>
            <a:ext uri="{FF2B5EF4-FFF2-40B4-BE49-F238E27FC236}">
              <a16:creationId xmlns:a16="http://schemas.microsoft.com/office/drawing/2014/main" id="{fcb353ba-e4b2-4a05-80bf-aaaf55710d05}"/>
            </a:ext>
          </a:extLst>
        </xdr:cNvPr>
        <xdr:cNvSpPr/>
      </xdr:nvSpPr>
      <xdr:spPr>
        <a:xfrm>
          <a:off x="68580" y="582168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65405</xdr:colOff>
      <xdr:row>21</xdr:row>
      <xdr:rowOff>168275</xdr:rowOff>
    </xdr:from>
    <xdr:to>
      <xdr:col>0</xdr:col>
      <xdr:colOff>1350645</xdr:colOff>
      <xdr:row>22</xdr:row>
      <xdr:rowOff>203200</xdr:rowOff>
    </xdr:to>
    <xdr:sp>
      <xdr:nvSpPr>
        <xdr:cNvPr id="15" name="流程图: 终止 14">
          <a:hlinkClick r:id="rId13"/>
          <a:extLst>
            <a:ext uri="{FF2B5EF4-FFF2-40B4-BE49-F238E27FC236}">
              <a16:creationId xmlns:a16="http://schemas.microsoft.com/office/drawing/2014/main" id="{d0291f6c-5ac1-4a25-9115-e57bfbc67bee}"/>
            </a:ext>
          </a:extLst>
        </xdr:cNvPr>
        <xdr:cNvSpPr/>
      </xdr:nvSpPr>
      <xdr:spPr>
        <a:xfrm>
          <a:off x="68580" y="62560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64770</xdr:colOff>
      <xdr:row>1</xdr:row>
      <xdr:rowOff>85725</xdr:rowOff>
    </xdr:from>
    <xdr:to>
      <xdr:col>0</xdr:col>
      <xdr:colOff>1350010</xdr:colOff>
      <xdr:row>2</xdr:row>
      <xdr:rowOff>120650</xdr:rowOff>
    </xdr:to>
    <xdr:sp>
      <xdr:nvSpPr>
        <xdr:cNvPr id="16" name="流程图: 终止 15">
          <a:hlinkClick r:id="rId14"/>
          <a:extLst>
            <a:ext uri="{FF2B5EF4-FFF2-40B4-BE49-F238E27FC236}">
              <a16:creationId xmlns:a16="http://schemas.microsoft.com/office/drawing/2014/main" id="{f403cd9e-69df-4e26-955f-fcb376d11928}"/>
            </a:ext>
          </a:extLst>
        </xdr:cNvPr>
        <xdr:cNvSpPr/>
      </xdr:nvSpPr>
      <xdr:spPr>
        <a:xfrm>
          <a:off x="68580" y="54864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主页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57150</xdr:colOff>
      <xdr:row>0</xdr:row>
      <xdr:rowOff>57785</xdr:rowOff>
    </xdr:from>
    <xdr:to>
      <xdr:col>0</xdr:col>
      <xdr:colOff>1342390</xdr:colOff>
      <xdr:row>0</xdr:row>
      <xdr:rowOff>451485</xdr:rowOff>
    </xdr:to>
    <xdr:sp>
      <xdr:nvSpPr>
        <xdr:cNvPr id="17" name="流程图: 终止 16">
          <a:extLst>
            <a:ext uri="{FF2B5EF4-FFF2-40B4-BE49-F238E27FC236}">
              <a16:creationId xmlns:a16="http://schemas.microsoft.com/office/drawing/2014/main" id="{644f966d-f55c-4033-bd14-1b568d90b526}"/>
            </a:ext>
          </a:extLst>
        </xdr:cNvPr>
        <xdr:cNvSpPr/>
      </xdr:nvSpPr>
      <xdr:spPr>
        <a:xfrm>
          <a:off x="60960" y="60960"/>
          <a:ext cx="1287780" cy="396240"/>
        </a:xfrm>
        <a:prstGeom prst="flowChartTerminator"/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bg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2400" b="1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rPr>
            <a:t>目录</a:t>
          </a:r>
          <a:endParaRPr altLang="en-US" lang="zh-CN" sz="2400" b="1">
            <a:solidFill>
              <a:schemeClr val="bg1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0</xdr:colOff>
      <xdr:row>0</xdr:row>
      <xdr:rowOff>0</xdr:rowOff>
    </xdr:from>
    <xdr:to>
      <xdr:col>0</xdr:col>
      <xdr:colOff>1445260</xdr:colOff>
      <xdr:row>23</xdr:row>
      <xdr:rowOff>57150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711a6c51-4dde-460b-89f6-3b81cc5f3f59}"/>
            </a:ext>
          </a:extLst>
        </xdr:cNvPr>
        <xdr:cNvSpPr/>
      </xdr:nvSpPr>
      <xdr:spPr>
        <a:xfrm>
          <a:off x="0" y="0"/>
          <a:ext cx="1447800" cy="6728460"/>
        </a:xfrm>
        <a:prstGeom prst="rect"/>
        <a:solidFill>
          <a:srgbClr val="51B9AE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73025</xdr:colOff>
      <xdr:row>3</xdr:row>
      <xdr:rowOff>31750</xdr:rowOff>
    </xdr:from>
    <xdr:to>
      <xdr:col>0</xdr:col>
      <xdr:colOff>1358265</xdr:colOff>
      <xdr:row>4</xdr:row>
      <xdr:rowOff>149225</xdr:rowOff>
    </xdr:to>
    <xdr:sp>
      <xdr:nvSpPr>
        <xdr:cNvPr id="3" name="流程图: 终止 2">
          <a:hlinkClick r:id="rId1"/>
          <a:extLst>
            <a:ext uri="{FF2B5EF4-FFF2-40B4-BE49-F238E27FC236}">
              <a16:creationId xmlns:a16="http://schemas.microsoft.com/office/drawing/2014/main" id="{0e7ace65-da1e-45f6-8650-70c44e40716c}"/>
            </a:ext>
          </a:extLst>
        </xdr:cNvPr>
        <xdr:cNvSpPr/>
      </xdr:nvSpPr>
      <xdr:spPr>
        <a:xfrm>
          <a:off x="76200" y="99060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员工信息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72390</xdr:colOff>
      <xdr:row>4</xdr:row>
      <xdr:rowOff>263525</xdr:rowOff>
    </xdr:from>
    <xdr:to>
      <xdr:col>0</xdr:col>
      <xdr:colOff>1357630</xdr:colOff>
      <xdr:row>6</xdr:row>
      <xdr:rowOff>6350</xdr:rowOff>
    </xdr:to>
    <xdr:sp>
      <xdr:nvSpPr>
        <xdr:cNvPr id="4" name="流程图: 终止 3">
          <a:hlinkClick r:id="rId2"/>
          <a:extLst>
            <a:ext uri="{FF2B5EF4-FFF2-40B4-BE49-F238E27FC236}">
              <a16:creationId xmlns:a16="http://schemas.microsoft.com/office/drawing/2014/main" id="{cfb3cdf7-40cd-41ea-9511-a08892a5dcb8}"/>
            </a:ext>
          </a:extLst>
        </xdr:cNvPr>
        <xdr:cNvSpPr/>
      </xdr:nvSpPr>
      <xdr:spPr>
        <a:xfrm>
          <a:off x="76200" y="14325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71755</xdr:colOff>
      <xdr:row>6</xdr:row>
      <xdr:rowOff>120650</xdr:rowOff>
    </xdr:from>
    <xdr:to>
      <xdr:col>0</xdr:col>
      <xdr:colOff>1356995</xdr:colOff>
      <xdr:row>7</xdr:row>
      <xdr:rowOff>155575</xdr:rowOff>
    </xdr:to>
    <xdr:sp>
      <xdr:nvSpPr>
        <xdr:cNvPr id="5" name="流程图: 终止 4">
          <a:hlinkClick r:id="rId3"/>
          <a:extLst>
            <a:ext uri="{FF2B5EF4-FFF2-40B4-BE49-F238E27FC236}">
              <a16:creationId xmlns:a16="http://schemas.microsoft.com/office/drawing/2014/main" id="{898585a0-1f20-43ba-9df4-7cd935a92449}"/>
            </a:ext>
          </a:extLst>
        </xdr:cNvPr>
        <xdr:cNvSpPr/>
      </xdr:nvSpPr>
      <xdr:spPr>
        <a:xfrm>
          <a:off x="68580" y="18669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71120</xdr:colOff>
      <xdr:row>7</xdr:row>
      <xdr:rowOff>273050</xdr:rowOff>
    </xdr:from>
    <xdr:to>
      <xdr:col>0</xdr:col>
      <xdr:colOff>1356360</xdr:colOff>
      <xdr:row>9</xdr:row>
      <xdr:rowOff>15875</xdr:rowOff>
    </xdr:to>
    <xdr:sp>
      <xdr:nvSpPr>
        <xdr:cNvPr id="6" name="流程图: 终止 5">
          <a:hlinkClick r:id="rId4"/>
          <a:extLst>
            <a:ext uri="{FF2B5EF4-FFF2-40B4-BE49-F238E27FC236}">
              <a16:creationId xmlns:a16="http://schemas.microsoft.com/office/drawing/2014/main" id="{1027863a-2b87-4e1d-9fb2-0210e760d883}"/>
            </a:ext>
          </a:extLst>
        </xdr:cNvPr>
        <xdr:cNvSpPr/>
      </xdr:nvSpPr>
      <xdr:spPr>
        <a:xfrm>
          <a:off x="68580" y="23088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3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80010</xdr:colOff>
      <xdr:row>9</xdr:row>
      <xdr:rowOff>130175</xdr:rowOff>
    </xdr:from>
    <xdr:to>
      <xdr:col>0</xdr:col>
      <xdr:colOff>1365250</xdr:colOff>
      <xdr:row>10</xdr:row>
      <xdr:rowOff>165100</xdr:rowOff>
    </xdr:to>
    <xdr:sp>
      <xdr:nvSpPr>
        <xdr:cNvPr id="7" name="流程图: 终止 6">
          <a:hlinkClick r:id="rId5"/>
          <a:extLst>
            <a:ext uri="{FF2B5EF4-FFF2-40B4-BE49-F238E27FC236}">
              <a16:creationId xmlns:a16="http://schemas.microsoft.com/office/drawing/2014/main" id="{0bef2d64-d4fa-4cd1-93f9-ff776aee3902}"/>
            </a:ext>
          </a:extLst>
        </xdr:cNvPr>
        <xdr:cNvSpPr/>
      </xdr:nvSpPr>
      <xdr:spPr>
        <a:xfrm>
          <a:off x="83820" y="27432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4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69850</xdr:colOff>
      <xdr:row>10</xdr:row>
      <xdr:rowOff>282575</xdr:rowOff>
    </xdr:from>
    <xdr:to>
      <xdr:col>0</xdr:col>
      <xdr:colOff>1355090</xdr:colOff>
      <xdr:row>12</xdr:row>
      <xdr:rowOff>25400</xdr:rowOff>
    </xdr:to>
    <xdr:sp>
      <xdr:nvSpPr>
        <xdr:cNvPr id="8" name="流程图: 终止 7">
          <a:hlinkClick r:id="rId6"/>
          <a:extLst>
            <a:ext uri="{FF2B5EF4-FFF2-40B4-BE49-F238E27FC236}">
              <a16:creationId xmlns:a16="http://schemas.microsoft.com/office/drawing/2014/main" id="{865ba9eb-703e-4ac3-9b1d-561081aab242}"/>
            </a:ext>
          </a:extLst>
        </xdr:cNvPr>
        <xdr:cNvSpPr/>
      </xdr:nvSpPr>
      <xdr:spPr>
        <a:xfrm>
          <a:off x="68580" y="31851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5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69215</xdr:colOff>
      <xdr:row>12</xdr:row>
      <xdr:rowOff>139700</xdr:rowOff>
    </xdr:from>
    <xdr:to>
      <xdr:col>0</xdr:col>
      <xdr:colOff>1354455</xdr:colOff>
      <xdr:row>13</xdr:row>
      <xdr:rowOff>174625</xdr:rowOff>
    </xdr:to>
    <xdr:sp>
      <xdr:nvSpPr>
        <xdr:cNvPr id="9" name="流程图: 终止 8">
          <a:hlinkClick r:id="rId7"/>
          <a:extLst>
            <a:ext uri="{FF2B5EF4-FFF2-40B4-BE49-F238E27FC236}">
              <a16:creationId xmlns:a16="http://schemas.microsoft.com/office/drawing/2014/main" id="{506afd04-cb2f-432d-ba34-d3b91b67e27d}"/>
            </a:ext>
          </a:extLst>
        </xdr:cNvPr>
        <xdr:cNvSpPr/>
      </xdr:nvSpPr>
      <xdr:spPr>
        <a:xfrm>
          <a:off x="68580" y="36195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6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68580</xdr:colOff>
      <xdr:row>13</xdr:row>
      <xdr:rowOff>288925</xdr:rowOff>
    </xdr:from>
    <xdr:to>
      <xdr:col>0</xdr:col>
      <xdr:colOff>1353820</xdr:colOff>
      <xdr:row>15</xdr:row>
      <xdr:rowOff>34925</xdr:rowOff>
    </xdr:to>
    <xdr:sp>
      <xdr:nvSpPr>
        <xdr:cNvPr id="10" name="流程图: 终止 9">
          <a:hlinkClick r:id="rId8"/>
          <a:extLst>
            <a:ext uri="{FF2B5EF4-FFF2-40B4-BE49-F238E27FC236}">
              <a16:creationId xmlns:a16="http://schemas.microsoft.com/office/drawing/2014/main" id="{a909bb36-9798-4f4c-af96-63df78e769d0}"/>
            </a:ext>
          </a:extLst>
        </xdr:cNvPr>
        <xdr:cNvSpPr/>
      </xdr:nvSpPr>
      <xdr:spPr>
        <a:xfrm>
          <a:off x="68580" y="40614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7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67945</xdr:colOff>
      <xdr:row>15</xdr:row>
      <xdr:rowOff>152400</xdr:rowOff>
    </xdr:from>
    <xdr:to>
      <xdr:col>0</xdr:col>
      <xdr:colOff>1353185</xdr:colOff>
      <xdr:row>16</xdr:row>
      <xdr:rowOff>187325</xdr:rowOff>
    </xdr:to>
    <xdr:sp>
      <xdr:nvSpPr>
        <xdr:cNvPr id="11" name="流程图: 终止 10">
          <a:hlinkClick r:id="rId9"/>
          <a:extLst>
            <a:ext uri="{FF2B5EF4-FFF2-40B4-BE49-F238E27FC236}">
              <a16:creationId xmlns:a16="http://schemas.microsoft.com/office/drawing/2014/main" id="{fa9ff072-6be6-4a92-872a-1fb5701d3c36}"/>
            </a:ext>
          </a:extLst>
        </xdr:cNvPr>
        <xdr:cNvSpPr/>
      </xdr:nvSpPr>
      <xdr:spPr>
        <a:xfrm>
          <a:off x="68580" y="45034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8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67310</xdr:colOff>
      <xdr:row>17</xdr:row>
      <xdr:rowOff>9525</xdr:rowOff>
    </xdr:from>
    <xdr:to>
      <xdr:col>0</xdr:col>
      <xdr:colOff>1352550</xdr:colOff>
      <xdr:row>18</xdr:row>
      <xdr:rowOff>44450</xdr:rowOff>
    </xdr:to>
    <xdr:sp>
      <xdr:nvSpPr>
        <xdr:cNvPr id="12" name="流程图: 终止 11">
          <a:hlinkClick r:id="rId10"/>
          <a:extLst>
            <a:ext uri="{FF2B5EF4-FFF2-40B4-BE49-F238E27FC236}">
              <a16:creationId xmlns:a16="http://schemas.microsoft.com/office/drawing/2014/main" id="{66f19f7b-1ea2-4ea8-88af-2070be36ecd2}"/>
            </a:ext>
          </a:extLst>
        </xdr:cNvPr>
        <xdr:cNvSpPr/>
      </xdr:nvSpPr>
      <xdr:spPr>
        <a:xfrm>
          <a:off x="68580" y="49377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9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66675</xdr:colOff>
      <xdr:row>18</xdr:row>
      <xdr:rowOff>161925</xdr:rowOff>
    </xdr:from>
    <xdr:to>
      <xdr:col>0</xdr:col>
      <xdr:colOff>1351915</xdr:colOff>
      <xdr:row>19</xdr:row>
      <xdr:rowOff>196850</xdr:rowOff>
    </xdr:to>
    <xdr:sp>
      <xdr:nvSpPr>
        <xdr:cNvPr id="13" name="流程图: 终止 12">
          <a:hlinkClick r:id="rId11"/>
          <a:extLst>
            <a:ext uri="{FF2B5EF4-FFF2-40B4-BE49-F238E27FC236}">
              <a16:creationId xmlns:a16="http://schemas.microsoft.com/office/drawing/2014/main" id="{86f5a2fd-13b1-472a-a476-33c0c56ecfa0}"/>
            </a:ext>
          </a:extLst>
        </xdr:cNvPr>
        <xdr:cNvSpPr/>
      </xdr:nvSpPr>
      <xdr:spPr>
        <a:xfrm>
          <a:off x="68580" y="53797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10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66040</xdr:colOff>
      <xdr:row>20</xdr:row>
      <xdr:rowOff>19050</xdr:rowOff>
    </xdr:from>
    <xdr:to>
      <xdr:col>0</xdr:col>
      <xdr:colOff>1351280</xdr:colOff>
      <xdr:row>21</xdr:row>
      <xdr:rowOff>53975</xdr:rowOff>
    </xdr:to>
    <xdr:sp>
      <xdr:nvSpPr>
        <xdr:cNvPr id="14" name="流程图: 终止 13">
          <a:hlinkClick r:id="rId12"/>
          <a:extLst>
            <a:ext uri="{FF2B5EF4-FFF2-40B4-BE49-F238E27FC236}">
              <a16:creationId xmlns:a16="http://schemas.microsoft.com/office/drawing/2014/main" id="{9a26b9aa-896d-45b0-b956-9a029dacc69f}"/>
            </a:ext>
          </a:extLst>
        </xdr:cNvPr>
        <xdr:cNvSpPr/>
      </xdr:nvSpPr>
      <xdr:spPr>
        <a:xfrm>
          <a:off x="68580" y="582168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65405</xdr:colOff>
      <xdr:row>21</xdr:row>
      <xdr:rowOff>168275</xdr:rowOff>
    </xdr:from>
    <xdr:to>
      <xdr:col>0</xdr:col>
      <xdr:colOff>1350645</xdr:colOff>
      <xdr:row>22</xdr:row>
      <xdr:rowOff>203200</xdr:rowOff>
    </xdr:to>
    <xdr:sp>
      <xdr:nvSpPr>
        <xdr:cNvPr id="15" name="流程图: 终止 14">
          <a:hlinkClick r:id="rId13"/>
          <a:extLst>
            <a:ext uri="{FF2B5EF4-FFF2-40B4-BE49-F238E27FC236}">
              <a16:creationId xmlns:a16="http://schemas.microsoft.com/office/drawing/2014/main" id="{9223ec03-5e6e-4db7-8bde-e1d2632bbd4a}"/>
            </a:ext>
          </a:extLst>
        </xdr:cNvPr>
        <xdr:cNvSpPr/>
      </xdr:nvSpPr>
      <xdr:spPr>
        <a:xfrm>
          <a:off x="68580" y="62560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64770</xdr:colOff>
      <xdr:row>1</xdr:row>
      <xdr:rowOff>85725</xdr:rowOff>
    </xdr:from>
    <xdr:to>
      <xdr:col>0</xdr:col>
      <xdr:colOff>1350010</xdr:colOff>
      <xdr:row>2</xdr:row>
      <xdr:rowOff>120650</xdr:rowOff>
    </xdr:to>
    <xdr:sp>
      <xdr:nvSpPr>
        <xdr:cNvPr id="16" name="流程图: 终止 15">
          <a:hlinkClick r:id="rId14"/>
          <a:extLst>
            <a:ext uri="{FF2B5EF4-FFF2-40B4-BE49-F238E27FC236}">
              <a16:creationId xmlns:a16="http://schemas.microsoft.com/office/drawing/2014/main" id="{0d95a295-08b6-418b-862a-bfd0dc5da67f}"/>
            </a:ext>
          </a:extLst>
        </xdr:cNvPr>
        <xdr:cNvSpPr/>
      </xdr:nvSpPr>
      <xdr:spPr>
        <a:xfrm>
          <a:off x="68580" y="54864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主页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57150</xdr:colOff>
      <xdr:row>0</xdr:row>
      <xdr:rowOff>57785</xdr:rowOff>
    </xdr:from>
    <xdr:to>
      <xdr:col>0</xdr:col>
      <xdr:colOff>1342390</xdr:colOff>
      <xdr:row>0</xdr:row>
      <xdr:rowOff>451485</xdr:rowOff>
    </xdr:to>
    <xdr:sp>
      <xdr:nvSpPr>
        <xdr:cNvPr id="17" name="流程图: 终止 16">
          <a:extLst>
            <a:ext uri="{FF2B5EF4-FFF2-40B4-BE49-F238E27FC236}">
              <a16:creationId xmlns:a16="http://schemas.microsoft.com/office/drawing/2014/main" id="{196b3830-ba94-4aed-a9ae-cff18706e20f}"/>
            </a:ext>
          </a:extLst>
        </xdr:cNvPr>
        <xdr:cNvSpPr/>
      </xdr:nvSpPr>
      <xdr:spPr>
        <a:xfrm>
          <a:off x="60960" y="60960"/>
          <a:ext cx="1287780" cy="396240"/>
        </a:xfrm>
        <a:prstGeom prst="flowChartTerminator"/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bg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2400" b="1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rPr>
            <a:t>目录</a:t>
          </a:r>
          <a:endParaRPr altLang="en-US" lang="zh-CN" sz="2400" b="1">
            <a:solidFill>
              <a:schemeClr val="bg1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0</xdr:colOff>
      <xdr:row>0</xdr:row>
      <xdr:rowOff>0</xdr:rowOff>
    </xdr:from>
    <xdr:to>
      <xdr:col>0</xdr:col>
      <xdr:colOff>1445260</xdr:colOff>
      <xdr:row>23</xdr:row>
      <xdr:rowOff>57150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2c34de10-082e-4c9f-8fa0-43f02d904e84}"/>
            </a:ext>
          </a:extLst>
        </xdr:cNvPr>
        <xdr:cNvSpPr/>
      </xdr:nvSpPr>
      <xdr:spPr>
        <a:xfrm>
          <a:off x="0" y="0"/>
          <a:ext cx="1447800" cy="6728460"/>
        </a:xfrm>
        <a:prstGeom prst="rect"/>
        <a:solidFill>
          <a:srgbClr val="51B9AE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73025</xdr:colOff>
      <xdr:row>3</xdr:row>
      <xdr:rowOff>31750</xdr:rowOff>
    </xdr:from>
    <xdr:to>
      <xdr:col>0</xdr:col>
      <xdr:colOff>1358265</xdr:colOff>
      <xdr:row>4</xdr:row>
      <xdr:rowOff>149225</xdr:rowOff>
    </xdr:to>
    <xdr:sp>
      <xdr:nvSpPr>
        <xdr:cNvPr id="3" name="流程图: 终止 2">
          <a:hlinkClick r:id="rId1"/>
          <a:extLst>
            <a:ext uri="{FF2B5EF4-FFF2-40B4-BE49-F238E27FC236}">
              <a16:creationId xmlns:a16="http://schemas.microsoft.com/office/drawing/2014/main" id="{a3b578e9-3c48-45be-b6d9-91cb26969cf2}"/>
            </a:ext>
          </a:extLst>
        </xdr:cNvPr>
        <xdr:cNvSpPr/>
      </xdr:nvSpPr>
      <xdr:spPr>
        <a:xfrm>
          <a:off x="76200" y="99060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员工信息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72390</xdr:colOff>
      <xdr:row>4</xdr:row>
      <xdr:rowOff>263525</xdr:rowOff>
    </xdr:from>
    <xdr:to>
      <xdr:col>0</xdr:col>
      <xdr:colOff>1357630</xdr:colOff>
      <xdr:row>6</xdr:row>
      <xdr:rowOff>6350</xdr:rowOff>
    </xdr:to>
    <xdr:sp>
      <xdr:nvSpPr>
        <xdr:cNvPr id="4" name="流程图: 终止 3">
          <a:hlinkClick r:id="rId2"/>
          <a:extLst>
            <a:ext uri="{FF2B5EF4-FFF2-40B4-BE49-F238E27FC236}">
              <a16:creationId xmlns:a16="http://schemas.microsoft.com/office/drawing/2014/main" id="{2087ea40-1000-4608-8138-0471ee75360e}"/>
            </a:ext>
          </a:extLst>
        </xdr:cNvPr>
        <xdr:cNvSpPr/>
      </xdr:nvSpPr>
      <xdr:spPr>
        <a:xfrm>
          <a:off x="76200" y="14325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71755</xdr:colOff>
      <xdr:row>6</xdr:row>
      <xdr:rowOff>120650</xdr:rowOff>
    </xdr:from>
    <xdr:to>
      <xdr:col>0</xdr:col>
      <xdr:colOff>1356995</xdr:colOff>
      <xdr:row>7</xdr:row>
      <xdr:rowOff>155575</xdr:rowOff>
    </xdr:to>
    <xdr:sp>
      <xdr:nvSpPr>
        <xdr:cNvPr id="5" name="流程图: 终止 4">
          <a:hlinkClick r:id="rId3"/>
          <a:extLst>
            <a:ext uri="{FF2B5EF4-FFF2-40B4-BE49-F238E27FC236}">
              <a16:creationId xmlns:a16="http://schemas.microsoft.com/office/drawing/2014/main" id="{a224a105-0985-4f30-a3bc-265c262c4e76}"/>
            </a:ext>
          </a:extLst>
        </xdr:cNvPr>
        <xdr:cNvSpPr/>
      </xdr:nvSpPr>
      <xdr:spPr>
        <a:xfrm>
          <a:off x="68580" y="18669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71120</xdr:colOff>
      <xdr:row>7</xdr:row>
      <xdr:rowOff>273050</xdr:rowOff>
    </xdr:from>
    <xdr:to>
      <xdr:col>0</xdr:col>
      <xdr:colOff>1356360</xdr:colOff>
      <xdr:row>9</xdr:row>
      <xdr:rowOff>15875</xdr:rowOff>
    </xdr:to>
    <xdr:sp>
      <xdr:nvSpPr>
        <xdr:cNvPr id="6" name="流程图: 终止 5">
          <a:hlinkClick r:id="rId4"/>
          <a:extLst>
            <a:ext uri="{FF2B5EF4-FFF2-40B4-BE49-F238E27FC236}">
              <a16:creationId xmlns:a16="http://schemas.microsoft.com/office/drawing/2014/main" id="{6c5741f7-3ad0-4c33-907c-3c8f849ecc12}"/>
            </a:ext>
          </a:extLst>
        </xdr:cNvPr>
        <xdr:cNvSpPr/>
      </xdr:nvSpPr>
      <xdr:spPr>
        <a:xfrm>
          <a:off x="68580" y="23088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3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80010</xdr:colOff>
      <xdr:row>9</xdr:row>
      <xdr:rowOff>130175</xdr:rowOff>
    </xdr:from>
    <xdr:to>
      <xdr:col>0</xdr:col>
      <xdr:colOff>1365250</xdr:colOff>
      <xdr:row>10</xdr:row>
      <xdr:rowOff>165100</xdr:rowOff>
    </xdr:to>
    <xdr:sp>
      <xdr:nvSpPr>
        <xdr:cNvPr id="7" name="流程图: 终止 6">
          <a:hlinkClick r:id="rId5"/>
          <a:extLst>
            <a:ext uri="{FF2B5EF4-FFF2-40B4-BE49-F238E27FC236}">
              <a16:creationId xmlns:a16="http://schemas.microsoft.com/office/drawing/2014/main" id="{c3d89e5d-a5e6-4a48-9560-f6f5cbc53ec3}"/>
            </a:ext>
          </a:extLst>
        </xdr:cNvPr>
        <xdr:cNvSpPr/>
      </xdr:nvSpPr>
      <xdr:spPr>
        <a:xfrm>
          <a:off x="83820" y="27432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4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69850</xdr:colOff>
      <xdr:row>10</xdr:row>
      <xdr:rowOff>282575</xdr:rowOff>
    </xdr:from>
    <xdr:to>
      <xdr:col>0</xdr:col>
      <xdr:colOff>1355090</xdr:colOff>
      <xdr:row>12</xdr:row>
      <xdr:rowOff>25400</xdr:rowOff>
    </xdr:to>
    <xdr:sp>
      <xdr:nvSpPr>
        <xdr:cNvPr id="8" name="流程图: 终止 7">
          <a:hlinkClick r:id="rId6"/>
          <a:extLst>
            <a:ext uri="{FF2B5EF4-FFF2-40B4-BE49-F238E27FC236}">
              <a16:creationId xmlns:a16="http://schemas.microsoft.com/office/drawing/2014/main" id="{5e7e3329-3140-4371-b861-820642ae1531}"/>
            </a:ext>
          </a:extLst>
        </xdr:cNvPr>
        <xdr:cNvSpPr/>
      </xdr:nvSpPr>
      <xdr:spPr>
        <a:xfrm>
          <a:off x="68580" y="31851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5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69215</xdr:colOff>
      <xdr:row>12</xdr:row>
      <xdr:rowOff>139700</xdr:rowOff>
    </xdr:from>
    <xdr:to>
      <xdr:col>0</xdr:col>
      <xdr:colOff>1354455</xdr:colOff>
      <xdr:row>13</xdr:row>
      <xdr:rowOff>174625</xdr:rowOff>
    </xdr:to>
    <xdr:sp>
      <xdr:nvSpPr>
        <xdr:cNvPr id="9" name="流程图: 终止 8">
          <a:hlinkClick r:id="rId7"/>
          <a:extLst>
            <a:ext uri="{FF2B5EF4-FFF2-40B4-BE49-F238E27FC236}">
              <a16:creationId xmlns:a16="http://schemas.microsoft.com/office/drawing/2014/main" id="{a5eee5ab-94d1-4126-b287-6765297fd69c}"/>
            </a:ext>
          </a:extLst>
        </xdr:cNvPr>
        <xdr:cNvSpPr/>
      </xdr:nvSpPr>
      <xdr:spPr>
        <a:xfrm>
          <a:off x="68580" y="36195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6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68580</xdr:colOff>
      <xdr:row>13</xdr:row>
      <xdr:rowOff>288925</xdr:rowOff>
    </xdr:from>
    <xdr:to>
      <xdr:col>0</xdr:col>
      <xdr:colOff>1353820</xdr:colOff>
      <xdr:row>15</xdr:row>
      <xdr:rowOff>34925</xdr:rowOff>
    </xdr:to>
    <xdr:sp>
      <xdr:nvSpPr>
        <xdr:cNvPr id="10" name="流程图: 终止 9">
          <a:hlinkClick r:id="rId8"/>
          <a:extLst>
            <a:ext uri="{FF2B5EF4-FFF2-40B4-BE49-F238E27FC236}">
              <a16:creationId xmlns:a16="http://schemas.microsoft.com/office/drawing/2014/main" id="{01725f50-8d65-4f8a-897d-588905ae53fe}"/>
            </a:ext>
          </a:extLst>
        </xdr:cNvPr>
        <xdr:cNvSpPr/>
      </xdr:nvSpPr>
      <xdr:spPr>
        <a:xfrm>
          <a:off x="68580" y="40614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7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67945</xdr:colOff>
      <xdr:row>15</xdr:row>
      <xdr:rowOff>152400</xdr:rowOff>
    </xdr:from>
    <xdr:to>
      <xdr:col>0</xdr:col>
      <xdr:colOff>1353185</xdr:colOff>
      <xdr:row>16</xdr:row>
      <xdr:rowOff>187325</xdr:rowOff>
    </xdr:to>
    <xdr:sp>
      <xdr:nvSpPr>
        <xdr:cNvPr id="11" name="流程图: 终止 10">
          <a:hlinkClick r:id="rId9"/>
          <a:extLst>
            <a:ext uri="{FF2B5EF4-FFF2-40B4-BE49-F238E27FC236}">
              <a16:creationId xmlns:a16="http://schemas.microsoft.com/office/drawing/2014/main" id="{8acc2bb0-79d7-4a27-8cc6-d71318f96b0b}"/>
            </a:ext>
          </a:extLst>
        </xdr:cNvPr>
        <xdr:cNvSpPr/>
      </xdr:nvSpPr>
      <xdr:spPr>
        <a:xfrm>
          <a:off x="68580" y="45034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8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67310</xdr:colOff>
      <xdr:row>17</xdr:row>
      <xdr:rowOff>9525</xdr:rowOff>
    </xdr:from>
    <xdr:to>
      <xdr:col>0</xdr:col>
      <xdr:colOff>1352550</xdr:colOff>
      <xdr:row>18</xdr:row>
      <xdr:rowOff>44450</xdr:rowOff>
    </xdr:to>
    <xdr:sp>
      <xdr:nvSpPr>
        <xdr:cNvPr id="12" name="流程图: 终止 11">
          <a:hlinkClick r:id="rId10"/>
          <a:extLst>
            <a:ext uri="{FF2B5EF4-FFF2-40B4-BE49-F238E27FC236}">
              <a16:creationId xmlns:a16="http://schemas.microsoft.com/office/drawing/2014/main" id="{6a663c34-565d-421d-89c8-7f68b5e420fc}"/>
            </a:ext>
          </a:extLst>
        </xdr:cNvPr>
        <xdr:cNvSpPr/>
      </xdr:nvSpPr>
      <xdr:spPr>
        <a:xfrm>
          <a:off x="68580" y="49377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9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66675</xdr:colOff>
      <xdr:row>18</xdr:row>
      <xdr:rowOff>161925</xdr:rowOff>
    </xdr:from>
    <xdr:to>
      <xdr:col>0</xdr:col>
      <xdr:colOff>1351915</xdr:colOff>
      <xdr:row>19</xdr:row>
      <xdr:rowOff>196850</xdr:rowOff>
    </xdr:to>
    <xdr:sp>
      <xdr:nvSpPr>
        <xdr:cNvPr id="13" name="流程图: 终止 12">
          <a:hlinkClick r:id="rId11"/>
          <a:extLst>
            <a:ext uri="{FF2B5EF4-FFF2-40B4-BE49-F238E27FC236}">
              <a16:creationId xmlns:a16="http://schemas.microsoft.com/office/drawing/2014/main" id="{b4176284-b4cc-431b-8d8f-f7d165da2410}"/>
            </a:ext>
          </a:extLst>
        </xdr:cNvPr>
        <xdr:cNvSpPr/>
      </xdr:nvSpPr>
      <xdr:spPr>
        <a:xfrm>
          <a:off x="68580" y="53797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10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66040</xdr:colOff>
      <xdr:row>20</xdr:row>
      <xdr:rowOff>19050</xdr:rowOff>
    </xdr:from>
    <xdr:to>
      <xdr:col>0</xdr:col>
      <xdr:colOff>1351280</xdr:colOff>
      <xdr:row>21</xdr:row>
      <xdr:rowOff>53975</xdr:rowOff>
    </xdr:to>
    <xdr:sp>
      <xdr:nvSpPr>
        <xdr:cNvPr id="14" name="流程图: 终止 13">
          <a:hlinkClick r:id="rId12"/>
          <a:extLst>
            <a:ext uri="{FF2B5EF4-FFF2-40B4-BE49-F238E27FC236}">
              <a16:creationId xmlns:a16="http://schemas.microsoft.com/office/drawing/2014/main" id="{edc20635-ef13-4349-bf08-a811dcf6450d}"/>
            </a:ext>
          </a:extLst>
        </xdr:cNvPr>
        <xdr:cNvSpPr/>
      </xdr:nvSpPr>
      <xdr:spPr>
        <a:xfrm>
          <a:off x="68580" y="582168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65405</xdr:colOff>
      <xdr:row>21</xdr:row>
      <xdr:rowOff>168275</xdr:rowOff>
    </xdr:from>
    <xdr:to>
      <xdr:col>0</xdr:col>
      <xdr:colOff>1350645</xdr:colOff>
      <xdr:row>22</xdr:row>
      <xdr:rowOff>203200</xdr:rowOff>
    </xdr:to>
    <xdr:sp>
      <xdr:nvSpPr>
        <xdr:cNvPr id="15" name="流程图: 终止 14">
          <a:hlinkClick r:id="rId13"/>
          <a:extLst>
            <a:ext uri="{FF2B5EF4-FFF2-40B4-BE49-F238E27FC236}">
              <a16:creationId xmlns:a16="http://schemas.microsoft.com/office/drawing/2014/main" id="{37dfb632-6e84-4e2a-bd19-410f84c48696}"/>
            </a:ext>
          </a:extLst>
        </xdr:cNvPr>
        <xdr:cNvSpPr/>
      </xdr:nvSpPr>
      <xdr:spPr>
        <a:xfrm>
          <a:off x="68580" y="62560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64770</xdr:colOff>
      <xdr:row>1</xdr:row>
      <xdr:rowOff>85725</xdr:rowOff>
    </xdr:from>
    <xdr:to>
      <xdr:col>0</xdr:col>
      <xdr:colOff>1350010</xdr:colOff>
      <xdr:row>2</xdr:row>
      <xdr:rowOff>120650</xdr:rowOff>
    </xdr:to>
    <xdr:sp>
      <xdr:nvSpPr>
        <xdr:cNvPr id="16" name="流程图: 终止 15">
          <a:hlinkClick r:id="rId14"/>
          <a:extLst>
            <a:ext uri="{FF2B5EF4-FFF2-40B4-BE49-F238E27FC236}">
              <a16:creationId xmlns:a16="http://schemas.microsoft.com/office/drawing/2014/main" id="{e27deb76-0564-469e-8d10-eb4d3ff88569}"/>
            </a:ext>
          </a:extLst>
        </xdr:cNvPr>
        <xdr:cNvSpPr/>
      </xdr:nvSpPr>
      <xdr:spPr>
        <a:xfrm>
          <a:off x="68580" y="54864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主页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57150</xdr:colOff>
      <xdr:row>0</xdr:row>
      <xdr:rowOff>57785</xdr:rowOff>
    </xdr:from>
    <xdr:to>
      <xdr:col>0</xdr:col>
      <xdr:colOff>1342390</xdr:colOff>
      <xdr:row>0</xdr:row>
      <xdr:rowOff>451485</xdr:rowOff>
    </xdr:to>
    <xdr:sp>
      <xdr:nvSpPr>
        <xdr:cNvPr id="17" name="流程图: 终止 16">
          <a:extLst>
            <a:ext uri="{FF2B5EF4-FFF2-40B4-BE49-F238E27FC236}">
              <a16:creationId xmlns:a16="http://schemas.microsoft.com/office/drawing/2014/main" id="{7e44cdad-a4a0-4c5a-ad7a-1f99c9e83cc4}"/>
            </a:ext>
          </a:extLst>
        </xdr:cNvPr>
        <xdr:cNvSpPr/>
      </xdr:nvSpPr>
      <xdr:spPr>
        <a:xfrm>
          <a:off x="60960" y="60960"/>
          <a:ext cx="1287780" cy="396240"/>
        </a:xfrm>
        <a:prstGeom prst="flowChartTerminator"/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bg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2400" b="1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rPr>
            <a:t>目录</a:t>
          </a:r>
          <a:endParaRPr altLang="en-US" lang="zh-CN" sz="2400" b="1">
            <a:solidFill>
              <a:schemeClr val="bg1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0</xdr:colOff>
      <xdr:row>0</xdr:row>
      <xdr:rowOff>0</xdr:rowOff>
    </xdr:from>
    <xdr:to>
      <xdr:col>0</xdr:col>
      <xdr:colOff>1445260</xdr:colOff>
      <xdr:row>23</xdr:row>
      <xdr:rowOff>57150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eeb74350-6cdf-4714-8daa-283fd9c4b77b}"/>
            </a:ext>
          </a:extLst>
        </xdr:cNvPr>
        <xdr:cNvSpPr/>
      </xdr:nvSpPr>
      <xdr:spPr>
        <a:xfrm>
          <a:off x="0" y="0"/>
          <a:ext cx="1447800" cy="6728460"/>
        </a:xfrm>
        <a:prstGeom prst="rect"/>
        <a:solidFill>
          <a:srgbClr val="51B9AE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73025</xdr:colOff>
      <xdr:row>3</xdr:row>
      <xdr:rowOff>31750</xdr:rowOff>
    </xdr:from>
    <xdr:to>
      <xdr:col>0</xdr:col>
      <xdr:colOff>1358265</xdr:colOff>
      <xdr:row>4</xdr:row>
      <xdr:rowOff>149225</xdr:rowOff>
    </xdr:to>
    <xdr:sp>
      <xdr:nvSpPr>
        <xdr:cNvPr id="3" name="流程图: 终止 2">
          <a:hlinkClick r:id="rId1"/>
          <a:extLst>
            <a:ext uri="{FF2B5EF4-FFF2-40B4-BE49-F238E27FC236}">
              <a16:creationId xmlns:a16="http://schemas.microsoft.com/office/drawing/2014/main" id="{87fe3fb8-faa3-4ecb-b5ed-34c7989d9468}"/>
            </a:ext>
          </a:extLst>
        </xdr:cNvPr>
        <xdr:cNvSpPr/>
      </xdr:nvSpPr>
      <xdr:spPr>
        <a:xfrm>
          <a:off x="76200" y="99060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员工信息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72390</xdr:colOff>
      <xdr:row>4</xdr:row>
      <xdr:rowOff>263525</xdr:rowOff>
    </xdr:from>
    <xdr:to>
      <xdr:col>0</xdr:col>
      <xdr:colOff>1357630</xdr:colOff>
      <xdr:row>6</xdr:row>
      <xdr:rowOff>6350</xdr:rowOff>
    </xdr:to>
    <xdr:sp>
      <xdr:nvSpPr>
        <xdr:cNvPr id="4" name="流程图: 终止 3">
          <a:hlinkClick r:id="rId2"/>
          <a:extLst>
            <a:ext uri="{FF2B5EF4-FFF2-40B4-BE49-F238E27FC236}">
              <a16:creationId xmlns:a16="http://schemas.microsoft.com/office/drawing/2014/main" id="{dfd6b22e-476f-435e-9836-48b75190d8ec}"/>
            </a:ext>
          </a:extLst>
        </xdr:cNvPr>
        <xdr:cNvSpPr/>
      </xdr:nvSpPr>
      <xdr:spPr>
        <a:xfrm>
          <a:off x="76200" y="14325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71755</xdr:colOff>
      <xdr:row>6</xdr:row>
      <xdr:rowOff>120650</xdr:rowOff>
    </xdr:from>
    <xdr:to>
      <xdr:col>0</xdr:col>
      <xdr:colOff>1356995</xdr:colOff>
      <xdr:row>7</xdr:row>
      <xdr:rowOff>155575</xdr:rowOff>
    </xdr:to>
    <xdr:sp>
      <xdr:nvSpPr>
        <xdr:cNvPr id="5" name="流程图: 终止 4">
          <a:hlinkClick r:id="rId3"/>
          <a:extLst>
            <a:ext uri="{FF2B5EF4-FFF2-40B4-BE49-F238E27FC236}">
              <a16:creationId xmlns:a16="http://schemas.microsoft.com/office/drawing/2014/main" id="{9f60669d-10fc-4035-a40c-d9f84ba91790}"/>
            </a:ext>
          </a:extLst>
        </xdr:cNvPr>
        <xdr:cNvSpPr/>
      </xdr:nvSpPr>
      <xdr:spPr>
        <a:xfrm>
          <a:off x="68580" y="18669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71120</xdr:colOff>
      <xdr:row>7</xdr:row>
      <xdr:rowOff>273050</xdr:rowOff>
    </xdr:from>
    <xdr:to>
      <xdr:col>0</xdr:col>
      <xdr:colOff>1356360</xdr:colOff>
      <xdr:row>9</xdr:row>
      <xdr:rowOff>15875</xdr:rowOff>
    </xdr:to>
    <xdr:sp>
      <xdr:nvSpPr>
        <xdr:cNvPr id="6" name="流程图: 终止 5">
          <a:hlinkClick r:id="rId4"/>
          <a:extLst>
            <a:ext uri="{FF2B5EF4-FFF2-40B4-BE49-F238E27FC236}">
              <a16:creationId xmlns:a16="http://schemas.microsoft.com/office/drawing/2014/main" id="{f26ba996-7575-4711-b274-c7e4c4138033}"/>
            </a:ext>
          </a:extLst>
        </xdr:cNvPr>
        <xdr:cNvSpPr/>
      </xdr:nvSpPr>
      <xdr:spPr>
        <a:xfrm>
          <a:off x="68580" y="23088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3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80010</xdr:colOff>
      <xdr:row>9</xdr:row>
      <xdr:rowOff>130175</xdr:rowOff>
    </xdr:from>
    <xdr:to>
      <xdr:col>0</xdr:col>
      <xdr:colOff>1365250</xdr:colOff>
      <xdr:row>10</xdr:row>
      <xdr:rowOff>165100</xdr:rowOff>
    </xdr:to>
    <xdr:sp>
      <xdr:nvSpPr>
        <xdr:cNvPr id="7" name="流程图: 终止 6">
          <a:hlinkClick r:id="rId5"/>
          <a:extLst>
            <a:ext uri="{FF2B5EF4-FFF2-40B4-BE49-F238E27FC236}">
              <a16:creationId xmlns:a16="http://schemas.microsoft.com/office/drawing/2014/main" id="{27884cee-7c6a-4659-9aeb-229c8269887c}"/>
            </a:ext>
          </a:extLst>
        </xdr:cNvPr>
        <xdr:cNvSpPr/>
      </xdr:nvSpPr>
      <xdr:spPr>
        <a:xfrm>
          <a:off x="83820" y="27432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4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69850</xdr:colOff>
      <xdr:row>10</xdr:row>
      <xdr:rowOff>282575</xdr:rowOff>
    </xdr:from>
    <xdr:to>
      <xdr:col>0</xdr:col>
      <xdr:colOff>1355090</xdr:colOff>
      <xdr:row>12</xdr:row>
      <xdr:rowOff>25400</xdr:rowOff>
    </xdr:to>
    <xdr:sp>
      <xdr:nvSpPr>
        <xdr:cNvPr id="8" name="流程图: 终止 7">
          <a:hlinkClick r:id="rId6"/>
          <a:extLst>
            <a:ext uri="{FF2B5EF4-FFF2-40B4-BE49-F238E27FC236}">
              <a16:creationId xmlns:a16="http://schemas.microsoft.com/office/drawing/2014/main" id="{b2596a1a-4769-4583-81ae-fe344d6470a2}"/>
            </a:ext>
          </a:extLst>
        </xdr:cNvPr>
        <xdr:cNvSpPr/>
      </xdr:nvSpPr>
      <xdr:spPr>
        <a:xfrm>
          <a:off x="68580" y="31851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5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69215</xdr:colOff>
      <xdr:row>12</xdr:row>
      <xdr:rowOff>139700</xdr:rowOff>
    </xdr:from>
    <xdr:to>
      <xdr:col>0</xdr:col>
      <xdr:colOff>1354455</xdr:colOff>
      <xdr:row>13</xdr:row>
      <xdr:rowOff>174625</xdr:rowOff>
    </xdr:to>
    <xdr:sp>
      <xdr:nvSpPr>
        <xdr:cNvPr id="9" name="流程图: 终止 8">
          <a:hlinkClick r:id="rId7"/>
          <a:extLst>
            <a:ext uri="{FF2B5EF4-FFF2-40B4-BE49-F238E27FC236}">
              <a16:creationId xmlns:a16="http://schemas.microsoft.com/office/drawing/2014/main" id="{09048770-6301-4b27-b855-16e33e5ce515}"/>
            </a:ext>
          </a:extLst>
        </xdr:cNvPr>
        <xdr:cNvSpPr/>
      </xdr:nvSpPr>
      <xdr:spPr>
        <a:xfrm>
          <a:off x="68580" y="36195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6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68580</xdr:colOff>
      <xdr:row>13</xdr:row>
      <xdr:rowOff>288925</xdr:rowOff>
    </xdr:from>
    <xdr:to>
      <xdr:col>0</xdr:col>
      <xdr:colOff>1353820</xdr:colOff>
      <xdr:row>15</xdr:row>
      <xdr:rowOff>34925</xdr:rowOff>
    </xdr:to>
    <xdr:sp>
      <xdr:nvSpPr>
        <xdr:cNvPr id="10" name="流程图: 终止 9">
          <a:hlinkClick r:id="rId8"/>
          <a:extLst>
            <a:ext uri="{FF2B5EF4-FFF2-40B4-BE49-F238E27FC236}">
              <a16:creationId xmlns:a16="http://schemas.microsoft.com/office/drawing/2014/main" id="{11528dea-fcf3-4e64-9e31-d818693aba8d}"/>
            </a:ext>
          </a:extLst>
        </xdr:cNvPr>
        <xdr:cNvSpPr/>
      </xdr:nvSpPr>
      <xdr:spPr>
        <a:xfrm>
          <a:off x="68580" y="40614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7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67945</xdr:colOff>
      <xdr:row>15</xdr:row>
      <xdr:rowOff>152400</xdr:rowOff>
    </xdr:from>
    <xdr:to>
      <xdr:col>0</xdr:col>
      <xdr:colOff>1353185</xdr:colOff>
      <xdr:row>16</xdr:row>
      <xdr:rowOff>187325</xdr:rowOff>
    </xdr:to>
    <xdr:sp>
      <xdr:nvSpPr>
        <xdr:cNvPr id="11" name="流程图: 终止 10">
          <a:hlinkClick r:id="rId9"/>
          <a:extLst>
            <a:ext uri="{FF2B5EF4-FFF2-40B4-BE49-F238E27FC236}">
              <a16:creationId xmlns:a16="http://schemas.microsoft.com/office/drawing/2014/main" id="{0407fa5e-19f9-4c6b-9393-c6665add8dda}"/>
            </a:ext>
          </a:extLst>
        </xdr:cNvPr>
        <xdr:cNvSpPr/>
      </xdr:nvSpPr>
      <xdr:spPr>
        <a:xfrm>
          <a:off x="68580" y="45034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8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67310</xdr:colOff>
      <xdr:row>17</xdr:row>
      <xdr:rowOff>9525</xdr:rowOff>
    </xdr:from>
    <xdr:to>
      <xdr:col>0</xdr:col>
      <xdr:colOff>1352550</xdr:colOff>
      <xdr:row>18</xdr:row>
      <xdr:rowOff>44450</xdr:rowOff>
    </xdr:to>
    <xdr:sp>
      <xdr:nvSpPr>
        <xdr:cNvPr id="12" name="流程图: 终止 11">
          <a:hlinkClick r:id="rId10"/>
          <a:extLst>
            <a:ext uri="{FF2B5EF4-FFF2-40B4-BE49-F238E27FC236}">
              <a16:creationId xmlns:a16="http://schemas.microsoft.com/office/drawing/2014/main" id="{509ec410-5abf-4445-b125-edadfe53e471}"/>
            </a:ext>
          </a:extLst>
        </xdr:cNvPr>
        <xdr:cNvSpPr/>
      </xdr:nvSpPr>
      <xdr:spPr>
        <a:xfrm>
          <a:off x="68580" y="49377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9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66675</xdr:colOff>
      <xdr:row>18</xdr:row>
      <xdr:rowOff>161925</xdr:rowOff>
    </xdr:from>
    <xdr:to>
      <xdr:col>0</xdr:col>
      <xdr:colOff>1351915</xdr:colOff>
      <xdr:row>19</xdr:row>
      <xdr:rowOff>196850</xdr:rowOff>
    </xdr:to>
    <xdr:sp>
      <xdr:nvSpPr>
        <xdr:cNvPr id="13" name="流程图: 终止 12">
          <a:hlinkClick r:id="rId11"/>
          <a:extLst>
            <a:ext uri="{FF2B5EF4-FFF2-40B4-BE49-F238E27FC236}">
              <a16:creationId xmlns:a16="http://schemas.microsoft.com/office/drawing/2014/main" id="{01d907e3-df0e-45bf-8da8-8c09fb3bed7b}"/>
            </a:ext>
          </a:extLst>
        </xdr:cNvPr>
        <xdr:cNvSpPr/>
      </xdr:nvSpPr>
      <xdr:spPr>
        <a:xfrm>
          <a:off x="68580" y="53797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10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66040</xdr:colOff>
      <xdr:row>20</xdr:row>
      <xdr:rowOff>19050</xdr:rowOff>
    </xdr:from>
    <xdr:to>
      <xdr:col>0</xdr:col>
      <xdr:colOff>1351280</xdr:colOff>
      <xdr:row>21</xdr:row>
      <xdr:rowOff>53975</xdr:rowOff>
    </xdr:to>
    <xdr:sp>
      <xdr:nvSpPr>
        <xdr:cNvPr id="14" name="流程图: 终止 13">
          <a:hlinkClick r:id="rId12"/>
          <a:extLst>
            <a:ext uri="{FF2B5EF4-FFF2-40B4-BE49-F238E27FC236}">
              <a16:creationId xmlns:a16="http://schemas.microsoft.com/office/drawing/2014/main" id="{42c73545-f045-48da-80c9-6db6d58b9ae1}"/>
            </a:ext>
          </a:extLst>
        </xdr:cNvPr>
        <xdr:cNvSpPr/>
      </xdr:nvSpPr>
      <xdr:spPr>
        <a:xfrm>
          <a:off x="68580" y="582168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65405</xdr:colOff>
      <xdr:row>21</xdr:row>
      <xdr:rowOff>168275</xdr:rowOff>
    </xdr:from>
    <xdr:to>
      <xdr:col>0</xdr:col>
      <xdr:colOff>1350645</xdr:colOff>
      <xdr:row>22</xdr:row>
      <xdr:rowOff>203200</xdr:rowOff>
    </xdr:to>
    <xdr:sp>
      <xdr:nvSpPr>
        <xdr:cNvPr id="15" name="流程图: 终止 14">
          <a:hlinkClick r:id="rId13"/>
          <a:extLst>
            <a:ext uri="{FF2B5EF4-FFF2-40B4-BE49-F238E27FC236}">
              <a16:creationId xmlns:a16="http://schemas.microsoft.com/office/drawing/2014/main" id="{e86100f4-b4b1-48f6-ac9a-6778d8a30d0e}"/>
            </a:ext>
          </a:extLst>
        </xdr:cNvPr>
        <xdr:cNvSpPr/>
      </xdr:nvSpPr>
      <xdr:spPr>
        <a:xfrm>
          <a:off x="68580" y="62560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64770</xdr:colOff>
      <xdr:row>1</xdr:row>
      <xdr:rowOff>85725</xdr:rowOff>
    </xdr:from>
    <xdr:to>
      <xdr:col>0</xdr:col>
      <xdr:colOff>1350010</xdr:colOff>
      <xdr:row>2</xdr:row>
      <xdr:rowOff>120650</xdr:rowOff>
    </xdr:to>
    <xdr:sp>
      <xdr:nvSpPr>
        <xdr:cNvPr id="16" name="流程图: 终止 15">
          <a:hlinkClick r:id="rId14"/>
          <a:extLst>
            <a:ext uri="{FF2B5EF4-FFF2-40B4-BE49-F238E27FC236}">
              <a16:creationId xmlns:a16="http://schemas.microsoft.com/office/drawing/2014/main" id="{4e890586-3851-4934-a8cb-3af2190e791e}"/>
            </a:ext>
          </a:extLst>
        </xdr:cNvPr>
        <xdr:cNvSpPr/>
      </xdr:nvSpPr>
      <xdr:spPr>
        <a:xfrm>
          <a:off x="68580" y="54864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主页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57150</xdr:colOff>
      <xdr:row>0</xdr:row>
      <xdr:rowOff>57785</xdr:rowOff>
    </xdr:from>
    <xdr:to>
      <xdr:col>0</xdr:col>
      <xdr:colOff>1342390</xdr:colOff>
      <xdr:row>0</xdr:row>
      <xdr:rowOff>451485</xdr:rowOff>
    </xdr:to>
    <xdr:sp>
      <xdr:nvSpPr>
        <xdr:cNvPr id="17" name="流程图: 终止 16">
          <a:extLst>
            <a:ext uri="{FF2B5EF4-FFF2-40B4-BE49-F238E27FC236}">
              <a16:creationId xmlns:a16="http://schemas.microsoft.com/office/drawing/2014/main" id="{722d1695-4384-4ce8-ad52-4d41f110e728}"/>
            </a:ext>
          </a:extLst>
        </xdr:cNvPr>
        <xdr:cNvSpPr/>
      </xdr:nvSpPr>
      <xdr:spPr>
        <a:xfrm>
          <a:off x="60960" y="60960"/>
          <a:ext cx="1287780" cy="396240"/>
        </a:xfrm>
        <a:prstGeom prst="flowChartTerminator"/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bg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2400" b="1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rPr>
            <a:t>目录</a:t>
          </a:r>
          <a:endParaRPr altLang="en-US" lang="zh-CN" sz="2400" b="1">
            <a:solidFill>
              <a:schemeClr val="bg1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0</xdr:colOff>
      <xdr:row>0</xdr:row>
      <xdr:rowOff>0</xdr:rowOff>
    </xdr:from>
    <xdr:to>
      <xdr:col>0</xdr:col>
      <xdr:colOff>1445260</xdr:colOff>
      <xdr:row>23</xdr:row>
      <xdr:rowOff>57150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7c9abf71-4e09-4a3e-9b55-92a76e5c1752}"/>
            </a:ext>
          </a:extLst>
        </xdr:cNvPr>
        <xdr:cNvSpPr/>
      </xdr:nvSpPr>
      <xdr:spPr>
        <a:xfrm>
          <a:off x="0" y="0"/>
          <a:ext cx="1447800" cy="6728460"/>
        </a:xfrm>
        <a:prstGeom prst="rect"/>
        <a:solidFill>
          <a:srgbClr val="51B9AE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73025</xdr:colOff>
      <xdr:row>3</xdr:row>
      <xdr:rowOff>31750</xdr:rowOff>
    </xdr:from>
    <xdr:to>
      <xdr:col>0</xdr:col>
      <xdr:colOff>1358265</xdr:colOff>
      <xdr:row>4</xdr:row>
      <xdr:rowOff>149225</xdr:rowOff>
    </xdr:to>
    <xdr:sp>
      <xdr:nvSpPr>
        <xdr:cNvPr id="3" name="流程图: 终止 2">
          <a:hlinkClick r:id="rId1"/>
          <a:extLst>
            <a:ext uri="{FF2B5EF4-FFF2-40B4-BE49-F238E27FC236}">
              <a16:creationId xmlns:a16="http://schemas.microsoft.com/office/drawing/2014/main" id="{e0880e52-3389-4d5f-b535-43dbc54b3bc5}"/>
            </a:ext>
          </a:extLst>
        </xdr:cNvPr>
        <xdr:cNvSpPr/>
      </xdr:nvSpPr>
      <xdr:spPr>
        <a:xfrm>
          <a:off x="76200" y="99060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员工信息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72390</xdr:colOff>
      <xdr:row>4</xdr:row>
      <xdr:rowOff>263525</xdr:rowOff>
    </xdr:from>
    <xdr:to>
      <xdr:col>0</xdr:col>
      <xdr:colOff>1357630</xdr:colOff>
      <xdr:row>6</xdr:row>
      <xdr:rowOff>6350</xdr:rowOff>
    </xdr:to>
    <xdr:sp>
      <xdr:nvSpPr>
        <xdr:cNvPr id="4" name="流程图: 终止 3">
          <a:hlinkClick r:id="rId2"/>
          <a:extLst>
            <a:ext uri="{FF2B5EF4-FFF2-40B4-BE49-F238E27FC236}">
              <a16:creationId xmlns:a16="http://schemas.microsoft.com/office/drawing/2014/main" id="{ef9476d3-6860-435a-a5af-4b12d87ec3d2}"/>
            </a:ext>
          </a:extLst>
        </xdr:cNvPr>
        <xdr:cNvSpPr/>
      </xdr:nvSpPr>
      <xdr:spPr>
        <a:xfrm>
          <a:off x="76200" y="14325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71755</xdr:colOff>
      <xdr:row>6</xdr:row>
      <xdr:rowOff>120650</xdr:rowOff>
    </xdr:from>
    <xdr:to>
      <xdr:col>0</xdr:col>
      <xdr:colOff>1356995</xdr:colOff>
      <xdr:row>7</xdr:row>
      <xdr:rowOff>155575</xdr:rowOff>
    </xdr:to>
    <xdr:sp>
      <xdr:nvSpPr>
        <xdr:cNvPr id="5" name="流程图: 终止 4">
          <a:hlinkClick r:id="rId3"/>
          <a:extLst>
            <a:ext uri="{FF2B5EF4-FFF2-40B4-BE49-F238E27FC236}">
              <a16:creationId xmlns:a16="http://schemas.microsoft.com/office/drawing/2014/main" id="{766c4a0c-86df-4dee-bb3c-1345c4031e14}"/>
            </a:ext>
          </a:extLst>
        </xdr:cNvPr>
        <xdr:cNvSpPr/>
      </xdr:nvSpPr>
      <xdr:spPr>
        <a:xfrm>
          <a:off x="68580" y="18669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71120</xdr:colOff>
      <xdr:row>7</xdr:row>
      <xdr:rowOff>273050</xdr:rowOff>
    </xdr:from>
    <xdr:to>
      <xdr:col>0</xdr:col>
      <xdr:colOff>1356360</xdr:colOff>
      <xdr:row>9</xdr:row>
      <xdr:rowOff>15875</xdr:rowOff>
    </xdr:to>
    <xdr:sp>
      <xdr:nvSpPr>
        <xdr:cNvPr id="6" name="流程图: 终止 5">
          <a:hlinkClick r:id="rId4"/>
          <a:extLst>
            <a:ext uri="{FF2B5EF4-FFF2-40B4-BE49-F238E27FC236}">
              <a16:creationId xmlns:a16="http://schemas.microsoft.com/office/drawing/2014/main" id="{393cc7a7-9757-4d8a-bd71-8848afad7b15}"/>
            </a:ext>
          </a:extLst>
        </xdr:cNvPr>
        <xdr:cNvSpPr/>
      </xdr:nvSpPr>
      <xdr:spPr>
        <a:xfrm>
          <a:off x="68580" y="23088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3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80010</xdr:colOff>
      <xdr:row>9</xdr:row>
      <xdr:rowOff>130175</xdr:rowOff>
    </xdr:from>
    <xdr:to>
      <xdr:col>0</xdr:col>
      <xdr:colOff>1365250</xdr:colOff>
      <xdr:row>10</xdr:row>
      <xdr:rowOff>165100</xdr:rowOff>
    </xdr:to>
    <xdr:sp>
      <xdr:nvSpPr>
        <xdr:cNvPr id="7" name="流程图: 终止 6">
          <a:hlinkClick r:id="rId5"/>
          <a:extLst>
            <a:ext uri="{FF2B5EF4-FFF2-40B4-BE49-F238E27FC236}">
              <a16:creationId xmlns:a16="http://schemas.microsoft.com/office/drawing/2014/main" id="{d16da6a8-3f2a-44d6-8455-11ccc0dc8d14}"/>
            </a:ext>
          </a:extLst>
        </xdr:cNvPr>
        <xdr:cNvSpPr/>
      </xdr:nvSpPr>
      <xdr:spPr>
        <a:xfrm>
          <a:off x="83820" y="27432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4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69850</xdr:colOff>
      <xdr:row>10</xdr:row>
      <xdr:rowOff>282575</xdr:rowOff>
    </xdr:from>
    <xdr:to>
      <xdr:col>0</xdr:col>
      <xdr:colOff>1355090</xdr:colOff>
      <xdr:row>12</xdr:row>
      <xdr:rowOff>25400</xdr:rowOff>
    </xdr:to>
    <xdr:sp>
      <xdr:nvSpPr>
        <xdr:cNvPr id="8" name="流程图: 终止 7">
          <a:hlinkClick r:id="rId6"/>
          <a:extLst>
            <a:ext uri="{FF2B5EF4-FFF2-40B4-BE49-F238E27FC236}">
              <a16:creationId xmlns:a16="http://schemas.microsoft.com/office/drawing/2014/main" id="{b43fab0d-c4ff-47f9-87c6-45ee8dafa56e}"/>
            </a:ext>
          </a:extLst>
        </xdr:cNvPr>
        <xdr:cNvSpPr/>
      </xdr:nvSpPr>
      <xdr:spPr>
        <a:xfrm>
          <a:off x="68580" y="31851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5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69215</xdr:colOff>
      <xdr:row>12</xdr:row>
      <xdr:rowOff>139700</xdr:rowOff>
    </xdr:from>
    <xdr:to>
      <xdr:col>0</xdr:col>
      <xdr:colOff>1354455</xdr:colOff>
      <xdr:row>13</xdr:row>
      <xdr:rowOff>174625</xdr:rowOff>
    </xdr:to>
    <xdr:sp>
      <xdr:nvSpPr>
        <xdr:cNvPr id="9" name="流程图: 终止 8">
          <a:hlinkClick r:id="rId7"/>
          <a:extLst>
            <a:ext uri="{FF2B5EF4-FFF2-40B4-BE49-F238E27FC236}">
              <a16:creationId xmlns:a16="http://schemas.microsoft.com/office/drawing/2014/main" id="{0a99cedb-caaa-4a5d-a4f0-9e38b7b59503}"/>
            </a:ext>
          </a:extLst>
        </xdr:cNvPr>
        <xdr:cNvSpPr/>
      </xdr:nvSpPr>
      <xdr:spPr>
        <a:xfrm>
          <a:off x="68580" y="36195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6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68580</xdr:colOff>
      <xdr:row>13</xdr:row>
      <xdr:rowOff>288925</xdr:rowOff>
    </xdr:from>
    <xdr:to>
      <xdr:col>0</xdr:col>
      <xdr:colOff>1353820</xdr:colOff>
      <xdr:row>15</xdr:row>
      <xdr:rowOff>34925</xdr:rowOff>
    </xdr:to>
    <xdr:sp>
      <xdr:nvSpPr>
        <xdr:cNvPr id="10" name="流程图: 终止 9">
          <a:hlinkClick r:id="rId8"/>
          <a:extLst>
            <a:ext uri="{FF2B5EF4-FFF2-40B4-BE49-F238E27FC236}">
              <a16:creationId xmlns:a16="http://schemas.microsoft.com/office/drawing/2014/main" id="{edbf0360-6161-47d8-9a03-d46852955965}"/>
            </a:ext>
          </a:extLst>
        </xdr:cNvPr>
        <xdr:cNvSpPr/>
      </xdr:nvSpPr>
      <xdr:spPr>
        <a:xfrm>
          <a:off x="68580" y="40614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7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67945</xdr:colOff>
      <xdr:row>15</xdr:row>
      <xdr:rowOff>152400</xdr:rowOff>
    </xdr:from>
    <xdr:to>
      <xdr:col>0</xdr:col>
      <xdr:colOff>1353185</xdr:colOff>
      <xdr:row>16</xdr:row>
      <xdr:rowOff>187325</xdr:rowOff>
    </xdr:to>
    <xdr:sp>
      <xdr:nvSpPr>
        <xdr:cNvPr id="11" name="流程图: 终止 10">
          <a:hlinkClick r:id="rId9"/>
          <a:extLst>
            <a:ext uri="{FF2B5EF4-FFF2-40B4-BE49-F238E27FC236}">
              <a16:creationId xmlns:a16="http://schemas.microsoft.com/office/drawing/2014/main" id="{52a81571-6ff0-445e-8034-f3c7ee112906}"/>
            </a:ext>
          </a:extLst>
        </xdr:cNvPr>
        <xdr:cNvSpPr/>
      </xdr:nvSpPr>
      <xdr:spPr>
        <a:xfrm>
          <a:off x="68580" y="45034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8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67310</xdr:colOff>
      <xdr:row>17</xdr:row>
      <xdr:rowOff>9525</xdr:rowOff>
    </xdr:from>
    <xdr:to>
      <xdr:col>0</xdr:col>
      <xdr:colOff>1352550</xdr:colOff>
      <xdr:row>18</xdr:row>
      <xdr:rowOff>44450</xdr:rowOff>
    </xdr:to>
    <xdr:sp>
      <xdr:nvSpPr>
        <xdr:cNvPr id="12" name="流程图: 终止 11">
          <a:hlinkClick r:id="rId10"/>
          <a:extLst>
            <a:ext uri="{FF2B5EF4-FFF2-40B4-BE49-F238E27FC236}">
              <a16:creationId xmlns:a16="http://schemas.microsoft.com/office/drawing/2014/main" id="{16cfff52-a229-4c97-849d-821fb17343aa}"/>
            </a:ext>
          </a:extLst>
        </xdr:cNvPr>
        <xdr:cNvSpPr/>
      </xdr:nvSpPr>
      <xdr:spPr>
        <a:xfrm>
          <a:off x="68580" y="49377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9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66675</xdr:colOff>
      <xdr:row>18</xdr:row>
      <xdr:rowOff>161925</xdr:rowOff>
    </xdr:from>
    <xdr:to>
      <xdr:col>0</xdr:col>
      <xdr:colOff>1351915</xdr:colOff>
      <xdr:row>19</xdr:row>
      <xdr:rowOff>196850</xdr:rowOff>
    </xdr:to>
    <xdr:sp>
      <xdr:nvSpPr>
        <xdr:cNvPr id="13" name="流程图: 终止 12">
          <a:hlinkClick r:id="rId11"/>
          <a:extLst>
            <a:ext uri="{FF2B5EF4-FFF2-40B4-BE49-F238E27FC236}">
              <a16:creationId xmlns:a16="http://schemas.microsoft.com/office/drawing/2014/main" id="{cbd0fb34-c9da-4559-ae1d-44ec10e51195}"/>
            </a:ext>
          </a:extLst>
        </xdr:cNvPr>
        <xdr:cNvSpPr/>
      </xdr:nvSpPr>
      <xdr:spPr>
        <a:xfrm>
          <a:off x="68580" y="53797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10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66040</xdr:colOff>
      <xdr:row>20</xdr:row>
      <xdr:rowOff>19050</xdr:rowOff>
    </xdr:from>
    <xdr:to>
      <xdr:col>0</xdr:col>
      <xdr:colOff>1351280</xdr:colOff>
      <xdr:row>21</xdr:row>
      <xdr:rowOff>53975</xdr:rowOff>
    </xdr:to>
    <xdr:sp>
      <xdr:nvSpPr>
        <xdr:cNvPr id="14" name="流程图: 终止 13">
          <a:hlinkClick r:id="rId12"/>
          <a:extLst>
            <a:ext uri="{FF2B5EF4-FFF2-40B4-BE49-F238E27FC236}">
              <a16:creationId xmlns:a16="http://schemas.microsoft.com/office/drawing/2014/main" id="{0f9fb4e1-4074-49d0-b018-918269d29908}"/>
            </a:ext>
          </a:extLst>
        </xdr:cNvPr>
        <xdr:cNvSpPr/>
      </xdr:nvSpPr>
      <xdr:spPr>
        <a:xfrm>
          <a:off x="68580" y="582168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65405</xdr:colOff>
      <xdr:row>21</xdr:row>
      <xdr:rowOff>168275</xdr:rowOff>
    </xdr:from>
    <xdr:to>
      <xdr:col>0</xdr:col>
      <xdr:colOff>1350645</xdr:colOff>
      <xdr:row>22</xdr:row>
      <xdr:rowOff>203200</xdr:rowOff>
    </xdr:to>
    <xdr:sp>
      <xdr:nvSpPr>
        <xdr:cNvPr id="15" name="流程图: 终止 14">
          <a:hlinkClick r:id="rId13"/>
          <a:extLst>
            <a:ext uri="{FF2B5EF4-FFF2-40B4-BE49-F238E27FC236}">
              <a16:creationId xmlns:a16="http://schemas.microsoft.com/office/drawing/2014/main" id="{8ea2bbdc-781c-428c-825c-fc91fa21d9e7}"/>
            </a:ext>
          </a:extLst>
        </xdr:cNvPr>
        <xdr:cNvSpPr/>
      </xdr:nvSpPr>
      <xdr:spPr>
        <a:xfrm>
          <a:off x="68580" y="62560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64770</xdr:colOff>
      <xdr:row>1</xdr:row>
      <xdr:rowOff>85725</xdr:rowOff>
    </xdr:from>
    <xdr:to>
      <xdr:col>0</xdr:col>
      <xdr:colOff>1350010</xdr:colOff>
      <xdr:row>2</xdr:row>
      <xdr:rowOff>120650</xdr:rowOff>
    </xdr:to>
    <xdr:sp>
      <xdr:nvSpPr>
        <xdr:cNvPr id="16" name="流程图: 终止 15">
          <a:hlinkClick r:id="rId14"/>
          <a:extLst>
            <a:ext uri="{FF2B5EF4-FFF2-40B4-BE49-F238E27FC236}">
              <a16:creationId xmlns:a16="http://schemas.microsoft.com/office/drawing/2014/main" id="{ec1c58ed-a2d8-4e94-9f84-a9397247d894}"/>
            </a:ext>
          </a:extLst>
        </xdr:cNvPr>
        <xdr:cNvSpPr/>
      </xdr:nvSpPr>
      <xdr:spPr>
        <a:xfrm>
          <a:off x="68580" y="54864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主页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57150</xdr:colOff>
      <xdr:row>0</xdr:row>
      <xdr:rowOff>57785</xdr:rowOff>
    </xdr:from>
    <xdr:to>
      <xdr:col>0</xdr:col>
      <xdr:colOff>1342390</xdr:colOff>
      <xdr:row>0</xdr:row>
      <xdr:rowOff>451485</xdr:rowOff>
    </xdr:to>
    <xdr:sp>
      <xdr:nvSpPr>
        <xdr:cNvPr id="17" name="流程图: 终止 16">
          <a:extLst>
            <a:ext uri="{FF2B5EF4-FFF2-40B4-BE49-F238E27FC236}">
              <a16:creationId xmlns:a16="http://schemas.microsoft.com/office/drawing/2014/main" id="{b52d20f6-49f9-4b88-bfc1-9deccf5e510b}"/>
            </a:ext>
          </a:extLst>
        </xdr:cNvPr>
        <xdr:cNvSpPr/>
      </xdr:nvSpPr>
      <xdr:spPr>
        <a:xfrm>
          <a:off x="60960" y="60960"/>
          <a:ext cx="1287780" cy="396240"/>
        </a:xfrm>
        <a:prstGeom prst="flowChartTerminator"/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bg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2400" b="1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rPr>
            <a:t>目录</a:t>
          </a:r>
          <a:endParaRPr altLang="en-US" lang="zh-CN" sz="2400" b="1">
            <a:solidFill>
              <a:schemeClr val="bg1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0</xdr:colOff>
      <xdr:row>0</xdr:row>
      <xdr:rowOff>0</xdr:rowOff>
    </xdr:from>
    <xdr:to>
      <xdr:col>0</xdr:col>
      <xdr:colOff>1445260</xdr:colOff>
      <xdr:row>23</xdr:row>
      <xdr:rowOff>57150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364e6884-dd08-4097-9211-a258229c5a17}"/>
            </a:ext>
          </a:extLst>
        </xdr:cNvPr>
        <xdr:cNvSpPr/>
      </xdr:nvSpPr>
      <xdr:spPr>
        <a:xfrm>
          <a:off x="0" y="0"/>
          <a:ext cx="1447800" cy="6728460"/>
        </a:xfrm>
        <a:prstGeom prst="rect"/>
        <a:solidFill>
          <a:srgbClr val="51B9AE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73025</xdr:colOff>
      <xdr:row>3</xdr:row>
      <xdr:rowOff>31750</xdr:rowOff>
    </xdr:from>
    <xdr:to>
      <xdr:col>0</xdr:col>
      <xdr:colOff>1358265</xdr:colOff>
      <xdr:row>4</xdr:row>
      <xdr:rowOff>149225</xdr:rowOff>
    </xdr:to>
    <xdr:sp>
      <xdr:nvSpPr>
        <xdr:cNvPr id="3" name="流程图: 终止 2">
          <a:hlinkClick r:id="rId1"/>
          <a:extLst>
            <a:ext uri="{FF2B5EF4-FFF2-40B4-BE49-F238E27FC236}">
              <a16:creationId xmlns:a16="http://schemas.microsoft.com/office/drawing/2014/main" id="{780566d7-48c4-4549-8502-f9c1b90087ed}"/>
            </a:ext>
          </a:extLst>
        </xdr:cNvPr>
        <xdr:cNvSpPr/>
      </xdr:nvSpPr>
      <xdr:spPr>
        <a:xfrm>
          <a:off x="76200" y="99060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员工信息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72390</xdr:colOff>
      <xdr:row>4</xdr:row>
      <xdr:rowOff>263525</xdr:rowOff>
    </xdr:from>
    <xdr:to>
      <xdr:col>0</xdr:col>
      <xdr:colOff>1357630</xdr:colOff>
      <xdr:row>6</xdr:row>
      <xdr:rowOff>6350</xdr:rowOff>
    </xdr:to>
    <xdr:sp>
      <xdr:nvSpPr>
        <xdr:cNvPr id="4" name="流程图: 终止 3">
          <a:hlinkClick r:id="rId2"/>
          <a:extLst>
            <a:ext uri="{FF2B5EF4-FFF2-40B4-BE49-F238E27FC236}">
              <a16:creationId xmlns:a16="http://schemas.microsoft.com/office/drawing/2014/main" id="{e56d4eb0-7fed-4772-87f5-a5516467d3bb}"/>
            </a:ext>
          </a:extLst>
        </xdr:cNvPr>
        <xdr:cNvSpPr/>
      </xdr:nvSpPr>
      <xdr:spPr>
        <a:xfrm>
          <a:off x="76200" y="14325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71755</xdr:colOff>
      <xdr:row>6</xdr:row>
      <xdr:rowOff>120650</xdr:rowOff>
    </xdr:from>
    <xdr:to>
      <xdr:col>0</xdr:col>
      <xdr:colOff>1356995</xdr:colOff>
      <xdr:row>7</xdr:row>
      <xdr:rowOff>155575</xdr:rowOff>
    </xdr:to>
    <xdr:sp>
      <xdr:nvSpPr>
        <xdr:cNvPr id="5" name="流程图: 终止 4">
          <a:hlinkClick r:id="rId3"/>
          <a:extLst>
            <a:ext uri="{FF2B5EF4-FFF2-40B4-BE49-F238E27FC236}">
              <a16:creationId xmlns:a16="http://schemas.microsoft.com/office/drawing/2014/main" id="{18c05c63-d7a2-4910-91ac-2e2874192a2b}"/>
            </a:ext>
          </a:extLst>
        </xdr:cNvPr>
        <xdr:cNvSpPr/>
      </xdr:nvSpPr>
      <xdr:spPr>
        <a:xfrm>
          <a:off x="68580" y="18669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71120</xdr:colOff>
      <xdr:row>7</xdr:row>
      <xdr:rowOff>273050</xdr:rowOff>
    </xdr:from>
    <xdr:to>
      <xdr:col>0</xdr:col>
      <xdr:colOff>1356360</xdr:colOff>
      <xdr:row>9</xdr:row>
      <xdr:rowOff>15875</xdr:rowOff>
    </xdr:to>
    <xdr:sp>
      <xdr:nvSpPr>
        <xdr:cNvPr id="6" name="流程图: 终止 5">
          <a:hlinkClick r:id="rId4"/>
          <a:extLst>
            <a:ext uri="{FF2B5EF4-FFF2-40B4-BE49-F238E27FC236}">
              <a16:creationId xmlns:a16="http://schemas.microsoft.com/office/drawing/2014/main" id="{aad44e75-625c-4182-9ee4-449548e52d95}"/>
            </a:ext>
          </a:extLst>
        </xdr:cNvPr>
        <xdr:cNvSpPr/>
      </xdr:nvSpPr>
      <xdr:spPr>
        <a:xfrm>
          <a:off x="68580" y="23088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3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80010</xdr:colOff>
      <xdr:row>9</xdr:row>
      <xdr:rowOff>130175</xdr:rowOff>
    </xdr:from>
    <xdr:to>
      <xdr:col>0</xdr:col>
      <xdr:colOff>1365250</xdr:colOff>
      <xdr:row>10</xdr:row>
      <xdr:rowOff>165100</xdr:rowOff>
    </xdr:to>
    <xdr:sp>
      <xdr:nvSpPr>
        <xdr:cNvPr id="7" name="流程图: 终止 6">
          <a:hlinkClick r:id="rId5"/>
          <a:extLst>
            <a:ext uri="{FF2B5EF4-FFF2-40B4-BE49-F238E27FC236}">
              <a16:creationId xmlns:a16="http://schemas.microsoft.com/office/drawing/2014/main" id="{f09106db-e848-4b57-a6e1-7ee2f40095a5}"/>
            </a:ext>
          </a:extLst>
        </xdr:cNvPr>
        <xdr:cNvSpPr/>
      </xdr:nvSpPr>
      <xdr:spPr>
        <a:xfrm>
          <a:off x="83820" y="27432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4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69850</xdr:colOff>
      <xdr:row>10</xdr:row>
      <xdr:rowOff>282575</xdr:rowOff>
    </xdr:from>
    <xdr:to>
      <xdr:col>0</xdr:col>
      <xdr:colOff>1355090</xdr:colOff>
      <xdr:row>12</xdr:row>
      <xdr:rowOff>25400</xdr:rowOff>
    </xdr:to>
    <xdr:sp>
      <xdr:nvSpPr>
        <xdr:cNvPr id="8" name="流程图: 终止 7">
          <a:hlinkClick r:id="rId6"/>
          <a:extLst>
            <a:ext uri="{FF2B5EF4-FFF2-40B4-BE49-F238E27FC236}">
              <a16:creationId xmlns:a16="http://schemas.microsoft.com/office/drawing/2014/main" id="{dd23af16-3b6b-420b-8e00-3f2ea3424455}"/>
            </a:ext>
          </a:extLst>
        </xdr:cNvPr>
        <xdr:cNvSpPr/>
      </xdr:nvSpPr>
      <xdr:spPr>
        <a:xfrm>
          <a:off x="68580" y="31851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5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69215</xdr:colOff>
      <xdr:row>12</xdr:row>
      <xdr:rowOff>139700</xdr:rowOff>
    </xdr:from>
    <xdr:to>
      <xdr:col>0</xdr:col>
      <xdr:colOff>1354455</xdr:colOff>
      <xdr:row>13</xdr:row>
      <xdr:rowOff>174625</xdr:rowOff>
    </xdr:to>
    <xdr:sp>
      <xdr:nvSpPr>
        <xdr:cNvPr id="9" name="流程图: 终止 8">
          <a:hlinkClick r:id="rId7"/>
          <a:extLst>
            <a:ext uri="{FF2B5EF4-FFF2-40B4-BE49-F238E27FC236}">
              <a16:creationId xmlns:a16="http://schemas.microsoft.com/office/drawing/2014/main" id="{d515d807-2986-422d-ba37-f4085ac300d9}"/>
            </a:ext>
          </a:extLst>
        </xdr:cNvPr>
        <xdr:cNvSpPr/>
      </xdr:nvSpPr>
      <xdr:spPr>
        <a:xfrm>
          <a:off x="68580" y="36195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6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68580</xdr:colOff>
      <xdr:row>13</xdr:row>
      <xdr:rowOff>288925</xdr:rowOff>
    </xdr:from>
    <xdr:to>
      <xdr:col>0</xdr:col>
      <xdr:colOff>1353820</xdr:colOff>
      <xdr:row>15</xdr:row>
      <xdr:rowOff>34925</xdr:rowOff>
    </xdr:to>
    <xdr:sp>
      <xdr:nvSpPr>
        <xdr:cNvPr id="10" name="流程图: 终止 9">
          <a:hlinkClick r:id="rId8"/>
          <a:extLst>
            <a:ext uri="{FF2B5EF4-FFF2-40B4-BE49-F238E27FC236}">
              <a16:creationId xmlns:a16="http://schemas.microsoft.com/office/drawing/2014/main" id="{eddc9ec6-3f0a-4d3e-84ac-5521223440bf}"/>
            </a:ext>
          </a:extLst>
        </xdr:cNvPr>
        <xdr:cNvSpPr/>
      </xdr:nvSpPr>
      <xdr:spPr>
        <a:xfrm>
          <a:off x="68580" y="40614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7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67945</xdr:colOff>
      <xdr:row>15</xdr:row>
      <xdr:rowOff>152400</xdr:rowOff>
    </xdr:from>
    <xdr:to>
      <xdr:col>0</xdr:col>
      <xdr:colOff>1353185</xdr:colOff>
      <xdr:row>16</xdr:row>
      <xdr:rowOff>187325</xdr:rowOff>
    </xdr:to>
    <xdr:sp>
      <xdr:nvSpPr>
        <xdr:cNvPr id="11" name="流程图: 终止 10">
          <a:hlinkClick r:id="rId9"/>
          <a:extLst>
            <a:ext uri="{FF2B5EF4-FFF2-40B4-BE49-F238E27FC236}">
              <a16:creationId xmlns:a16="http://schemas.microsoft.com/office/drawing/2014/main" id="{21e20d5a-0c4d-49bf-a542-a5adaba3f96e}"/>
            </a:ext>
          </a:extLst>
        </xdr:cNvPr>
        <xdr:cNvSpPr/>
      </xdr:nvSpPr>
      <xdr:spPr>
        <a:xfrm>
          <a:off x="68580" y="45034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8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67310</xdr:colOff>
      <xdr:row>17</xdr:row>
      <xdr:rowOff>9525</xdr:rowOff>
    </xdr:from>
    <xdr:to>
      <xdr:col>0</xdr:col>
      <xdr:colOff>1352550</xdr:colOff>
      <xdr:row>18</xdr:row>
      <xdr:rowOff>44450</xdr:rowOff>
    </xdr:to>
    <xdr:sp>
      <xdr:nvSpPr>
        <xdr:cNvPr id="12" name="流程图: 终止 11">
          <a:hlinkClick r:id="rId10"/>
          <a:extLst>
            <a:ext uri="{FF2B5EF4-FFF2-40B4-BE49-F238E27FC236}">
              <a16:creationId xmlns:a16="http://schemas.microsoft.com/office/drawing/2014/main" id="{dce34d5d-c428-4eda-9b03-f287d994ea6f}"/>
            </a:ext>
          </a:extLst>
        </xdr:cNvPr>
        <xdr:cNvSpPr/>
      </xdr:nvSpPr>
      <xdr:spPr>
        <a:xfrm>
          <a:off x="68580" y="49377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9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66675</xdr:colOff>
      <xdr:row>18</xdr:row>
      <xdr:rowOff>161925</xdr:rowOff>
    </xdr:from>
    <xdr:to>
      <xdr:col>0</xdr:col>
      <xdr:colOff>1351915</xdr:colOff>
      <xdr:row>19</xdr:row>
      <xdr:rowOff>196850</xdr:rowOff>
    </xdr:to>
    <xdr:sp>
      <xdr:nvSpPr>
        <xdr:cNvPr id="13" name="流程图: 终止 12">
          <a:hlinkClick r:id="rId11"/>
          <a:extLst>
            <a:ext uri="{FF2B5EF4-FFF2-40B4-BE49-F238E27FC236}">
              <a16:creationId xmlns:a16="http://schemas.microsoft.com/office/drawing/2014/main" id="{bc2b2b05-b0e1-42c3-8b00-8352c5d622b9}"/>
            </a:ext>
          </a:extLst>
        </xdr:cNvPr>
        <xdr:cNvSpPr/>
      </xdr:nvSpPr>
      <xdr:spPr>
        <a:xfrm>
          <a:off x="68580" y="53797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10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66040</xdr:colOff>
      <xdr:row>20</xdr:row>
      <xdr:rowOff>19050</xdr:rowOff>
    </xdr:from>
    <xdr:to>
      <xdr:col>0</xdr:col>
      <xdr:colOff>1351280</xdr:colOff>
      <xdr:row>21</xdr:row>
      <xdr:rowOff>53975</xdr:rowOff>
    </xdr:to>
    <xdr:sp>
      <xdr:nvSpPr>
        <xdr:cNvPr id="14" name="流程图: 终止 13">
          <a:hlinkClick r:id="rId12"/>
          <a:extLst>
            <a:ext uri="{FF2B5EF4-FFF2-40B4-BE49-F238E27FC236}">
              <a16:creationId xmlns:a16="http://schemas.microsoft.com/office/drawing/2014/main" id="{0ec8a15f-2719-4556-baf4-2ea11bd36b26}"/>
            </a:ext>
          </a:extLst>
        </xdr:cNvPr>
        <xdr:cNvSpPr/>
      </xdr:nvSpPr>
      <xdr:spPr>
        <a:xfrm>
          <a:off x="68580" y="582168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65405</xdr:colOff>
      <xdr:row>21</xdr:row>
      <xdr:rowOff>168275</xdr:rowOff>
    </xdr:from>
    <xdr:to>
      <xdr:col>0</xdr:col>
      <xdr:colOff>1350645</xdr:colOff>
      <xdr:row>22</xdr:row>
      <xdr:rowOff>203200</xdr:rowOff>
    </xdr:to>
    <xdr:sp>
      <xdr:nvSpPr>
        <xdr:cNvPr id="15" name="流程图: 终止 14">
          <a:hlinkClick r:id="rId13"/>
          <a:extLst>
            <a:ext uri="{FF2B5EF4-FFF2-40B4-BE49-F238E27FC236}">
              <a16:creationId xmlns:a16="http://schemas.microsoft.com/office/drawing/2014/main" id="{d7545463-da21-4953-862b-3489777f9c4d}"/>
            </a:ext>
          </a:extLst>
        </xdr:cNvPr>
        <xdr:cNvSpPr/>
      </xdr:nvSpPr>
      <xdr:spPr>
        <a:xfrm>
          <a:off x="68580" y="62560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64770</xdr:colOff>
      <xdr:row>1</xdr:row>
      <xdr:rowOff>85725</xdr:rowOff>
    </xdr:from>
    <xdr:to>
      <xdr:col>0</xdr:col>
      <xdr:colOff>1350010</xdr:colOff>
      <xdr:row>2</xdr:row>
      <xdr:rowOff>120650</xdr:rowOff>
    </xdr:to>
    <xdr:sp>
      <xdr:nvSpPr>
        <xdr:cNvPr id="16" name="流程图: 终止 15">
          <a:hlinkClick r:id="rId14"/>
          <a:extLst>
            <a:ext uri="{FF2B5EF4-FFF2-40B4-BE49-F238E27FC236}">
              <a16:creationId xmlns:a16="http://schemas.microsoft.com/office/drawing/2014/main" id="{3d32bfdc-98a8-4872-92ee-36202aa37f24}"/>
            </a:ext>
          </a:extLst>
        </xdr:cNvPr>
        <xdr:cNvSpPr/>
      </xdr:nvSpPr>
      <xdr:spPr>
        <a:xfrm>
          <a:off x="68580" y="54864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主页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57150</xdr:colOff>
      <xdr:row>0</xdr:row>
      <xdr:rowOff>57785</xdr:rowOff>
    </xdr:from>
    <xdr:to>
      <xdr:col>0</xdr:col>
      <xdr:colOff>1342390</xdr:colOff>
      <xdr:row>0</xdr:row>
      <xdr:rowOff>451485</xdr:rowOff>
    </xdr:to>
    <xdr:sp>
      <xdr:nvSpPr>
        <xdr:cNvPr id="17" name="流程图: 终止 16">
          <a:extLst>
            <a:ext uri="{FF2B5EF4-FFF2-40B4-BE49-F238E27FC236}">
              <a16:creationId xmlns:a16="http://schemas.microsoft.com/office/drawing/2014/main" id="{a05af9c9-3b30-4340-890a-7706999af9e5}"/>
            </a:ext>
          </a:extLst>
        </xdr:cNvPr>
        <xdr:cNvSpPr/>
      </xdr:nvSpPr>
      <xdr:spPr>
        <a:xfrm>
          <a:off x="60960" y="60960"/>
          <a:ext cx="1287780" cy="396240"/>
        </a:xfrm>
        <a:prstGeom prst="flowChartTerminator"/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bg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2400" b="1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rPr>
            <a:t>目录</a:t>
          </a:r>
          <a:endParaRPr altLang="en-US" lang="zh-CN" sz="2400" b="1">
            <a:solidFill>
              <a:schemeClr val="bg1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0</xdr:colOff>
      <xdr:row>0</xdr:row>
      <xdr:rowOff>0</xdr:rowOff>
    </xdr:from>
    <xdr:to>
      <xdr:col>0</xdr:col>
      <xdr:colOff>1445260</xdr:colOff>
      <xdr:row>23</xdr:row>
      <xdr:rowOff>57150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af5fd0f8-da79-4788-bb10-0c5ed05241c9}"/>
            </a:ext>
          </a:extLst>
        </xdr:cNvPr>
        <xdr:cNvSpPr/>
      </xdr:nvSpPr>
      <xdr:spPr>
        <a:xfrm>
          <a:off x="0" y="0"/>
          <a:ext cx="1447800" cy="6728460"/>
        </a:xfrm>
        <a:prstGeom prst="rect"/>
        <a:solidFill>
          <a:srgbClr val="51B9AE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73025</xdr:colOff>
      <xdr:row>3</xdr:row>
      <xdr:rowOff>31750</xdr:rowOff>
    </xdr:from>
    <xdr:to>
      <xdr:col>0</xdr:col>
      <xdr:colOff>1358265</xdr:colOff>
      <xdr:row>4</xdr:row>
      <xdr:rowOff>149225</xdr:rowOff>
    </xdr:to>
    <xdr:sp>
      <xdr:nvSpPr>
        <xdr:cNvPr id="3" name="流程图: 终止 2">
          <a:hlinkClick r:id="rId1"/>
          <a:extLst>
            <a:ext uri="{FF2B5EF4-FFF2-40B4-BE49-F238E27FC236}">
              <a16:creationId xmlns:a16="http://schemas.microsoft.com/office/drawing/2014/main" id="{0d93927e-a4b2-4d05-9c68-3166a3d30ce8}"/>
            </a:ext>
          </a:extLst>
        </xdr:cNvPr>
        <xdr:cNvSpPr/>
      </xdr:nvSpPr>
      <xdr:spPr>
        <a:xfrm>
          <a:off x="76200" y="99060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员工信息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72390</xdr:colOff>
      <xdr:row>4</xdr:row>
      <xdr:rowOff>263525</xdr:rowOff>
    </xdr:from>
    <xdr:to>
      <xdr:col>0</xdr:col>
      <xdr:colOff>1357630</xdr:colOff>
      <xdr:row>6</xdr:row>
      <xdr:rowOff>6350</xdr:rowOff>
    </xdr:to>
    <xdr:sp>
      <xdr:nvSpPr>
        <xdr:cNvPr id="4" name="流程图: 终止 3">
          <a:hlinkClick r:id="rId2"/>
          <a:extLst>
            <a:ext uri="{FF2B5EF4-FFF2-40B4-BE49-F238E27FC236}">
              <a16:creationId xmlns:a16="http://schemas.microsoft.com/office/drawing/2014/main" id="{b72e0e47-0354-45d3-9059-5ef44f9b8353}"/>
            </a:ext>
          </a:extLst>
        </xdr:cNvPr>
        <xdr:cNvSpPr/>
      </xdr:nvSpPr>
      <xdr:spPr>
        <a:xfrm>
          <a:off x="76200" y="14325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71755</xdr:colOff>
      <xdr:row>6</xdr:row>
      <xdr:rowOff>120650</xdr:rowOff>
    </xdr:from>
    <xdr:to>
      <xdr:col>0</xdr:col>
      <xdr:colOff>1356995</xdr:colOff>
      <xdr:row>7</xdr:row>
      <xdr:rowOff>155575</xdr:rowOff>
    </xdr:to>
    <xdr:sp>
      <xdr:nvSpPr>
        <xdr:cNvPr id="5" name="流程图: 终止 4">
          <a:hlinkClick r:id="rId3"/>
          <a:extLst>
            <a:ext uri="{FF2B5EF4-FFF2-40B4-BE49-F238E27FC236}">
              <a16:creationId xmlns:a16="http://schemas.microsoft.com/office/drawing/2014/main" id="{bf4e7227-7b10-48f6-9b92-354a9b2f23b5}"/>
            </a:ext>
          </a:extLst>
        </xdr:cNvPr>
        <xdr:cNvSpPr/>
      </xdr:nvSpPr>
      <xdr:spPr>
        <a:xfrm>
          <a:off x="68580" y="18669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71120</xdr:colOff>
      <xdr:row>7</xdr:row>
      <xdr:rowOff>273050</xdr:rowOff>
    </xdr:from>
    <xdr:to>
      <xdr:col>0</xdr:col>
      <xdr:colOff>1356360</xdr:colOff>
      <xdr:row>9</xdr:row>
      <xdr:rowOff>15875</xdr:rowOff>
    </xdr:to>
    <xdr:sp>
      <xdr:nvSpPr>
        <xdr:cNvPr id="6" name="流程图: 终止 5">
          <a:hlinkClick r:id="rId4"/>
          <a:extLst>
            <a:ext uri="{FF2B5EF4-FFF2-40B4-BE49-F238E27FC236}">
              <a16:creationId xmlns:a16="http://schemas.microsoft.com/office/drawing/2014/main" id="{ba072cbb-165e-495e-8113-4c6baf0e3dc0}"/>
            </a:ext>
          </a:extLst>
        </xdr:cNvPr>
        <xdr:cNvSpPr/>
      </xdr:nvSpPr>
      <xdr:spPr>
        <a:xfrm>
          <a:off x="68580" y="23088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3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80010</xdr:colOff>
      <xdr:row>9</xdr:row>
      <xdr:rowOff>130175</xdr:rowOff>
    </xdr:from>
    <xdr:to>
      <xdr:col>0</xdr:col>
      <xdr:colOff>1365250</xdr:colOff>
      <xdr:row>10</xdr:row>
      <xdr:rowOff>165100</xdr:rowOff>
    </xdr:to>
    <xdr:sp>
      <xdr:nvSpPr>
        <xdr:cNvPr id="7" name="流程图: 终止 6">
          <a:hlinkClick r:id="rId5"/>
          <a:extLst>
            <a:ext uri="{FF2B5EF4-FFF2-40B4-BE49-F238E27FC236}">
              <a16:creationId xmlns:a16="http://schemas.microsoft.com/office/drawing/2014/main" id="{bdbcbd99-28d6-48ab-85f1-620f7531c546}"/>
            </a:ext>
          </a:extLst>
        </xdr:cNvPr>
        <xdr:cNvSpPr/>
      </xdr:nvSpPr>
      <xdr:spPr>
        <a:xfrm>
          <a:off x="83820" y="27432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4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69850</xdr:colOff>
      <xdr:row>10</xdr:row>
      <xdr:rowOff>282575</xdr:rowOff>
    </xdr:from>
    <xdr:to>
      <xdr:col>0</xdr:col>
      <xdr:colOff>1355090</xdr:colOff>
      <xdr:row>12</xdr:row>
      <xdr:rowOff>25400</xdr:rowOff>
    </xdr:to>
    <xdr:sp>
      <xdr:nvSpPr>
        <xdr:cNvPr id="8" name="流程图: 终止 7">
          <a:hlinkClick r:id="rId6"/>
          <a:extLst>
            <a:ext uri="{FF2B5EF4-FFF2-40B4-BE49-F238E27FC236}">
              <a16:creationId xmlns:a16="http://schemas.microsoft.com/office/drawing/2014/main" id="{f252e99a-1054-4098-976d-7c4874ef8ecb}"/>
            </a:ext>
          </a:extLst>
        </xdr:cNvPr>
        <xdr:cNvSpPr/>
      </xdr:nvSpPr>
      <xdr:spPr>
        <a:xfrm>
          <a:off x="68580" y="3185160"/>
          <a:ext cx="1287780" cy="32004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5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69215</xdr:colOff>
      <xdr:row>12</xdr:row>
      <xdr:rowOff>139700</xdr:rowOff>
    </xdr:from>
    <xdr:to>
      <xdr:col>0</xdr:col>
      <xdr:colOff>1354455</xdr:colOff>
      <xdr:row>13</xdr:row>
      <xdr:rowOff>174625</xdr:rowOff>
    </xdr:to>
    <xdr:sp>
      <xdr:nvSpPr>
        <xdr:cNvPr id="9" name="流程图: 终止 8">
          <a:hlinkClick r:id="rId7"/>
          <a:extLst>
            <a:ext uri="{FF2B5EF4-FFF2-40B4-BE49-F238E27FC236}">
              <a16:creationId xmlns:a16="http://schemas.microsoft.com/office/drawing/2014/main" id="{ffa8bed3-0339-4d81-b94b-acbcd69be13f}"/>
            </a:ext>
          </a:extLst>
        </xdr:cNvPr>
        <xdr:cNvSpPr/>
      </xdr:nvSpPr>
      <xdr:spPr>
        <a:xfrm>
          <a:off x="68580" y="361950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6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68580</xdr:colOff>
      <xdr:row>13</xdr:row>
      <xdr:rowOff>288925</xdr:rowOff>
    </xdr:from>
    <xdr:to>
      <xdr:col>0</xdr:col>
      <xdr:colOff>1353820</xdr:colOff>
      <xdr:row>15</xdr:row>
      <xdr:rowOff>34925</xdr:rowOff>
    </xdr:to>
    <xdr:sp>
      <xdr:nvSpPr>
        <xdr:cNvPr id="10" name="流程图: 终止 9">
          <a:hlinkClick r:id="rId8"/>
          <a:extLst>
            <a:ext uri="{FF2B5EF4-FFF2-40B4-BE49-F238E27FC236}">
              <a16:creationId xmlns:a16="http://schemas.microsoft.com/office/drawing/2014/main" id="{deef023b-d2eb-4b6f-a76e-5036d7fd9ff5}"/>
            </a:ext>
          </a:extLst>
        </xdr:cNvPr>
        <xdr:cNvSpPr/>
      </xdr:nvSpPr>
      <xdr:spPr>
        <a:xfrm>
          <a:off x="68580" y="40614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7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67945</xdr:colOff>
      <xdr:row>15</xdr:row>
      <xdr:rowOff>152400</xdr:rowOff>
    </xdr:from>
    <xdr:to>
      <xdr:col>0</xdr:col>
      <xdr:colOff>1353185</xdr:colOff>
      <xdr:row>16</xdr:row>
      <xdr:rowOff>187325</xdr:rowOff>
    </xdr:to>
    <xdr:sp>
      <xdr:nvSpPr>
        <xdr:cNvPr id="11" name="流程图: 终止 10">
          <a:hlinkClick r:id="rId9"/>
          <a:extLst>
            <a:ext uri="{FF2B5EF4-FFF2-40B4-BE49-F238E27FC236}">
              <a16:creationId xmlns:a16="http://schemas.microsoft.com/office/drawing/2014/main" id="{8eacf263-3927-473c-8bf7-0c9793291f63}"/>
            </a:ext>
          </a:extLst>
        </xdr:cNvPr>
        <xdr:cNvSpPr/>
      </xdr:nvSpPr>
      <xdr:spPr>
        <a:xfrm>
          <a:off x="68580" y="45034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8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67310</xdr:colOff>
      <xdr:row>17</xdr:row>
      <xdr:rowOff>9525</xdr:rowOff>
    </xdr:from>
    <xdr:to>
      <xdr:col>0</xdr:col>
      <xdr:colOff>1352550</xdr:colOff>
      <xdr:row>18</xdr:row>
      <xdr:rowOff>44450</xdr:rowOff>
    </xdr:to>
    <xdr:sp>
      <xdr:nvSpPr>
        <xdr:cNvPr id="12" name="流程图: 终止 11">
          <a:hlinkClick r:id="rId10"/>
          <a:extLst>
            <a:ext uri="{FF2B5EF4-FFF2-40B4-BE49-F238E27FC236}">
              <a16:creationId xmlns:a16="http://schemas.microsoft.com/office/drawing/2014/main" id="{ced24a04-1941-4a9b-b692-4468c918586f}"/>
            </a:ext>
          </a:extLst>
        </xdr:cNvPr>
        <xdr:cNvSpPr/>
      </xdr:nvSpPr>
      <xdr:spPr>
        <a:xfrm>
          <a:off x="68580" y="493776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9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66675</xdr:colOff>
      <xdr:row>18</xdr:row>
      <xdr:rowOff>161925</xdr:rowOff>
    </xdr:from>
    <xdr:to>
      <xdr:col>0</xdr:col>
      <xdr:colOff>1351915</xdr:colOff>
      <xdr:row>19</xdr:row>
      <xdr:rowOff>196850</xdr:rowOff>
    </xdr:to>
    <xdr:sp>
      <xdr:nvSpPr>
        <xdr:cNvPr id="13" name="流程图: 终止 12">
          <a:hlinkClick r:id="rId11"/>
          <a:extLst>
            <a:ext uri="{FF2B5EF4-FFF2-40B4-BE49-F238E27FC236}">
              <a16:creationId xmlns:a16="http://schemas.microsoft.com/office/drawing/2014/main" id="{6b47f2e3-99ae-4e19-8305-b095eeb17fb7}"/>
            </a:ext>
          </a:extLst>
        </xdr:cNvPr>
        <xdr:cNvSpPr/>
      </xdr:nvSpPr>
      <xdr:spPr>
        <a:xfrm>
          <a:off x="68580" y="53797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10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66040</xdr:colOff>
      <xdr:row>20</xdr:row>
      <xdr:rowOff>19050</xdr:rowOff>
    </xdr:from>
    <xdr:to>
      <xdr:col>0</xdr:col>
      <xdr:colOff>1351280</xdr:colOff>
      <xdr:row>21</xdr:row>
      <xdr:rowOff>53975</xdr:rowOff>
    </xdr:to>
    <xdr:sp>
      <xdr:nvSpPr>
        <xdr:cNvPr id="14" name="流程图: 终止 13">
          <a:hlinkClick r:id="rId12"/>
          <a:extLst>
            <a:ext uri="{FF2B5EF4-FFF2-40B4-BE49-F238E27FC236}">
              <a16:creationId xmlns:a16="http://schemas.microsoft.com/office/drawing/2014/main" id="{18475ec7-5040-4088-8e99-60f68d23ecaf}"/>
            </a:ext>
          </a:extLst>
        </xdr:cNvPr>
        <xdr:cNvSpPr/>
      </xdr:nvSpPr>
      <xdr:spPr>
        <a:xfrm>
          <a:off x="68580" y="582168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11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65405</xdr:colOff>
      <xdr:row>21</xdr:row>
      <xdr:rowOff>168275</xdr:rowOff>
    </xdr:from>
    <xdr:to>
      <xdr:col>0</xdr:col>
      <xdr:colOff>1350645</xdr:colOff>
      <xdr:row>22</xdr:row>
      <xdr:rowOff>203200</xdr:rowOff>
    </xdr:to>
    <xdr:sp>
      <xdr:nvSpPr>
        <xdr:cNvPr id="15" name="流程图: 终止 14">
          <a:hlinkClick r:id="rId13"/>
          <a:extLst>
            <a:ext uri="{FF2B5EF4-FFF2-40B4-BE49-F238E27FC236}">
              <a16:creationId xmlns:a16="http://schemas.microsoft.com/office/drawing/2014/main" id="{d7c811c0-741a-4c15-9fb7-b28163bf21c5}"/>
            </a:ext>
          </a:extLst>
        </xdr:cNvPr>
        <xdr:cNvSpPr/>
      </xdr:nvSpPr>
      <xdr:spPr>
        <a:xfrm>
          <a:off x="68580" y="625602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12</a:t>
          </a:r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月考勤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64770</xdr:colOff>
      <xdr:row>1</xdr:row>
      <xdr:rowOff>85725</xdr:rowOff>
    </xdr:from>
    <xdr:to>
      <xdr:col>0</xdr:col>
      <xdr:colOff>1350010</xdr:colOff>
      <xdr:row>2</xdr:row>
      <xdr:rowOff>120650</xdr:rowOff>
    </xdr:to>
    <xdr:sp>
      <xdr:nvSpPr>
        <xdr:cNvPr id="16" name="流程图: 终止 15">
          <a:hlinkClick r:id="rId14"/>
          <a:extLst>
            <a:ext uri="{FF2B5EF4-FFF2-40B4-BE49-F238E27FC236}">
              <a16:creationId xmlns:a16="http://schemas.microsoft.com/office/drawing/2014/main" id="{77f10ebf-fbe7-4c8a-87c0-0f5f29b7c8ba}"/>
            </a:ext>
          </a:extLst>
        </xdr:cNvPr>
        <xdr:cNvSpPr/>
      </xdr:nvSpPr>
      <xdr:spPr>
        <a:xfrm>
          <a:off x="68580" y="548640"/>
          <a:ext cx="1287780" cy="327660"/>
        </a:xfrm>
        <a:prstGeom prst="flowChartTerminator"/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rgbClr val="51B9AE"/>
              </a:solidFill>
              <a:latin typeface="微软雅黑" panose="020B0503020204020204" charset="-122"/>
              <a:ea typeface="微软雅黑" panose="020B0503020204020204" charset="-122"/>
            </a:rPr>
            <a:t>主页</a:t>
          </a:r>
          <a:endParaRPr altLang="en-US" lang="zh-CN" sz="1600" b="1">
            <a:solidFill>
              <a:srgbClr val="51B9AE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57150</xdr:colOff>
      <xdr:row>0</xdr:row>
      <xdr:rowOff>57785</xdr:rowOff>
    </xdr:from>
    <xdr:to>
      <xdr:col>0</xdr:col>
      <xdr:colOff>1342390</xdr:colOff>
      <xdr:row>0</xdr:row>
      <xdr:rowOff>451485</xdr:rowOff>
    </xdr:to>
    <xdr:sp>
      <xdr:nvSpPr>
        <xdr:cNvPr id="17" name="流程图: 终止 16">
          <a:extLst>
            <a:ext uri="{FF2B5EF4-FFF2-40B4-BE49-F238E27FC236}">
              <a16:creationId xmlns:a16="http://schemas.microsoft.com/office/drawing/2014/main" id="{e14ad2d0-86c0-406b-9610-b3550d646bc9}"/>
            </a:ext>
          </a:extLst>
        </xdr:cNvPr>
        <xdr:cNvSpPr/>
      </xdr:nvSpPr>
      <xdr:spPr>
        <a:xfrm>
          <a:off x="60960" y="60960"/>
          <a:ext cx="1287780" cy="396240"/>
        </a:xfrm>
        <a:prstGeom prst="flowChartTerminator"/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bg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2400" b="1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rPr>
            <a:t>目录</a:t>
          </a:r>
          <a:endParaRPr altLang="en-US" lang="zh-CN" sz="2400" b="1">
            <a:solidFill>
              <a:schemeClr val="bg1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zxgj.cn/m/tuance" TargetMode="External" /><Relationship Id="rId2" Type="http://schemas.openxmlformats.org/officeDocument/2006/relationships/printerSettings" Target="../printerSettings/printerSettings1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 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 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 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 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 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 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 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 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 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 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 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dimension ref="A1"/>
  <sheetViews>
    <sheetView showGridLines="0" tabSelected="1" workbookViewId="0" topLeftCell="A1">
      <selection pane="topLeft" activeCell="O12" sqref="O12"/>
    </sheetView>
  </sheetViews>
  <sheetFormatPr defaultColWidth="9" defaultRowHeight="13.5"/>
  <cols>
    <col min="14" max="14" width="2.3" customWidth="1"/>
  </cols>
  <sheetData/>
  <pageMargins left="0.7" right="0.7" top="0.75" bottom="0.75" header="0.3" footer="0.3"/>
  <pageSetup orientation="portrait" paperSize="9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d5596a9-8d14-4b00-86a1-a68d275bfd02}">
  <dimension ref="B4:C13"/>
  <sheetViews>
    <sheetView workbookViewId="0" topLeftCell="A1">
      <selection pane="topLeft" activeCell="I16" sqref="I16"/>
    </sheetView>
  </sheetViews>
  <sheetFormatPr defaultRowHeight="25.95" customHeight="1"/>
  <cols>
    <col min="1" max="1" width="8.9" style="45" customWidth="1"/>
    <col min="2" max="2" width="45.8" style="45" customWidth="1"/>
    <col min="3" max="3" width="57.2" style="45" customWidth="1"/>
    <col min="4" max="16384" width="8.9" style="45"/>
  </cols>
  <sheetData>
    <row r="4" spans="2:3" ht="25.95" customHeight="1">
      <c r="B4" s="36" t="s">
        <v>51</v>
      </c>
      <c r="C4" s="37"/>
    </row>
    <row r="5" spans="2:3" ht="25.95" customHeight="1">
      <c r="B5" s="38"/>
      <c r="C5" s="39"/>
    </row>
    <row r="6" spans="2:3" ht="25.95" customHeight="1">
      <c r="B6" s="38"/>
      <c r="C6" s="39"/>
    </row>
    <row r="7" spans="2:3" ht="25.95" customHeight="1">
      <c r="B7" s="40"/>
      <c r="C7" s="41"/>
    </row>
    <row r="8" spans="2:3" ht="25.95" customHeight="1">
      <c r="B8" s="42" t="s">
        <v>52</v>
      </c>
      <c r="C8" s="43" t="s">
        <v>53</v>
      </c>
    </row>
    <row r="9" spans="2:3" ht="25.95" customHeight="1">
      <c r="B9" s="44"/>
      <c r="C9" s="44"/>
    </row>
    <row r="10" spans="2:3" ht="25.95" customHeight="1">
      <c r="B10" s="44"/>
      <c r="C10" s="44"/>
    </row>
    <row r="11" spans="2:3" ht="25.95" customHeight="1">
      <c r="B11" s="42" t="s">
        <v>54</v>
      </c>
      <c r="C11" s="43" t="s">
        <v>55</v>
      </c>
    </row>
    <row r="12" spans="2:3" ht="25.95" customHeight="1">
      <c r="B12" s="44"/>
      <c r="C12" s="44"/>
    </row>
    <row r="13" spans="2:3" ht="25.95" customHeight="1">
      <c r="B13" s="44"/>
      <c r="C13" s="44"/>
    </row>
  </sheetData>
  <mergeCells count="1">
    <mergeCell ref="B4:C7"/>
  </mergeCells>
  <hyperlinks>
    <hyperlink ref="C8" r:id="rId1" display="https://www.zxgj.cn/m/tuance"/>
  </hyperlinks>
  <pageMargins left="0.7" right="0.7" top="0.75" bottom="0.75" header="0.3" footer="0.3"/>
  <pageSetup orientation="landscape" paperSize="9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100-000000000000}">
  <dimension ref="C1:M20"/>
  <sheetViews>
    <sheetView showGridLines="0" workbookViewId="0" topLeftCell="A1">
      <selection pane="topLeft" activeCell="A1" sqref="A1"/>
    </sheetView>
  </sheetViews>
  <sheetFormatPr defaultColWidth="9.13" defaultRowHeight="16.5"/>
  <cols>
    <col min="1" max="1" width="19" style="1" customWidth="1"/>
    <col min="2" max="2" width="4.8" style="1" customWidth="1"/>
    <col min="3" max="3" width="8.8" style="1" customWidth="1"/>
    <col min="4" max="9" width="13.6" style="1" customWidth="1"/>
    <col min="10" max="10" width="27.1" style="1" customWidth="1"/>
    <col min="11" max="12" width="13.5" style="20" customWidth="1"/>
    <col min="13" max="13" width="17" style="1" customWidth="1"/>
    <col min="14" max="14" width="3.9" style="1" customWidth="1"/>
    <col min="15" max="16384" width="9.1" style="1" customWidth="1"/>
  </cols>
  <sheetData>
    <row r="1" spans="3:13" ht="39" customHeight="1">
      <c r="C1" s="2" t="s">
        <v>0</v>
      </c>
      <c r="D1" s="2"/>
      <c r="E1" s="2"/>
      <c r="F1" s="2"/>
      <c r="G1" s="2"/>
      <c r="H1" s="2"/>
      <c r="I1" s="2"/>
      <c r="J1" s="2"/>
      <c r="K1" s="27"/>
      <c r="L1" s="27"/>
      <c r="M1" s="2"/>
    </row>
    <row r="2" ht="12" customHeight="1"/>
    <row r="3" spans="3:13" ht="26" customHeight="1">
      <c r="C3" s="21" t="s">
        <v>1</v>
      </c>
      <c r="D3" s="22" t="s">
        <v>2</v>
      </c>
      <c r="E3" s="22" t="s">
        <v>3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  <c r="K3" s="28" t="s">
        <v>9</v>
      </c>
      <c r="L3" s="29" t="s">
        <v>10</v>
      </c>
      <c r="M3" s="30" t="s">
        <v>11</v>
      </c>
    </row>
    <row r="4" spans="3:13" ht="25" customHeight="1">
      <c r="C4" s="23">
        <v>1</v>
      </c>
      <c r="D4" s="24" t="s">
        <v>12</v>
      </c>
      <c r="E4" s="24">
        <v>201542121</v>
      </c>
      <c r="F4" s="24" t="s">
        <v>13</v>
      </c>
      <c r="G4" s="24" t="s">
        <v>14</v>
      </c>
      <c r="H4" s="24" t="s">
        <v>15</v>
      </c>
      <c r="I4" s="31">
        <v>42095</v>
      </c>
      <c r="J4" s="31" t="s">
        <v>16</v>
      </c>
      <c r="K4" s="32">
        <v>7</v>
      </c>
      <c r="L4" s="32">
        <f>VLOOKUP(E4,'1月考勤'!E:AP,38,0)+VLOOKUP(E4,'2月考勤'!E:AP,35,0)+VLOOKUP(E4,'3月考勤'!E:AP,38,0)+VLOOKUP(E4,'4月考勤'!E:AP,37,0)+VLOOKUP(E4,'5月考勤'!E:AP,38,0)+VLOOKUP(E4,'6月考勤'!E:AP,37,0)+VLOOKUP(E4,'7月考勤'!E:AP,38,0)+VLOOKUP(E4,'8月考勤'!E:AP,38,0)+VLOOKUP(E4,'9月考勤'!E:AP,37,0)+VLOOKUP(E4,'10月考勤'!E:AP,38,0)+VLOOKUP(E4,'11月考勤'!E:AP,37,0)+VLOOKUP(E4,'12月考勤'!E:AP,38,0)</f>
        <v>5</v>
      </c>
      <c r="M4" s="33">
        <f>K4-L4</f>
        <v>2</v>
      </c>
    </row>
    <row r="5" spans="3:13" ht="25" customHeight="1">
      <c r="C5" s="23">
        <v>2</v>
      </c>
      <c r="D5" s="24" t="s">
        <v>12</v>
      </c>
      <c r="E5" s="24">
        <v>201542002</v>
      </c>
      <c r="F5" s="24" t="s">
        <v>17</v>
      </c>
      <c r="G5" s="24" t="s">
        <v>18</v>
      </c>
      <c r="H5" s="24" t="s">
        <v>15</v>
      </c>
      <c r="I5" s="31">
        <v>42129</v>
      </c>
      <c r="J5" s="31" t="s">
        <v>16</v>
      </c>
      <c r="K5" s="32">
        <v>7</v>
      </c>
      <c r="L5" s="32">
        <f>VLOOKUP(E5,'1月考勤'!E:AP,38,0)+VLOOKUP(E5,'2月考勤'!E:AP,35,0)+VLOOKUP(E5,'3月考勤'!E:AP,38,0)+VLOOKUP(E5,'4月考勤'!E:AP,37,0)+VLOOKUP(E5,'5月考勤'!E:AP,38,0)+VLOOKUP(E5,'6月考勤'!E:AP,37,0)+VLOOKUP(E5,'7月考勤'!E:AP,38,0)+VLOOKUP(E5,'8月考勤'!E:AP,38,0)+VLOOKUP(E5,'9月考勤'!E:AP,37,0)+VLOOKUP(E5,'10月考勤'!E:AP,38,0)+VLOOKUP(E5,'11月考勤'!E:AP,37,0)+VLOOKUP(E5,'12月考勤'!E:AP,38,0)</f>
        <v>2</v>
      </c>
      <c r="M5" s="33">
        <f>K5-L5</f>
        <v>5</v>
      </c>
    </row>
    <row r="6" spans="3:13" ht="25" customHeight="1">
      <c r="C6" s="23">
        <v>3</v>
      </c>
      <c r="D6" s="24" t="s">
        <v>19</v>
      </c>
      <c r="E6" s="24">
        <v>201642122</v>
      </c>
      <c r="F6" s="24" t="s">
        <v>20</v>
      </c>
      <c r="G6" s="24" t="s">
        <v>21</v>
      </c>
      <c r="H6" s="24" t="s">
        <v>22</v>
      </c>
      <c r="I6" s="31">
        <v>42563</v>
      </c>
      <c r="J6" s="31">
        <v>43508</v>
      </c>
      <c r="K6" s="32">
        <v>7</v>
      </c>
      <c r="L6" s="32">
        <f>VLOOKUP(E6,'1月考勤'!E:AP,38,0)+VLOOKUP(E6,'2月考勤'!E:AP,35,0)+VLOOKUP(E6,'3月考勤'!E:AP,38,0)+VLOOKUP(E6,'4月考勤'!E:AP,37,0)+VLOOKUP(E6,'5月考勤'!E:AP,38,0)+VLOOKUP(E6,'6月考勤'!E:AP,37,0)+VLOOKUP(E6,'7月考勤'!E:AP,38,0)+VLOOKUP(E6,'8月考勤'!E:AP,38,0)+VLOOKUP(E6,'9月考勤'!E:AP,37,0)+VLOOKUP(E6,'10月考勤'!E:AP,38,0)+VLOOKUP(E6,'11月考勤'!E:AP,37,0)+VLOOKUP(E6,'12月考勤'!E:AP,38,0)</f>
        <v>8</v>
      </c>
      <c r="M6" s="33">
        <f>K6-L6</f>
        <v>-1</v>
      </c>
    </row>
    <row r="7" spans="3:13" ht="25" customHeight="1">
      <c r="C7" s="23"/>
      <c r="D7" s="24"/>
      <c r="E7" s="24"/>
      <c r="F7" s="24"/>
      <c r="G7" s="24"/>
      <c r="H7" s="24"/>
      <c r="I7" s="24"/>
      <c r="J7" s="24"/>
      <c r="K7" s="32"/>
      <c r="L7" s="32"/>
      <c r="M7" s="33"/>
    </row>
    <row r="8" spans="3:13" ht="25" customHeight="1">
      <c r="C8" s="23"/>
      <c r="D8" s="24"/>
      <c r="E8" s="24"/>
      <c r="F8" s="24"/>
      <c r="G8" s="24"/>
      <c r="H8" s="24"/>
      <c r="I8" s="24"/>
      <c r="J8" s="24"/>
      <c r="K8" s="32"/>
      <c r="L8" s="32"/>
      <c r="M8" s="33"/>
    </row>
    <row r="9" spans="3:13" ht="25" customHeight="1">
      <c r="C9" s="23"/>
      <c r="D9" s="24"/>
      <c r="E9" s="24"/>
      <c r="F9" s="24"/>
      <c r="G9" s="24"/>
      <c r="H9" s="24"/>
      <c r="I9" s="24"/>
      <c r="J9" s="24"/>
      <c r="K9" s="32"/>
      <c r="L9" s="32"/>
      <c r="M9" s="33"/>
    </row>
    <row r="10" spans="3:13" ht="25" customHeight="1">
      <c r="C10" s="23"/>
      <c r="D10" s="24"/>
      <c r="E10" s="24"/>
      <c r="F10" s="24"/>
      <c r="G10" s="24"/>
      <c r="H10" s="24"/>
      <c r="I10" s="24"/>
      <c r="J10" s="24"/>
      <c r="K10" s="32"/>
      <c r="L10" s="32"/>
      <c r="M10" s="33"/>
    </row>
    <row r="11" spans="3:13" ht="25" customHeight="1">
      <c r="C11" s="23"/>
      <c r="D11" s="24"/>
      <c r="E11" s="24"/>
      <c r="F11" s="24"/>
      <c r="G11" s="24"/>
      <c r="H11" s="24"/>
      <c r="I11" s="24"/>
      <c r="J11" s="24"/>
      <c r="K11" s="32"/>
      <c r="L11" s="32"/>
      <c r="M11" s="33"/>
    </row>
    <row r="12" spans="3:13" ht="25" customHeight="1">
      <c r="C12" s="23"/>
      <c r="D12" s="24"/>
      <c r="E12" s="24"/>
      <c r="F12" s="24"/>
      <c r="G12" s="24"/>
      <c r="H12" s="24"/>
      <c r="I12" s="24"/>
      <c r="J12" s="24"/>
      <c r="K12" s="32"/>
      <c r="L12" s="32"/>
      <c r="M12" s="33"/>
    </row>
    <row r="13" spans="3:13" ht="25" customHeight="1">
      <c r="C13" s="23"/>
      <c r="D13" s="24"/>
      <c r="E13" s="24"/>
      <c r="F13" s="24"/>
      <c r="G13" s="24"/>
      <c r="H13" s="24"/>
      <c r="I13" s="24"/>
      <c r="J13" s="24"/>
      <c r="K13" s="32"/>
      <c r="L13" s="32"/>
      <c r="M13" s="33"/>
    </row>
    <row r="14" spans="3:13" ht="25" customHeight="1">
      <c r="C14" s="23"/>
      <c r="D14" s="24"/>
      <c r="E14" s="24"/>
      <c r="F14" s="24"/>
      <c r="G14" s="24"/>
      <c r="H14" s="24"/>
      <c r="I14" s="24"/>
      <c r="J14" s="24"/>
      <c r="K14" s="32"/>
      <c r="L14" s="32"/>
      <c r="M14" s="33"/>
    </row>
    <row r="15" spans="3:13" ht="25" customHeight="1">
      <c r="C15" s="23"/>
      <c r="D15" s="24"/>
      <c r="E15" s="24"/>
      <c r="F15" s="24"/>
      <c r="G15" s="24"/>
      <c r="H15" s="24"/>
      <c r="I15" s="24"/>
      <c r="J15" s="24"/>
      <c r="K15" s="32"/>
      <c r="L15" s="32"/>
      <c r="M15" s="33"/>
    </row>
    <row r="16" spans="3:13" ht="25" customHeight="1">
      <c r="C16" s="23"/>
      <c r="D16" s="24"/>
      <c r="E16" s="24"/>
      <c r="F16" s="24"/>
      <c r="G16" s="24"/>
      <c r="H16" s="24"/>
      <c r="I16" s="24"/>
      <c r="J16" s="24"/>
      <c r="K16" s="32"/>
      <c r="L16" s="32"/>
      <c r="M16" s="33"/>
    </row>
    <row r="17" spans="3:13" ht="25" customHeight="1">
      <c r="C17" s="23"/>
      <c r="D17" s="24"/>
      <c r="E17" s="24"/>
      <c r="F17" s="24"/>
      <c r="G17" s="24"/>
      <c r="H17" s="24"/>
      <c r="I17" s="24"/>
      <c r="J17" s="24"/>
      <c r="K17" s="32"/>
      <c r="L17" s="32"/>
      <c r="M17" s="33"/>
    </row>
    <row r="18" spans="3:13" ht="25" customHeight="1">
      <c r="C18" s="23"/>
      <c r="D18" s="24"/>
      <c r="E18" s="24"/>
      <c r="F18" s="24"/>
      <c r="G18" s="24"/>
      <c r="H18" s="24"/>
      <c r="I18" s="24"/>
      <c r="J18" s="24"/>
      <c r="K18" s="32"/>
      <c r="L18" s="32"/>
      <c r="M18" s="33"/>
    </row>
    <row r="19" spans="3:13" ht="25" customHeight="1">
      <c r="C19" s="23"/>
      <c r="D19" s="24"/>
      <c r="E19" s="24"/>
      <c r="F19" s="24"/>
      <c r="G19" s="24"/>
      <c r="H19" s="24"/>
      <c r="I19" s="24"/>
      <c r="J19" s="24"/>
      <c r="K19" s="32"/>
      <c r="L19" s="32"/>
      <c r="M19" s="33"/>
    </row>
    <row r="20" spans="3:13" ht="25" customHeight="1">
      <c r="C20" s="25"/>
      <c r="D20" s="26"/>
      <c r="E20" s="26"/>
      <c r="F20" s="26"/>
      <c r="G20" s="26"/>
      <c r="H20" s="26"/>
      <c r="I20" s="26"/>
      <c r="J20" s="26"/>
      <c r="K20" s="34"/>
      <c r="L20" s="34"/>
      <c r="M20" s="35"/>
    </row>
  </sheetData>
  <mergeCells count="1">
    <mergeCell ref="C1:M1"/>
  </mergeCells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200-000000000000}">
  <dimension ref="C1:AR24"/>
  <sheetViews>
    <sheetView showGridLines="0" workbookViewId="0" topLeftCell="A1">
      <selection pane="topLeft" activeCell="F13" sqref="F13"/>
    </sheetView>
  </sheetViews>
  <sheetFormatPr defaultColWidth="9.13" defaultRowHeight="16.5"/>
  <cols>
    <col min="1" max="1" width="19" style="1" customWidth="1"/>
    <col min="2" max="2" width="4.1" style="1" customWidth="1"/>
    <col min="3" max="3" width="7" style="1" customWidth="1"/>
    <col min="4" max="4" width="12.1" style="1" customWidth="1"/>
    <col min="5" max="5" width="15" style="1" customWidth="1"/>
    <col min="6" max="6" width="11" style="1" customWidth="1"/>
    <col min="7" max="43" width="4" style="1" customWidth="1"/>
    <col min="44" max="44" width="9.1" style="1" customWidth="1"/>
    <col min="45" max="45" width="3.4" style="1" customWidth="1"/>
    <col min="46" max="16382" width="9.1" style="1" customWidth="1"/>
  </cols>
  <sheetData>
    <row r="1" spans="3:43" s="1" customFormat="1" ht="36.75">
      <c r="C1" s="2" t="s">
        <v>23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3:3" s="1" customFormat="1" ht="23" customHeight="1">
      <c r="C2" s="3" t="s">
        <v>24</v>
      </c>
    </row>
    <row r="3" spans="3:44" s="1" customFormat="1" ht="16.5">
      <c r="C3" s="4" t="s">
        <v>1</v>
      </c>
      <c r="D3" s="5" t="s">
        <v>2</v>
      </c>
      <c r="E3" s="5" t="s">
        <v>3</v>
      </c>
      <c r="F3" s="5" t="s">
        <v>4</v>
      </c>
      <c r="G3" s="6">
        <v>1</v>
      </c>
      <c r="H3" s="6">
        <v>2</v>
      </c>
      <c r="I3" s="6">
        <v>3</v>
      </c>
      <c r="J3" s="6">
        <v>4</v>
      </c>
      <c r="K3" s="6">
        <v>5</v>
      </c>
      <c r="L3" s="6">
        <v>6</v>
      </c>
      <c r="M3" s="6">
        <v>7</v>
      </c>
      <c r="N3" s="6">
        <v>8</v>
      </c>
      <c r="O3" s="6">
        <v>9</v>
      </c>
      <c r="P3" s="6">
        <v>10</v>
      </c>
      <c r="Q3" s="6">
        <v>11</v>
      </c>
      <c r="R3" s="6">
        <v>12</v>
      </c>
      <c r="S3" s="6">
        <v>13</v>
      </c>
      <c r="T3" s="6">
        <v>14</v>
      </c>
      <c r="U3" s="6">
        <v>15</v>
      </c>
      <c r="V3" s="6">
        <v>16</v>
      </c>
      <c r="W3" s="6">
        <v>17</v>
      </c>
      <c r="X3" s="6">
        <v>18</v>
      </c>
      <c r="Y3" s="6">
        <v>19</v>
      </c>
      <c r="Z3" s="6">
        <v>20</v>
      </c>
      <c r="AA3" s="6">
        <v>21</v>
      </c>
      <c r="AB3" s="6">
        <v>22</v>
      </c>
      <c r="AC3" s="6">
        <v>23</v>
      </c>
      <c r="AD3" s="6">
        <v>24</v>
      </c>
      <c r="AE3" s="6">
        <v>25</v>
      </c>
      <c r="AF3" s="6">
        <v>26</v>
      </c>
      <c r="AG3" s="6">
        <v>27</v>
      </c>
      <c r="AH3" s="6">
        <v>28</v>
      </c>
      <c r="AI3" s="6">
        <v>29</v>
      </c>
      <c r="AJ3" s="6">
        <v>30</v>
      </c>
      <c r="AK3" s="6">
        <v>31</v>
      </c>
      <c r="AL3" s="14" t="s">
        <v>25</v>
      </c>
      <c r="AM3" s="14"/>
      <c r="AN3" s="14"/>
      <c r="AO3" s="14"/>
      <c r="AP3" s="14"/>
      <c r="AQ3" s="14"/>
      <c r="AR3" s="16"/>
    </row>
    <row r="4" spans="3:44" s="1" customFormat="1" ht="16.5">
      <c r="C4" s="7"/>
      <c r="D4" s="8"/>
      <c r="E4" s="8"/>
      <c r="F4" s="8"/>
      <c r="G4" s="9" t="s">
        <v>26</v>
      </c>
      <c r="H4" s="9" t="s">
        <v>27</v>
      </c>
      <c r="I4" s="9" t="s">
        <v>28</v>
      </c>
      <c r="J4" s="9" t="s">
        <v>29</v>
      </c>
      <c r="K4" s="9" t="s">
        <v>30</v>
      </c>
      <c r="L4" s="9" t="s">
        <v>31</v>
      </c>
      <c r="M4" s="9" t="s">
        <v>32</v>
      </c>
      <c r="N4" s="9" t="s">
        <v>26</v>
      </c>
      <c r="O4" s="9" t="s">
        <v>27</v>
      </c>
      <c r="P4" s="9" t="s">
        <v>28</v>
      </c>
      <c r="Q4" s="9" t="s">
        <v>29</v>
      </c>
      <c r="R4" s="9" t="s">
        <v>30</v>
      </c>
      <c r="S4" s="9" t="s">
        <v>31</v>
      </c>
      <c r="T4" s="9" t="s">
        <v>32</v>
      </c>
      <c r="U4" s="9" t="s">
        <v>26</v>
      </c>
      <c r="V4" s="9" t="s">
        <v>27</v>
      </c>
      <c r="W4" s="9" t="s">
        <v>28</v>
      </c>
      <c r="X4" s="9" t="s">
        <v>29</v>
      </c>
      <c r="Y4" s="9" t="s">
        <v>30</v>
      </c>
      <c r="Z4" s="9" t="s">
        <v>31</v>
      </c>
      <c r="AA4" s="9" t="s">
        <v>32</v>
      </c>
      <c r="AB4" s="9" t="s">
        <v>26</v>
      </c>
      <c r="AC4" s="9" t="s">
        <v>27</v>
      </c>
      <c r="AD4" s="9" t="s">
        <v>28</v>
      </c>
      <c r="AE4" s="9" t="s">
        <v>29</v>
      </c>
      <c r="AF4" s="9" t="s">
        <v>30</v>
      </c>
      <c r="AG4" s="9" t="s">
        <v>31</v>
      </c>
      <c r="AH4" s="9" t="s">
        <v>32</v>
      </c>
      <c r="AI4" s="9" t="s">
        <v>26</v>
      </c>
      <c r="AJ4" s="9" t="s">
        <v>27</v>
      </c>
      <c r="AK4" s="9" t="s">
        <v>28</v>
      </c>
      <c r="AL4" s="15" t="s">
        <v>33</v>
      </c>
      <c r="AM4" s="15" t="s">
        <v>34</v>
      </c>
      <c r="AN4" s="15" t="s">
        <v>35</v>
      </c>
      <c r="AO4" s="15" t="s">
        <v>36</v>
      </c>
      <c r="AP4" s="15" t="s">
        <v>37</v>
      </c>
      <c r="AQ4" s="15" t="s">
        <v>38</v>
      </c>
      <c r="AR4" s="17" t="s">
        <v>39</v>
      </c>
    </row>
    <row r="5" spans="3:44" s="1" customFormat="1" ht="23" customHeight="1">
      <c r="C5" s="10">
        <v>1</v>
      </c>
      <c r="D5" s="11" t="s">
        <v>12</v>
      </c>
      <c r="E5" s="11">
        <v>201542121</v>
      </c>
      <c r="F5" s="11" t="s">
        <v>13</v>
      </c>
      <c r="G5" s="11" t="s">
        <v>33</v>
      </c>
      <c r="H5" s="11" t="s">
        <v>33</v>
      </c>
      <c r="I5" s="11" t="s">
        <v>33</v>
      </c>
      <c r="J5" s="11" t="s">
        <v>33</v>
      </c>
      <c r="K5" s="11" t="s">
        <v>35</v>
      </c>
      <c r="L5" s="11" t="s">
        <v>35</v>
      </c>
      <c r="M5" s="11" t="s">
        <v>33</v>
      </c>
      <c r="N5" s="11" t="s">
        <v>33</v>
      </c>
      <c r="O5" s="11" t="s">
        <v>33</v>
      </c>
      <c r="P5" s="11" t="s">
        <v>33</v>
      </c>
      <c r="Q5" s="11" t="s">
        <v>33</v>
      </c>
      <c r="R5" s="11" t="s">
        <v>35</v>
      </c>
      <c r="S5" s="11" t="s">
        <v>35</v>
      </c>
      <c r="T5" s="11" t="s">
        <v>36</v>
      </c>
      <c r="U5" s="11" t="s">
        <v>33</v>
      </c>
      <c r="V5" s="11" t="s">
        <v>33</v>
      </c>
      <c r="W5" s="11" t="s">
        <v>33</v>
      </c>
      <c r="X5" s="11" t="s">
        <v>33</v>
      </c>
      <c r="Y5" s="11" t="s">
        <v>35</v>
      </c>
      <c r="Z5" s="11" t="s">
        <v>35</v>
      </c>
      <c r="AA5" s="11" t="s">
        <v>33</v>
      </c>
      <c r="AB5" s="11" t="s">
        <v>33</v>
      </c>
      <c r="AC5" s="11" t="s">
        <v>33</v>
      </c>
      <c r="AD5" s="11" t="s">
        <v>33</v>
      </c>
      <c r="AE5" s="11" t="s">
        <v>33</v>
      </c>
      <c r="AF5" s="11" t="s">
        <v>35</v>
      </c>
      <c r="AG5" s="11" t="s">
        <v>35</v>
      </c>
      <c r="AH5" s="11" t="s">
        <v>33</v>
      </c>
      <c r="AI5" s="11" t="s">
        <v>33</v>
      </c>
      <c r="AJ5" s="11" t="s">
        <v>37</v>
      </c>
      <c r="AK5" s="11" t="s">
        <v>33</v>
      </c>
      <c r="AL5" s="11">
        <f>COUNTIFS(G5:AK5,"√")</f>
        <v>21</v>
      </c>
      <c r="AM5" s="11">
        <f>COUNTIFS(G5:AK5,"加")</f>
        <v>0</v>
      </c>
      <c r="AN5" s="11">
        <f>COUNTIFS(G5:AK5,"休")</f>
        <v>8</v>
      </c>
      <c r="AO5" s="11">
        <f>COUNTIFS(G5:AK5,"病")</f>
        <v>1</v>
      </c>
      <c r="AP5" s="11">
        <f>COUNTIFS(G5:AK5,"年")</f>
        <v>1</v>
      </c>
      <c r="AQ5" s="11">
        <f>COUNTIFS(G5:AK5,"旷")</f>
        <v>0</v>
      </c>
      <c r="AR5" s="18">
        <f>SUM(AL5:AQ5)</f>
        <v>31</v>
      </c>
    </row>
    <row r="6" spans="3:44" s="1" customFormat="1" ht="23" customHeight="1">
      <c r="C6" s="10">
        <v>2</v>
      </c>
      <c r="D6" s="11" t="s">
        <v>19</v>
      </c>
      <c r="E6" s="11">
        <v>201642122</v>
      </c>
      <c r="F6" s="11" t="s">
        <v>20</v>
      </c>
      <c r="G6" s="11" t="s">
        <v>33</v>
      </c>
      <c r="H6" s="11" t="s">
        <v>33</v>
      </c>
      <c r="I6" s="11" t="s">
        <v>33</v>
      </c>
      <c r="J6" s="11" t="s">
        <v>33</v>
      </c>
      <c r="K6" s="11" t="s">
        <v>34</v>
      </c>
      <c r="L6" s="11" t="s">
        <v>35</v>
      </c>
      <c r="M6" s="11" t="s">
        <v>33</v>
      </c>
      <c r="N6" s="11" t="s">
        <v>33</v>
      </c>
      <c r="O6" s="11" t="s">
        <v>33</v>
      </c>
      <c r="P6" s="11" t="s">
        <v>33</v>
      </c>
      <c r="Q6" s="11" t="s">
        <v>33</v>
      </c>
      <c r="R6" s="11" t="s">
        <v>34</v>
      </c>
      <c r="S6" s="11" t="s">
        <v>34</v>
      </c>
      <c r="T6" s="11" t="s">
        <v>33</v>
      </c>
      <c r="U6" s="11" t="s">
        <v>38</v>
      </c>
      <c r="V6" s="11" t="s">
        <v>33</v>
      </c>
      <c r="W6" s="11" t="s">
        <v>33</v>
      </c>
      <c r="X6" s="11" t="s">
        <v>33</v>
      </c>
      <c r="Y6" s="11" t="s">
        <v>35</v>
      </c>
      <c r="Z6" s="11" t="s">
        <v>35</v>
      </c>
      <c r="AA6" s="11" t="s">
        <v>33</v>
      </c>
      <c r="AB6" s="11" t="s">
        <v>33</v>
      </c>
      <c r="AC6" s="11" t="s">
        <v>33</v>
      </c>
      <c r="AD6" s="11" t="s">
        <v>33</v>
      </c>
      <c r="AE6" s="11" t="s">
        <v>33</v>
      </c>
      <c r="AF6" s="11" t="s">
        <v>35</v>
      </c>
      <c r="AG6" s="11" t="s">
        <v>35</v>
      </c>
      <c r="AH6" s="11" t="s">
        <v>33</v>
      </c>
      <c r="AI6" s="11" t="s">
        <v>33</v>
      </c>
      <c r="AJ6" s="11" t="s">
        <v>37</v>
      </c>
      <c r="AK6" s="11" t="s">
        <v>33</v>
      </c>
      <c r="AL6" s="11">
        <f>COUNTIFS(G6:AK6,"√")</f>
        <v>21</v>
      </c>
      <c r="AM6" s="11">
        <f>COUNTIFS(G6:AK6,"加")</f>
        <v>3</v>
      </c>
      <c r="AN6" s="11">
        <f>COUNTIFS(G6:AK6,"休")</f>
        <v>5</v>
      </c>
      <c r="AO6" s="11">
        <f>COUNTIFS(G6:AK6,"病")</f>
        <v>0</v>
      </c>
      <c r="AP6" s="11">
        <f>COUNTIFS(G6:AK6,"年")</f>
        <v>1</v>
      </c>
      <c r="AQ6" s="11">
        <f>COUNTIFS(G6:AK6,"旷")</f>
        <v>1</v>
      </c>
      <c r="AR6" s="18">
        <f>SUM(AL6:AQ6)</f>
        <v>31</v>
      </c>
    </row>
    <row r="7" spans="3:44" s="1" customFormat="1" ht="23" customHeight="1">
      <c r="C7" s="10">
        <v>3</v>
      </c>
      <c r="D7" s="11" t="s">
        <v>12</v>
      </c>
      <c r="E7" s="11">
        <v>201542002</v>
      </c>
      <c r="F7" s="11" t="s">
        <v>17</v>
      </c>
      <c r="G7" s="11" t="s">
        <v>33</v>
      </c>
      <c r="H7" s="11" t="s">
        <v>33</v>
      </c>
      <c r="I7" s="11" t="s">
        <v>33</v>
      </c>
      <c r="J7" s="11" t="s">
        <v>33</v>
      </c>
      <c r="K7" s="11" t="s">
        <v>35</v>
      </c>
      <c r="L7" s="11" t="s">
        <v>34</v>
      </c>
      <c r="M7" s="11" t="s">
        <v>33</v>
      </c>
      <c r="N7" s="11" t="s">
        <v>33</v>
      </c>
      <c r="O7" s="11" t="s">
        <v>33</v>
      </c>
      <c r="P7" s="11" t="s">
        <v>33</v>
      </c>
      <c r="Q7" s="11" t="s">
        <v>33</v>
      </c>
      <c r="R7" s="11" t="s">
        <v>35</v>
      </c>
      <c r="S7" s="11" t="s">
        <v>35</v>
      </c>
      <c r="T7" s="11" t="s">
        <v>33</v>
      </c>
      <c r="U7" s="11" t="s">
        <v>33</v>
      </c>
      <c r="V7" s="11" t="s">
        <v>33</v>
      </c>
      <c r="W7" s="11" t="s">
        <v>33</v>
      </c>
      <c r="X7" s="11" t="s">
        <v>33</v>
      </c>
      <c r="Y7" s="11" t="s">
        <v>35</v>
      </c>
      <c r="Z7" s="11" t="s">
        <v>35</v>
      </c>
      <c r="AA7" s="11" t="s">
        <v>33</v>
      </c>
      <c r="AB7" s="11" t="s">
        <v>33</v>
      </c>
      <c r="AC7" s="11" t="s">
        <v>33</v>
      </c>
      <c r="AD7" s="11" t="s">
        <v>33</v>
      </c>
      <c r="AE7" s="11" t="s">
        <v>33</v>
      </c>
      <c r="AF7" s="11" t="s">
        <v>34</v>
      </c>
      <c r="AG7" s="11" t="s">
        <v>35</v>
      </c>
      <c r="AH7" s="11" t="s">
        <v>33</v>
      </c>
      <c r="AI7" s="11" t="s">
        <v>33</v>
      </c>
      <c r="AJ7" s="11" t="s">
        <v>33</v>
      </c>
      <c r="AK7" s="11" t="s">
        <v>37</v>
      </c>
      <c r="AL7" s="11">
        <f>COUNTIFS(G7:AK7,"√")</f>
        <v>22</v>
      </c>
      <c r="AM7" s="11">
        <f>COUNTIFS(G7:AK7,"加")</f>
        <v>2</v>
      </c>
      <c r="AN7" s="11">
        <f>COUNTIFS(G7:AK7,"休")</f>
        <v>6</v>
      </c>
      <c r="AO7" s="11">
        <f>COUNTIFS(G7:AK7,"病")</f>
        <v>0</v>
      </c>
      <c r="AP7" s="11">
        <f>COUNTIFS(G7:AK7,"年")</f>
        <v>1</v>
      </c>
      <c r="AQ7" s="11">
        <f>COUNTIFS(G7:AK7,"旷")</f>
        <v>0</v>
      </c>
      <c r="AR7" s="18">
        <f>SUM(AL7:AQ7)</f>
        <v>31</v>
      </c>
    </row>
    <row r="8" spans="3:44" ht="23" customHeight="1"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8"/>
    </row>
    <row r="9" spans="3:44" ht="23" customHeight="1">
      <c r="C9" s="10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8"/>
    </row>
    <row r="10" spans="3:44" ht="23" customHeight="1">
      <c r="C10" s="10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8"/>
    </row>
    <row r="11" spans="3:44" ht="23" customHeight="1">
      <c r="C11" s="10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8"/>
    </row>
    <row r="12" spans="3:44" ht="23" customHeight="1">
      <c r="C12" s="10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8"/>
    </row>
    <row r="13" spans="3:44" ht="23" customHeight="1">
      <c r="C13" s="10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8"/>
    </row>
    <row r="14" spans="3:44" ht="23" customHeight="1">
      <c r="C14" s="10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8"/>
    </row>
    <row r="15" spans="3:44" ht="23" customHeight="1">
      <c r="C15" s="10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8"/>
    </row>
    <row r="16" spans="3:44" ht="23" customHeight="1">
      <c r="C16" s="10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8"/>
    </row>
    <row r="17" spans="3:44" ht="23" customHeight="1">
      <c r="C17" s="10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8"/>
    </row>
    <row r="18" spans="3:44" ht="23" customHeight="1">
      <c r="C18" s="10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8"/>
    </row>
    <row r="19" spans="3:44" ht="23" customHeight="1">
      <c r="C19" s="10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8"/>
    </row>
    <row r="20" spans="3:44" ht="23" customHeight="1">
      <c r="C20" s="10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8"/>
    </row>
    <row r="21" spans="3:44" ht="23" customHeight="1">
      <c r="C21" s="10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8"/>
    </row>
    <row r="22" spans="3:44" ht="23" customHeight="1">
      <c r="C22" s="10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8"/>
    </row>
    <row r="23" spans="3:44" ht="23" customHeight="1">
      <c r="C23" s="10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8"/>
    </row>
    <row r="24" spans="3:44" ht="23" customHeight="1">
      <c r="C24" s="12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9"/>
    </row>
  </sheetData>
  <mergeCells count="6">
    <mergeCell ref="C1:AQ1"/>
    <mergeCell ref="AL3:AR3"/>
    <mergeCell ref="C3:C4"/>
    <mergeCell ref="D3:D4"/>
    <mergeCell ref="E3:E4"/>
    <mergeCell ref="F3:F4"/>
  </mergeCells>
  <dataValidations count="1">
    <dataValidation type="list" allowBlank="1" showInputMessage="1" showErrorMessage="1" sqref="G5:AK32">
      <formula1>"√,加,休,病,年,旷"</formula1>
    </dataValidation>
  </dataValidations>
  <pageMargins left="0.7" right="0.7" top="0.75" bottom="0.75" header="0.3" footer="0.3"/>
  <pageSetup orientation="portrait" paperSize="9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300-000000000000}">
  <dimension ref="C1:AO24"/>
  <sheetViews>
    <sheetView showGridLines="0" workbookViewId="0" topLeftCell="A1">
      <selection pane="topLeft" activeCell="A1" sqref="A1"/>
    </sheetView>
  </sheetViews>
  <sheetFormatPr defaultColWidth="9.13" defaultRowHeight="16.5"/>
  <cols>
    <col min="1" max="1" width="19" style="1" customWidth="1"/>
    <col min="2" max="2" width="4.1" style="1" customWidth="1"/>
    <col min="3" max="3" width="7" style="1" customWidth="1"/>
    <col min="4" max="4" width="12.1" style="1" customWidth="1"/>
    <col min="5" max="5" width="15" style="1" customWidth="1"/>
    <col min="6" max="6" width="11" style="1" customWidth="1"/>
    <col min="7" max="40" width="4" style="1" customWidth="1"/>
    <col min="41" max="16379" width="9.1" style="1" customWidth="1"/>
  </cols>
  <sheetData>
    <row r="1" spans="3:40" s="1" customFormat="1" ht="36.75">
      <c r="C1" s="2" t="s">
        <v>40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3:3" s="1" customFormat="1" ht="23" customHeight="1">
      <c r="C2" s="3" t="s">
        <v>24</v>
      </c>
    </row>
    <row r="3" spans="3:41" s="1" customFormat="1" ht="16.5">
      <c r="C3" s="4" t="s">
        <v>1</v>
      </c>
      <c r="D3" s="5" t="s">
        <v>2</v>
      </c>
      <c r="E3" s="5" t="s">
        <v>3</v>
      </c>
      <c r="F3" s="5" t="s">
        <v>4</v>
      </c>
      <c r="G3" s="6">
        <v>1</v>
      </c>
      <c r="H3" s="6">
        <v>2</v>
      </c>
      <c r="I3" s="6">
        <v>3</v>
      </c>
      <c r="J3" s="6">
        <v>4</v>
      </c>
      <c r="K3" s="6">
        <v>5</v>
      </c>
      <c r="L3" s="6">
        <v>6</v>
      </c>
      <c r="M3" s="6">
        <v>7</v>
      </c>
      <c r="N3" s="6">
        <v>8</v>
      </c>
      <c r="O3" s="6">
        <v>9</v>
      </c>
      <c r="P3" s="6">
        <v>10</v>
      </c>
      <c r="Q3" s="6">
        <v>11</v>
      </c>
      <c r="R3" s="6">
        <v>12</v>
      </c>
      <c r="S3" s="6">
        <v>13</v>
      </c>
      <c r="T3" s="6">
        <v>14</v>
      </c>
      <c r="U3" s="6">
        <v>15</v>
      </c>
      <c r="V3" s="6">
        <v>16</v>
      </c>
      <c r="W3" s="6">
        <v>17</v>
      </c>
      <c r="X3" s="6">
        <v>18</v>
      </c>
      <c r="Y3" s="6">
        <v>19</v>
      </c>
      <c r="Z3" s="6">
        <v>20</v>
      </c>
      <c r="AA3" s="6">
        <v>21</v>
      </c>
      <c r="AB3" s="6">
        <v>22</v>
      </c>
      <c r="AC3" s="6">
        <v>23</v>
      </c>
      <c r="AD3" s="6">
        <v>24</v>
      </c>
      <c r="AE3" s="6">
        <v>25</v>
      </c>
      <c r="AF3" s="6">
        <v>26</v>
      </c>
      <c r="AG3" s="6">
        <v>27</v>
      </c>
      <c r="AH3" s="6">
        <v>28</v>
      </c>
      <c r="AI3" s="14" t="s">
        <v>25</v>
      </c>
      <c r="AJ3" s="14"/>
      <c r="AK3" s="14"/>
      <c r="AL3" s="14"/>
      <c r="AM3" s="14"/>
      <c r="AN3" s="14"/>
      <c r="AO3" s="16"/>
    </row>
    <row r="4" spans="3:41" s="1" customFormat="1" ht="16.5">
      <c r="C4" s="7"/>
      <c r="D4" s="8"/>
      <c r="E4" s="8"/>
      <c r="F4" s="8"/>
      <c r="G4" s="9" t="s">
        <v>26</v>
      </c>
      <c r="H4" s="9" t="s">
        <v>27</v>
      </c>
      <c r="I4" s="9" t="s">
        <v>28</v>
      </c>
      <c r="J4" s="9" t="s">
        <v>29</v>
      </c>
      <c r="K4" s="9" t="s">
        <v>30</v>
      </c>
      <c r="L4" s="9" t="s">
        <v>31</v>
      </c>
      <c r="M4" s="9" t="s">
        <v>32</v>
      </c>
      <c r="N4" s="9" t="s">
        <v>26</v>
      </c>
      <c r="O4" s="9" t="s">
        <v>27</v>
      </c>
      <c r="P4" s="9" t="s">
        <v>28</v>
      </c>
      <c r="Q4" s="9" t="s">
        <v>29</v>
      </c>
      <c r="R4" s="9" t="s">
        <v>30</v>
      </c>
      <c r="S4" s="9" t="s">
        <v>31</v>
      </c>
      <c r="T4" s="9" t="s">
        <v>32</v>
      </c>
      <c r="U4" s="9" t="s">
        <v>26</v>
      </c>
      <c r="V4" s="9" t="s">
        <v>27</v>
      </c>
      <c r="W4" s="9" t="s">
        <v>28</v>
      </c>
      <c r="X4" s="9" t="s">
        <v>29</v>
      </c>
      <c r="Y4" s="9" t="s">
        <v>30</v>
      </c>
      <c r="Z4" s="9" t="s">
        <v>31</v>
      </c>
      <c r="AA4" s="9" t="s">
        <v>32</v>
      </c>
      <c r="AB4" s="9" t="s">
        <v>26</v>
      </c>
      <c r="AC4" s="9" t="s">
        <v>27</v>
      </c>
      <c r="AD4" s="9" t="s">
        <v>28</v>
      </c>
      <c r="AE4" s="9" t="s">
        <v>29</v>
      </c>
      <c r="AF4" s="9" t="s">
        <v>30</v>
      </c>
      <c r="AG4" s="9" t="s">
        <v>31</v>
      </c>
      <c r="AH4" s="9" t="s">
        <v>32</v>
      </c>
      <c r="AI4" s="15" t="s">
        <v>33</v>
      </c>
      <c r="AJ4" s="15" t="s">
        <v>34</v>
      </c>
      <c r="AK4" s="15" t="s">
        <v>35</v>
      </c>
      <c r="AL4" s="15" t="s">
        <v>36</v>
      </c>
      <c r="AM4" s="15" t="s">
        <v>37</v>
      </c>
      <c r="AN4" s="15" t="s">
        <v>38</v>
      </c>
      <c r="AO4" s="17" t="s">
        <v>39</v>
      </c>
    </row>
    <row r="5" spans="3:41" s="1" customFormat="1" ht="23" customHeight="1">
      <c r="C5" s="10">
        <v>1</v>
      </c>
      <c r="D5" s="11" t="s">
        <v>12</v>
      </c>
      <c r="E5" s="11">
        <v>201542121</v>
      </c>
      <c r="F5" s="11" t="s">
        <v>13</v>
      </c>
      <c r="G5" s="11" t="s">
        <v>33</v>
      </c>
      <c r="H5" s="11" t="s">
        <v>33</v>
      </c>
      <c r="I5" s="11" t="s">
        <v>33</v>
      </c>
      <c r="J5" s="11" t="s">
        <v>33</v>
      </c>
      <c r="K5" s="11" t="s">
        <v>35</v>
      </c>
      <c r="L5" s="11" t="s">
        <v>35</v>
      </c>
      <c r="M5" s="11" t="s">
        <v>33</v>
      </c>
      <c r="N5" s="11" t="s">
        <v>33</v>
      </c>
      <c r="O5" s="11" t="s">
        <v>33</v>
      </c>
      <c r="P5" s="11" t="s">
        <v>33</v>
      </c>
      <c r="Q5" s="11" t="s">
        <v>33</v>
      </c>
      <c r="R5" s="11" t="s">
        <v>35</v>
      </c>
      <c r="S5" s="11" t="s">
        <v>35</v>
      </c>
      <c r="T5" s="11" t="s">
        <v>36</v>
      </c>
      <c r="U5" s="11" t="s">
        <v>33</v>
      </c>
      <c r="V5" s="11" t="s">
        <v>33</v>
      </c>
      <c r="W5" s="11" t="s">
        <v>33</v>
      </c>
      <c r="X5" s="11" t="s">
        <v>33</v>
      </c>
      <c r="Y5" s="11" t="s">
        <v>35</v>
      </c>
      <c r="Z5" s="11" t="s">
        <v>35</v>
      </c>
      <c r="AA5" s="11" t="s">
        <v>33</v>
      </c>
      <c r="AB5" s="11" t="s">
        <v>33</v>
      </c>
      <c r="AC5" s="11" t="s">
        <v>33</v>
      </c>
      <c r="AD5" s="11" t="s">
        <v>37</v>
      </c>
      <c r="AE5" s="11" t="s">
        <v>33</v>
      </c>
      <c r="AF5" s="11" t="s">
        <v>35</v>
      </c>
      <c r="AG5" s="11" t="s">
        <v>35</v>
      </c>
      <c r="AH5" s="11" t="s">
        <v>33</v>
      </c>
      <c r="AI5" s="11">
        <f>COUNTIFS(G5:AH5,"√")</f>
        <v>18</v>
      </c>
      <c r="AJ5" s="11">
        <f>COUNTIFS(G5:AH5,"加")</f>
        <v>0</v>
      </c>
      <c r="AK5" s="11">
        <f>COUNTIFS(G5:AH5,"休")</f>
        <v>8</v>
      </c>
      <c r="AL5" s="11">
        <f>COUNTIFS(G5:AH5,"病")</f>
        <v>1</v>
      </c>
      <c r="AM5" s="11">
        <f>COUNTIFS(G5:AH5,"年")</f>
        <v>1</v>
      </c>
      <c r="AN5" s="11">
        <f>COUNTIFS(G5:AH5,"旷")</f>
        <v>0</v>
      </c>
      <c r="AO5" s="18">
        <f>SUM(AI5:AN5)</f>
        <v>28</v>
      </c>
    </row>
    <row r="6" spans="3:41" s="1" customFormat="1" ht="23" customHeight="1">
      <c r="C6" s="10">
        <v>2</v>
      </c>
      <c r="D6" s="11" t="s">
        <v>19</v>
      </c>
      <c r="E6" s="11">
        <v>201642122</v>
      </c>
      <c r="F6" s="11" t="s">
        <v>20</v>
      </c>
      <c r="G6" s="11" t="s">
        <v>33</v>
      </c>
      <c r="H6" s="11" t="s">
        <v>33</v>
      </c>
      <c r="I6" s="11" t="s">
        <v>33</v>
      </c>
      <c r="J6" s="11" t="s">
        <v>33</v>
      </c>
      <c r="K6" s="11" t="s">
        <v>34</v>
      </c>
      <c r="L6" s="11" t="s">
        <v>35</v>
      </c>
      <c r="M6" s="11" t="s">
        <v>33</v>
      </c>
      <c r="N6" s="11" t="s">
        <v>33</v>
      </c>
      <c r="O6" s="11" t="s">
        <v>33</v>
      </c>
      <c r="P6" s="11" t="s">
        <v>33</v>
      </c>
      <c r="Q6" s="11" t="s">
        <v>33</v>
      </c>
      <c r="R6" s="11" t="s">
        <v>34</v>
      </c>
      <c r="S6" s="11" t="s">
        <v>34</v>
      </c>
      <c r="T6" s="11" t="s">
        <v>33</v>
      </c>
      <c r="U6" s="11" t="s">
        <v>38</v>
      </c>
      <c r="V6" s="11" t="s">
        <v>33</v>
      </c>
      <c r="W6" s="11" t="s">
        <v>33</v>
      </c>
      <c r="X6" s="11" t="s">
        <v>33</v>
      </c>
      <c r="Y6" s="11" t="s">
        <v>35</v>
      </c>
      <c r="Z6" s="11" t="s">
        <v>35</v>
      </c>
      <c r="AA6" s="11" t="s">
        <v>33</v>
      </c>
      <c r="AB6" s="11" t="s">
        <v>33</v>
      </c>
      <c r="AC6" s="11" t="s">
        <v>33</v>
      </c>
      <c r="AD6" s="11" t="s">
        <v>33</v>
      </c>
      <c r="AE6" s="11" t="s">
        <v>33</v>
      </c>
      <c r="AF6" s="11" t="s">
        <v>35</v>
      </c>
      <c r="AG6" s="11" t="s">
        <v>35</v>
      </c>
      <c r="AH6" s="11" t="s">
        <v>33</v>
      </c>
      <c r="AI6" s="11">
        <f>COUNTIFS(G6:AH6,"√")</f>
        <v>19</v>
      </c>
      <c r="AJ6" s="11">
        <f>COUNTIFS(G6:AH6,"加")</f>
        <v>3</v>
      </c>
      <c r="AK6" s="11">
        <f>COUNTIFS(G6:AH6,"休")</f>
        <v>5</v>
      </c>
      <c r="AL6" s="11">
        <f>COUNTIFS(G6:AH6,"病")</f>
        <v>0</v>
      </c>
      <c r="AM6" s="11">
        <f>COUNTIFS(G6:AH6,"年")</f>
        <v>0</v>
      </c>
      <c r="AN6" s="11">
        <f>COUNTIFS(G6:AH6,"旷")</f>
        <v>1</v>
      </c>
      <c r="AO6" s="18">
        <f>SUM(AI6:AN6)</f>
        <v>28</v>
      </c>
    </row>
    <row r="7" spans="3:41" s="1" customFormat="1" ht="23" customHeight="1">
      <c r="C7" s="10">
        <v>3</v>
      </c>
      <c r="D7" s="11" t="s">
        <v>12</v>
      </c>
      <c r="E7" s="11">
        <v>201542002</v>
      </c>
      <c r="F7" s="11" t="s">
        <v>17</v>
      </c>
      <c r="G7" s="11" t="s">
        <v>33</v>
      </c>
      <c r="H7" s="11" t="s">
        <v>33</v>
      </c>
      <c r="I7" s="11" t="s">
        <v>33</v>
      </c>
      <c r="J7" s="11" t="s">
        <v>33</v>
      </c>
      <c r="K7" s="11" t="s">
        <v>35</v>
      </c>
      <c r="L7" s="11" t="s">
        <v>34</v>
      </c>
      <c r="M7" s="11" t="s">
        <v>33</v>
      </c>
      <c r="N7" s="11" t="s">
        <v>33</v>
      </c>
      <c r="O7" s="11" t="s">
        <v>33</v>
      </c>
      <c r="P7" s="11" t="s">
        <v>33</v>
      </c>
      <c r="Q7" s="11" t="s">
        <v>33</v>
      </c>
      <c r="R7" s="11" t="s">
        <v>35</v>
      </c>
      <c r="S7" s="11" t="s">
        <v>35</v>
      </c>
      <c r="T7" s="11" t="s">
        <v>33</v>
      </c>
      <c r="U7" s="11" t="s">
        <v>33</v>
      </c>
      <c r="V7" s="11" t="s">
        <v>33</v>
      </c>
      <c r="W7" s="11" t="s">
        <v>33</v>
      </c>
      <c r="X7" s="11" t="s">
        <v>33</v>
      </c>
      <c r="Y7" s="11" t="s">
        <v>35</v>
      </c>
      <c r="Z7" s="11" t="s">
        <v>35</v>
      </c>
      <c r="AA7" s="11" t="s">
        <v>33</v>
      </c>
      <c r="AB7" s="11" t="s">
        <v>33</v>
      </c>
      <c r="AC7" s="11" t="s">
        <v>33</v>
      </c>
      <c r="AD7" s="11" t="s">
        <v>33</v>
      </c>
      <c r="AE7" s="11" t="s">
        <v>33</v>
      </c>
      <c r="AF7" s="11" t="s">
        <v>34</v>
      </c>
      <c r="AG7" s="11" t="s">
        <v>35</v>
      </c>
      <c r="AH7" s="11" t="s">
        <v>33</v>
      </c>
      <c r="AI7" s="11">
        <f>COUNTIFS(G7:AH7,"√")</f>
        <v>20</v>
      </c>
      <c r="AJ7" s="11">
        <f>COUNTIFS(G7:AH7,"加")</f>
        <v>2</v>
      </c>
      <c r="AK7" s="11">
        <f>COUNTIFS(G7:AH7,"休")</f>
        <v>6</v>
      </c>
      <c r="AL7" s="11">
        <f>COUNTIFS(G7:AH7,"病")</f>
        <v>0</v>
      </c>
      <c r="AM7" s="11">
        <f>COUNTIFS(G7:AH7,"年")</f>
        <v>0</v>
      </c>
      <c r="AN7" s="11">
        <f>COUNTIFS(G7:AH7,"旷")</f>
        <v>0</v>
      </c>
      <c r="AO7" s="18">
        <f>SUM(AI7:AN7)</f>
        <v>28</v>
      </c>
    </row>
    <row r="8" spans="3:41" ht="23" customHeight="1"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8"/>
    </row>
    <row r="9" spans="3:41" ht="23" customHeight="1">
      <c r="C9" s="10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8"/>
    </row>
    <row r="10" spans="3:41" ht="23" customHeight="1">
      <c r="C10" s="10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8"/>
    </row>
    <row r="11" spans="3:41" ht="23" customHeight="1">
      <c r="C11" s="10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8"/>
    </row>
    <row r="12" spans="3:41" ht="23" customHeight="1">
      <c r="C12" s="10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8"/>
    </row>
    <row r="13" spans="3:41" ht="23" customHeight="1">
      <c r="C13" s="10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8"/>
    </row>
    <row r="14" spans="3:41" ht="23" customHeight="1">
      <c r="C14" s="10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8"/>
    </row>
    <row r="15" spans="3:41" ht="23" customHeight="1">
      <c r="C15" s="10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8"/>
    </row>
    <row r="16" spans="3:41" ht="23" customHeight="1">
      <c r="C16" s="10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8"/>
    </row>
    <row r="17" spans="3:41" ht="23" customHeight="1">
      <c r="C17" s="10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8"/>
    </row>
    <row r="18" spans="3:41" ht="23" customHeight="1">
      <c r="C18" s="10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8"/>
    </row>
    <row r="19" spans="3:41" ht="23" customHeight="1">
      <c r="C19" s="10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8"/>
    </row>
    <row r="20" spans="3:41" ht="23" customHeight="1">
      <c r="C20" s="10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8"/>
    </row>
    <row r="21" spans="3:41" ht="23" customHeight="1">
      <c r="C21" s="10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8"/>
    </row>
    <row r="22" spans="3:41" ht="23" customHeight="1">
      <c r="C22" s="10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8"/>
    </row>
    <row r="23" spans="3:41" ht="23" customHeight="1">
      <c r="C23" s="10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8"/>
    </row>
    <row r="24" spans="3:41" ht="23" customHeight="1">
      <c r="C24" s="12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9"/>
    </row>
  </sheetData>
  <mergeCells count="6">
    <mergeCell ref="C1:AN1"/>
    <mergeCell ref="AI3:AO3"/>
    <mergeCell ref="C3:C4"/>
    <mergeCell ref="D3:D4"/>
    <mergeCell ref="E3:E4"/>
    <mergeCell ref="F3:F4"/>
  </mergeCells>
  <dataValidations count="1">
    <dataValidation type="list" allowBlank="1" showInputMessage="1" showErrorMessage="1" sqref="G5:AH32">
      <formula1>"√,加,休,病,年,旷"</formula1>
    </dataValidation>
  </dataValidations>
  <pageMargins left="0.7" right="0.7" top="0.75" bottom="0.75" header="0.3" footer="0.3"/>
  <pageSetup orientation="portrait" paperSize="9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400-000000000000}">
  <dimension ref="C1:XFD24"/>
  <sheetViews>
    <sheetView showGridLines="0" workbookViewId="0" topLeftCell="A1">
      <selection pane="topLeft" activeCell="A1" sqref="A1"/>
    </sheetView>
  </sheetViews>
  <sheetFormatPr defaultColWidth="9.13" defaultRowHeight="16.5"/>
  <cols>
    <col min="1" max="1" width="19" style="1" customWidth="1"/>
    <col min="2" max="2" width="4.1" style="1" customWidth="1"/>
    <col min="3" max="3" width="7" style="1" customWidth="1"/>
    <col min="4" max="4" width="12.1" style="1" customWidth="1"/>
    <col min="5" max="5" width="15" style="1" customWidth="1"/>
    <col min="6" max="6" width="11" style="1" customWidth="1"/>
    <col min="7" max="43" width="4" style="1" customWidth="1"/>
    <col min="44" max="44" width="9.1" style="1" customWidth="1"/>
    <col min="45" max="45" width="3.4" style="1" customWidth="1"/>
    <col min="46" max="16382" width="9.1" style="1" customWidth="1"/>
  </cols>
  <sheetData>
    <row r="1" spans="3:43" s="1" customFormat="1" ht="36.75">
      <c r="C1" s="2" t="s">
        <v>41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3:3" s="1" customFormat="1" ht="23" customHeight="1">
      <c r="C2" s="3" t="s">
        <v>24</v>
      </c>
    </row>
    <row r="3" spans="3:44" s="1" customFormat="1" ht="16.5">
      <c r="C3" s="4" t="s">
        <v>1</v>
      </c>
      <c r="D3" s="5" t="s">
        <v>2</v>
      </c>
      <c r="E3" s="5" t="s">
        <v>3</v>
      </c>
      <c r="F3" s="5" t="s">
        <v>4</v>
      </c>
      <c r="G3" s="6">
        <v>1</v>
      </c>
      <c r="H3" s="6">
        <v>2</v>
      </c>
      <c r="I3" s="6">
        <v>3</v>
      </c>
      <c r="J3" s="6">
        <v>4</v>
      </c>
      <c r="K3" s="6">
        <v>5</v>
      </c>
      <c r="L3" s="6">
        <v>6</v>
      </c>
      <c r="M3" s="6">
        <v>7</v>
      </c>
      <c r="N3" s="6">
        <v>8</v>
      </c>
      <c r="O3" s="6">
        <v>9</v>
      </c>
      <c r="P3" s="6">
        <v>10</v>
      </c>
      <c r="Q3" s="6">
        <v>11</v>
      </c>
      <c r="R3" s="6">
        <v>12</v>
      </c>
      <c r="S3" s="6">
        <v>13</v>
      </c>
      <c r="T3" s="6">
        <v>14</v>
      </c>
      <c r="U3" s="6">
        <v>15</v>
      </c>
      <c r="V3" s="6">
        <v>16</v>
      </c>
      <c r="W3" s="6">
        <v>17</v>
      </c>
      <c r="X3" s="6">
        <v>18</v>
      </c>
      <c r="Y3" s="6">
        <v>19</v>
      </c>
      <c r="Z3" s="6">
        <v>20</v>
      </c>
      <c r="AA3" s="6">
        <v>21</v>
      </c>
      <c r="AB3" s="6">
        <v>22</v>
      </c>
      <c r="AC3" s="6">
        <v>23</v>
      </c>
      <c r="AD3" s="6">
        <v>24</v>
      </c>
      <c r="AE3" s="6">
        <v>25</v>
      </c>
      <c r="AF3" s="6">
        <v>26</v>
      </c>
      <c r="AG3" s="6">
        <v>27</v>
      </c>
      <c r="AH3" s="6">
        <v>28</v>
      </c>
      <c r="AI3" s="6">
        <v>29</v>
      </c>
      <c r="AJ3" s="6">
        <v>30</v>
      </c>
      <c r="AK3" s="6">
        <v>31</v>
      </c>
      <c r="AL3" s="14" t="s">
        <v>25</v>
      </c>
      <c r="AM3" s="14"/>
      <c r="AN3" s="14"/>
      <c r="AO3" s="14"/>
      <c r="AP3" s="14"/>
      <c r="AQ3" s="14"/>
      <c r="AR3" s="16"/>
    </row>
    <row r="4" spans="3:44" s="1" customFormat="1" ht="16.5">
      <c r="C4" s="7"/>
      <c r="D4" s="8"/>
      <c r="E4" s="8"/>
      <c r="F4" s="8"/>
      <c r="G4" s="9" t="s">
        <v>26</v>
      </c>
      <c r="H4" s="9" t="s">
        <v>27</v>
      </c>
      <c r="I4" s="9" t="s">
        <v>28</v>
      </c>
      <c r="J4" s="9" t="s">
        <v>29</v>
      </c>
      <c r="K4" s="9" t="s">
        <v>30</v>
      </c>
      <c r="L4" s="9" t="s">
        <v>31</v>
      </c>
      <c r="M4" s="9" t="s">
        <v>32</v>
      </c>
      <c r="N4" s="9" t="s">
        <v>26</v>
      </c>
      <c r="O4" s="9" t="s">
        <v>27</v>
      </c>
      <c r="P4" s="9" t="s">
        <v>28</v>
      </c>
      <c r="Q4" s="9" t="s">
        <v>29</v>
      </c>
      <c r="R4" s="9" t="s">
        <v>30</v>
      </c>
      <c r="S4" s="9" t="s">
        <v>31</v>
      </c>
      <c r="T4" s="9" t="s">
        <v>32</v>
      </c>
      <c r="U4" s="9" t="s">
        <v>26</v>
      </c>
      <c r="V4" s="9" t="s">
        <v>27</v>
      </c>
      <c r="W4" s="9" t="s">
        <v>28</v>
      </c>
      <c r="X4" s="9" t="s">
        <v>29</v>
      </c>
      <c r="Y4" s="9" t="s">
        <v>30</v>
      </c>
      <c r="Z4" s="9" t="s">
        <v>31</v>
      </c>
      <c r="AA4" s="9" t="s">
        <v>32</v>
      </c>
      <c r="AB4" s="9" t="s">
        <v>26</v>
      </c>
      <c r="AC4" s="9" t="s">
        <v>27</v>
      </c>
      <c r="AD4" s="9" t="s">
        <v>28</v>
      </c>
      <c r="AE4" s="9" t="s">
        <v>29</v>
      </c>
      <c r="AF4" s="9" t="s">
        <v>30</v>
      </c>
      <c r="AG4" s="9" t="s">
        <v>31</v>
      </c>
      <c r="AH4" s="9" t="s">
        <v>32</v>
      </c>
      <c r="AI4" s="9" t="s">
        <v>26</v>
      </c>
      <c r="AJ4" s="9" t="s">
        <v>27</v>
      </c>
      <c r="AK4" s="9" t="s">
        <v>28</v>
      </c>
      <c r="AL4" s="15" t="s">
        <v>33</v>
      </c>
      <c r="AM4" s="15" t="s">
        <v>34</v>
      </c>
      <c r="AN4" s="15" t="s">
        <v>35</v>
      </c>
      <c r="AO4" s="15" t="s">
        <v>36</v>
      </c>
      <c r="AP4" s="15" t="s">
        <v>37</v>
      </c>
      <c r="AQ4" s="15" t="s">
        <v>38</v>
      </c>
      <c r="AR4" s="17" t="s">
        <v>39</v>
      </c>
    </row>
    <row r="5" spans="3:44" s="1" customFormat="1" ht="23" customHeight="1">
      <c r="C5" s="10">
        <v>1</v>
      </c>
      <c r="D5" s="11" t="s">
        <v>12</v>
      </c>
      <c r="E5" s="11">
        <v>201542121</v>
      </c>
      <c r="F5" s="11" t="s">
        <v>13</v>
      </c>
      <c r="G5" s="11" t="s">
        <v>33</v>
      </c>
      <c r="H5" s="11" t="s">
        <v>33</v>
      </c>
      <c r="I5" s="11" t="s">
        <v>33</v>
      </c>
      <c r="J5" s="11" t="s">
        <v>33</v>
      </c>
      <c r="K5" s="11" t="s">
        <v>35</v>
      </c>
      <c r="L5" s="11" t="s">
        <v>35</v>
      </c>
      <c r="M5" s="11" t="s">
        <v>33</v>
      </c>
      <c r="N5" s="11" t="s">
        <v>33</v>
      </c>
      <c r="O5" s="11" t="s">
        <v>33</v>
      </c>
      <c r="P5" s="11" t="s">
        <v>33</v>
      </c>
      <c r="Q5" s="11" t="s">
        <v>33</v>
      </c>
      <c r="R5" s="11" t="s">
        <v>35</v>
      </c>
      <c r="S5" s="11" t="s">
        <v>35</v>
      </c>
      <c r="T5" s="11" t="s">
        <v>36</v>
      </c>
      <c r="U5" s="11" t="s">
        <v>33</v>
      </c>
      <c r="V5" s="11" t="s">
        <v>33</v>
      </c>
      <c r="W5" s="11" t="s">
        <v>33</v>
      </c>
      <c r="X5" s="11" t="s">
        <v>33</v>
      </c>
      <c r="Y5" s="11" t="s">
        <v>35</v>
      </c>
      <c r="Z5" s="11" t="s">
        <v>35</v>
      </c>
      <c r="AA5" s="11" t="s">
        <v>33</v>
      </c>
      <c r="AB5" s="11" t="s">
        <v>33</v>
      </c>
      <c r="AC5" s="11" t="s">
        <v>33</v>
      </c>
      <c r="AD5" s="11" t="s">
        <v>33</v>
      </c>
      <c r="AE5" s="11" t="s">
        <v>33</v>
      </c>
      <c r="AF5" s="11" t="s">
        <v>35</v>
      </c>
      <c r="AG5" s="11" t="s">
        <v>35</v>
      </c>
      <c r="AH5" s="11" t="s">
        <v>33</v>
      </c>
      <c r="AI5" s="11" t="s">
        <v>33</v>
      </c>
      <c r="AJ5" s="11" t="s">
        <v>33</v>
      </c>
      <c r="AK5" s="11" t="s">
        <v>33</v>
      </c>
      <c r="AL5" s="11">
        <f t="shared" si="0" ref="AL5:AL7">COUNTIFS(G5:AK5,"√")</f>
        <v>22</v>
      </c>
      <c r="AM5" s="11">
        <f t="shared" si="1" ref="AM5:AM7">COUNTIFS(G5:AK5,"加")</f>
        <v>0</v>
      </c>
      <c r="AN5" s="11">
        <f t="shared" si="2" ref="AN5:AN7">COUNTIFS(G5:AK5,"休")</f>
        <v>8</v>
      </c>
      <c r="AO5" s="11">
        <f t="shared" si="3" ref="AO5:AO7">COUNTIFS(G5:AK5,"病")</f>
        <v>1</v>
      </c>
      <c r="AP5" s="11">
        <f>COUNTIFS(G5:AK5,"年")</f>
        <v>0</v>
      </c>
      <c r="AQ5" s="11">
        <f t="shared" si="4" ref="AQ5:AQ7">COUNTIFS(G5:AK5,"旷")</f>
        <v>0</v>
      </c>
      <c r="AR5" s="18">
        <f>SUM(AL5:AQ5)</f>
        <v>31</v>
      </c>
    </row>
    <row r="6" spans="3:44" s="1" customFormat="1" ht="23" customHeight="1">
      <c r="C6" s="10">
        <v>2</v>
      </c>
      <c r="D6" s="11" t="s">
        <v>19</v>
      </c>
      <c r="E6" s="11">
        <v>201642122</v>
      </c>
      <c r="F6" s="11" t="s">
        <v>20</v>
      </c>
      <c r="G6" s="11" t="s">
        <v>33</v>
      </c>
      <c r="H6" s="11" t="s">
        <v>33</v>
      </c>
      <c r="I6" s="11" t="s">
        <v>33</v>
      </c>
      <c r="J6" s="11" t="s">
        <v>33</v>
      </c>
      <c r="K6" s="11" t="s">
        <v>34</v>
      </c>
      <c r="L6" s="11" t="s">
        <v>35</v>
      </c>
      <c r="M6" s="11" t="s">
        <v>33</v>
      </c>
      <c r="N6" s="11" t="s">
        <v>33</v>
      </c>
      <c r="O6" s="11" t="s">
        <v>33</v>
      </c>
      <c r="P6" s="11" t="s">
        <v>33</v>
      </c>
      <c r="Q6" s="11" t="s">
        <v>33</v>
      </c>
      <c r="R6" s="11" t="s">
        <v>34</v>
      </c>
      <c r="S6" s="11" t="s">
        <v>34</v>
      </c>
      <c r="T6" s="11" t="s">
        <v>33</v>
      </c>
      <c r="U6" s="11" t="s">
        <v>38</v>
      </c>
      <c r="V6" s="11" t="s">
        <v>33</v>
      </c>
      <c r="W6" s="11" t="s">
        <v>37</v>
      </c>
      <c r="X6" s="11" t="s">
        <v>33</v>
      </c>
      <c r="Y6" s="11" t="s">
        <v>35</v>
      </c>
      <c r="Z6" s="11" t="s">
        <v>35</v>
      </c>
      <c r="AA6" s="11" t="s">
        <v>33</v>
      </c>
      <c r="AB6" s="11" t="s">
        <v>33</v>
      </c>
      <c r="AC6" s="11" t="s">
        <v>33</v>
      </c>
      <c r="AD6" s="11" t="s">
        <v>33</v>
      </c>
      <c r="AE6" s="11" t="s">
        <v>33</v>
      </c>
      <c r="AF6" s="11" t="s">
        <v>35</v>
      </c>
      <c r="AG6" s="11" t="s">
        <v>35</v>
      </c>
      <c r="AH6" s="11" t="s">
        <v>33</v>
      </c>
      <c r="AI6" s="11" t="s">
        <v>33</v>
      </c>
      <c r="AJ6" s="11" t="s">
        <v>33</v>
      </c>
      <c r="AK6" s="11" t="s">
        <v>33</v>
      </c>
      <c r="AL6" s="11">
        <f t="shared" si="0"/>
        <v>21</v>
      </c>
      <c r="AM6" s="11">
        <f t="shared" si="1"/>
        <v>3</v>
      </c>
      <c r="AN6" s="11">
        <f t="shared" si="2"/>
        <v>5</v>
      </c>
      <c r="AO6" s="11">
        <f t="shared" si="3"/>
        <v>0</v>
      </c>
      <c r="AP6" s="11">
        <f>COUNTIFS(G6:AK6,"年")</f>
        <v>1</v>
      </c>
      <c r="AQ6" s="11">
        <f t="shared" si="4"/>
        <v>1</v>
      </c>
      <c r="AR6" s="18">
        <f>SUM(AL6:AQ6)</f>
        <v>31</v>
      </c>
    </row>
    <row r="7" spans="3:44" s="1" customFormat="1" ht="23" customHeight="1">
      <c r="C7" s="10">
        <v>3</v>
      </c>
      <c r="D7" s="11" t="s">
        <v>12</v>
      </c>
      <c r="E7" s="11">
        <v>201542002</v>
      </c>
      <c r="F7" s="11" t="s">
        <v>17</v>
      </c>
      <c r="G7" s="11" t="s">
        <v>33</v>
      </c>
      <c r="H7" s="11" t="s">
        <v>33</v>
      </c>
      <c r="I7" s="11" t="s">
        <v>33</v>
      </c>
      <c r="J7" s="11" t="s">
        <v>33</v>
      </c>
      <c r="K7" s="11" t="s">
        <v>35</v>
      </c>
      <c r="L7" s="11" t="s">
        <v>34</v>
      </c>
      <c r="M7" s="11" t="s">
        <v>33</v>
      </c>
      <c r="N7" s="11" t="s">
        <v>33</v>
      </c>
      <c r="O7" s="11" t="s">
        <v>33</v>
      </c>
      <c r="P7" s="11" t="s">
        <v>33</v>
      </c>
      <c r="Q7" s="11" t="s">
        <v>33</v>
      </c>
      <c r="R7" s="11" t="s">
        <v>35</v>
      </c>
      <c r="S7" s="11" t="s">
        <v>35</v>
      </c>
      <c r="T7" s="11" t="s">
        <v>33</v>
      </c>
      <c r="U7" s="11" t="s">
        <v>33</v>
      </c>
      <c r="V7" s="11" t="s">
        <v>33</v>
      </c>
      <c r="W7" s="11" t="s">
        <v>33</v>
      </c>
      <c r="X7" s="11" t="s">
        <v>33</v>
      </c>
      <c r="Y7" s="11" t="s">
        <v>35</v>
      </c>
      <c r="Z7" s="11" t="s">
        <v>35</v>
      </c>
      <c r="AA7" s="11" t="s">
        <v>33</v>
      </c>
      <c r="AB7" s="11" t="s">
        <v>33</v>
      </c>
      <c r="AC7" s="11" t="s">
        <v>33</v>
      </c>
      <c r="AD7" s="11" t="s">
        <v>33</v>
      </c>
      <c r="AE7" s="11" t="s">
        <v>33</v>
      </c>
      <c r="AF7" s="11" t="s">
        <v>34</v>
      </c>
      <c r="AG7" s="11" t="s">
        <v>35</v>
      </c>
      <c r="AH7" s="11" t="s">
        <v>33</v>
      </c>
      <c r="AI7" s="11" t="s">
        <v>33</v>
      </c>
      <c r="AJ7" s="11" t="s">
        <v>33</v>
      </c>
      <c r="AK7" s="11" t="s">
        <v>33</v>
      </c>
      <c r="AL7" s="11">
        <f t="shared" si="0"/>
        <v>23</v>
      </c>
      <c r="AM7" s="11">
        <f t="shared" si="1"/>
        <v>2</v>
      </c>
      <c r="AN7" s="11">
        <f t="shared" si="2"/>
        <v>6</v>
      </c>
      <c r="AO7" s="11">
        <f t="shared" si="3"/>
        <v>0</v>
      </c>
      <c r="AP7" s="11">
        <f>COUNTIFS(G7:AK7,"年")</f>
        <v>0</v>
      </c>
      <c r="AQ7" s="11">
        <f t="shared" si="4"/>
        <v>0</v>
      </c>
      <c r="AR7" s="18">
        <f>SUM(AL7:AQ7)</f>
        <v>31</v>
      </c>
    </row>
    <row r="8" spans="3:44 16383:16384" s="1" customFormat="1" ht="23" customHeight="1"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8"/>
      <c r="XFC8"/>
      <c r="XFD8"/>
    </row>
    <row r="9" spans="3:44 16383:16384" s="1" customFormat="1" ht="23" customHeight="1">
      <c r="C9" s="10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8"/>
      <c r="XFC9"/>
      <c r="XFD9"/>
    </row>
    <row r="10" spans="3:44 16383:16384" s="1" customFormat="1" ht="23" customHeight="1">
      <c r="C10" s="10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8"/>
      <c r="XFC10"/>
      <c r="XFD10"/>
    </row>
    <row r="11" spans="3:44 16383:16384" s="1" customFormat="1" ht="23" customHeight="1">
      <c r="C11" s="10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8"/>
      <c r="XFC11"/>
      <c r="XFD11"/>
    </row>
    <row r="12" spans="3:44 16383:16384" s="1" customFormat="1" ht="23" customHeight="1">
      <c r="C12" s="10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8"/>
      <c r="XFC12"/>
      <c r="XFD12"/>
    </row>
    <row r="13" spans="3:44 16383:16384" s="1" customFormat="1" ht="23" customHeight="1">
      <c r="C13" s="10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8"/>
      <c r="XFC13"/>
      <c r="XFD13"/>
    </row>
    <row r="14" spans="3:44 16383:16384" s="1" customFormat="1" ht="23" customHeight="1">
      <c r="C14" s="10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8"/>
      <c r="XFC14"/>
      <c r="XFD14"/>
    </row>
    <row r="15" spans="3:44 16383:16384" s="1" customFormat="1" ht="23" customHeight="1">
      <c r="C15" s="10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8"/>
      <c r="XFC15"/>
      <c r="XFD15"/>
    </row>
    <row r="16" spans="3:44 16383:16384" s="1" customFormat="1" ht="23" customHeight="1">
      <c r="C16" s="10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8"/>
      <c r="XFC16"/>
      <c r="XFD16"/>
    </row>
    <row r="17" spans="3:44 16383:16384" s="1" customFormat="1" ht="23" customHeight="1">
      <c r="C17" s="10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8"/>
      <c r="XFC17"/>
      <c r="XFD17"/>
    </row>
    <row r="18" spans="3:44 16383:16384" s="1" customFormat="1" ht="23" customHeight="1">
      <c r="C18" s="10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8"/>
      <c r="XFC18"/>
      <c r="XFD18"/>
    </row>
    <row r="19" spans="3:44 16383:16384" s="1" customFormat="1" ht="23" customHeight="1">
      <c r="C19" s="10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8"/>
      <c r="XFC19"/>
      <c r="XFD19"/>
    </row>
    <row r="20" spans="3:44 16383:16384" s="1" customFormat="1" ht="23" customHeight="1">
      <c r="C20" s="10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8"/>
      <c r="XFC20"/>
      <c r="XFD20"/>
    </row>
    <row r="21" spans="3:44 16383:16384" s="1" customFormat="1" ht="23" customHeight="1">
      <c r="C21" s="10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8"/>
      <c r="XFC21"/>
      <c r="XFD21"/>
    </row>
    <row r="22" spans="3:44 16383:16384" s="1" customFormat="1" ht="23" customHeight="1">
      <c r="C22" s="10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8"/>
      <c r="XFC22"/>
      <c r="XFD22"/>
    </row>
    <row r="23" spans="3:44 16383:16384" s="1" customFormat="1" ht="23" customHeight="1">
      <c r="C23" s="10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8"/>
      <c r="XFC23"/>
      <c r="XFD23"/>
    </row>
    <row r="24" spans="3:44 16383:16384" s="1" customFormat="1" ht="23" customHeight="1">
      <c r="C24" s="12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9"/>
      <c r="XFC24"/>
      <c r="XFD24"/>
    </row>
  </sheetData>
  <mergeCells count="6">
    <mergeCell ref="C1:AQ1"/>
    <mergeCell ref="AL3:AR3"/>
    <mergeCell ref="C3:C4"/>
    <mergeCell ref="D3:D4"/>
    <mergeCell ref="E3:E4"/>
    <mergeCell ref="F3:F4"/>
  </mergeCells>
  <dataValidations count="1">
    <dataValidation type="list" allowBlank="1" showInputMessage="1" showErrorMessage="1" sqref="G5:AK32">
      <formula1>"√,加,休,病,年,旷"</formula1>
    </dataValidation>
  </dataValidations>
  <pageMargins left="0.7" right="0.7" top="0.75" bottom="0.75" header="0.3" footer="0.3"/>
  <pageSetup orientation="portrait" paperSize="9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500-000000000000}">
  <dimension ref="C1:AQ24"/>
  <sheetViews>
    <sheetView showGridLines="0" workbookViewId="0" topLeftCell="A1">
      <selection pane="topLeft" activeCell="A1" sqref="A1"/>
    </sheetView>
  </sheetViews>
  <sheetFormatPr defaultColWidth="9.13" defaultRowHeight="16.5"/>
  <cols>
    <col min="1" max="1" width="19" style="1" customWidth="1"/>
    <col min="2" max="2" width="4.1" style="1" customWidth="1"/>
    <col min="3" max="3" width="7" style="1" customWidth="1"/>
    <col min="4" max="4" width="12.1" style="1" customWidth="1"/>
    <col min="5" max="5" width="15" style="1" customWidth="1"/>
    <col min="6" max="6" width="11" style="1" customWidth="1"/>
    <col min="7" max="42" width="4" style="1" customWidth="1"/>
    <col min="43" max="16381" width="9.1" style="1" customWidth="1"/>
  </cols>
  <sheetData>
    <row r="1" spans="3:42" s="1" customFormat="1" ht="36.75">
      <c r="C1" s="2" t="s">
        <v>42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3:3" s="1" customFormat="1" ht="23" customHeight="1">
      <c r="C2" s="3" t="s">
        <v>24</v>
      </c>
    </row>
    <row r="3" spans="3:43" s="1" customFormat="1" ht="16.5">
      <c r="C3" s="4" t="s">
        <v>1</v>
      </c>
      <c r="D3" s="5" t="s">
        <v>2</v>
      </c>
      <c r="E3" s="5" t="s">
        <v>3</v>
      </c>
      <c r="F3" s="5" t="s">
        <v>4</v>
      </c>
      <c r="G3" s="6">
        <v>1</v>
      </c>
      <c r="H3" s="6">
        <v>2</v>
      </c>
      <c r="I3" s="6">
        <v>3</v>
      </c>
      <c r="J3" s="6">
        <v>4</v>
      </c>
      <c r="K3" s="6">
        <v>5</v>
      </c>
      <c r="L3" s="6">
        <v>6</v>
      </c>
      <c r="M3" s="6">
        <v>7</v>
      </c>
      <c r="N3" s="6">
        <v>8</v>
      </c>
      <c r="O3" s="6">
        <v>9</v>
      </c>
      <c r="P3" s="6">
        <v>10</v>
      </c>
      <c r="Q3" s="6">
        <v>11</v>
      </c>
      <c r="R3" s="6">
        <v>12</v>
      </c>
      <c r="S3" s="6">
        <v>13</v>
      </c>
      <c r="T3" s="6">
        <v>14</v>
      </c>
      <c r="U3" s="6">
        <v>15</v>
      </c>
      <c r="V3" s="6">
        <v>16</v>
      </c>
      <c r="W3" s="6">
        <v>17</v>
      </c>
      <c r="X3" s="6">
        <v>18</v>
      </c>
      <c r="Y3" s="6">
        <v>19</v>
      </c>
      <c r="Z3" s="6">
        <v>20</v>
      </c>
      <c r="AA3" s="6">
        <v>21</v>
      </c>
      <c r="AB3" s="6">
        <v>22</v>
      </c>
      <c r="AC3" s="6">
        <v>23</v>
      </c>
      <c r="AD3" s="6">
        <v>24</v>
      </c>
      <c r="AE3" s="6">
        <v>25</v>
      </c>
      <c r="AF3" s="6">
        <v>26</v>
      </c>
      <c r="AG3" s="6">
        <v>27</v>
      </c>
      <c r="AH3" s="6">
        <v>28</v>
      </c>
      <c r="AI3" s="6">
        <v>29</v>
      </c>
      <c r="AJ3" s="6">
        <v>30</v>
      </c>
      <c r="AK3" s="14" t="s">
        <v>25</v>
      </c>
      <c r="AL3" s="14"/>
      <c r="AM3" s="14"/>
      <c r="AN3" s="14"/>
      <c r="AO3" s="14"/>
      <c r="AP3" s="14"/>
      <c r="AQ3" s="16"/>
    </row>
    <row r="4" spans="3:43" s="1" customFormat="1" ht="16.5">
      <c r="C4" s="7"/>
      <c r="D4" s="8"/>
      <c r="E4" s="8"/>
      <c r="F4" s="8"/>
      <c r="G4" s="9" t="s">
        <v>26</v>
      </c>
      <c r="H4" s="9" t="s">
        <v>27</v>
      </c>
      <c r="I4" s="9" t="s">
        <v>28</v>
      </c>
      <c r="J4" s="9" t="s">
        <v>29</v>
      </c>
      <c r="K4" s="9" t="s">
        <v>30</v>
      </c>
      <c r="L4" s="9" t="s">
        <v>31</v>
      </c>
      <c r="M4" s="9" t="s">
        <v>32</v>
      </c>
      <c r="N4" s="9" t="s">
        <v>26</v>
      </c>
      <c r="O4" s="9" t="s">
        <v>27</v>
      </c>
      <c r="P4" s="9" t="s">
        <v>28</v>
      </c>
      <c r="Q4" s="9" t="s">
        <v>29</v>
      </c>
      <c r="R4" s="9" t="s">
        <v>30</v>
      </c>
      <c r="S4" s="9" t="s">
        <v>31</v>
      </c>
      <c r="T4" s="9" t="s">
        <v>32</v>
      </c>
      <c r="U4" s="9" t="s">
        <v>26</v>
      </c>
      <c r="V4" s="9" t="s">
        <v>27</v>
      </c>
      <c r="W4" s="9" t="s">
        <v>28</v>
      </c>
      <c r="X4" s="9" t="s">
        <v>29</v>
      </c>
      <c r="Y4" s="9" t="s">
        <v>30</v>
      </c>
      <c r="Z4" s="9" t="s">
        <v>31</v>
      </c>
      <c r="AA4" s="9" t="s">
        <v>32</v>
      </c>
      <c r="AB4" s="9" t="s">
        <v>26</v>
      </c>
      <c r="AC4" s="9" t="s">
        <v>27</v>
      </c>
      <c r="AD4" s="9" t="s">
        <v>28</v>
      </c>
      <c r="AE4" s="9" t="s">
        <v>29</v>
      </c>
      <c r="AF4" s="9" t="s">
        <v>30</v>
      </c>
      <c r="AG4" s="9" t="s">
        <v>31</v>
      </c>
      <c r="AH4" s="9" t="s">
        <v>32</v>
      </c>
      <c r="AI4" s="9" t="s">
        <v>26</v>
      </c>
      <c r="AJ4" s="9" t="s">
        <v>27</v>
      </c>
      <c r="AK4" s="15" t="s">
        <v>33</v>
      </c>
      <c r="AL4" s="15" t="s">
        <v>34</v>
      </c>
      <c r="AM4" s="15" t="s">
        <v>35</v>
      </c>
      <c r="AN4" s="15" t="s">
        <v>36</v>
      </c>
      <c r="AO4" s="15" t="s">
        <v>37</v>
      </c>
      <c r="AP4" s="15" t="s">
        <v>38</v>
      </c>
      <c r="AQ4" s="17" t="s">
        <v>39</v>
      </c>
    </row>
    <row r="5" spans="3:43" s="1" customFormat="1" ht="23" customHeight="1">
      <c r="C5" s="10">
        <v>1</v>
      </c>
      <c r="D5" s="11" t="s">
        <v>12</v>
      </c>
      <c r="E5" s="11">
        <v>201542121</v>
      </c>
      <c r="F5" s="11" t="s">
        <v>13</v>
      </c>
      <c r="G5" s="11" t="s">
        <v>33</v>
      </c>
      <c r="H5" s="11" t="s">
        <v>33</v>
      </c>
      <c r="I5" s="11" t="s">
        <v>33</v>
      </c>
      <c r="J5" s="11" t="s">
        <v>33</v>
      </c>
      <c r="K5" s="11" t="s">
        <v>35</v>
      </c>
      <c r="L5" s="11" t="s">
        <v>35</v>
      </c>
      <c r="M5" s="11" t="s">
        <v>33</v>
      </c>
      <c r="N5" s="11" t="s">
        <v>33</v>
      </c>
      <c r="O5" s="11" t="s">
        <v>33</v>
      </c>
      <c r="P5" s="11" t="s">
        <v>33</v>
      </c>
      <c r="Q5" s="11" t="s">
        <v>33</v>
      </c>
      <c r="R5" s="11" t="s">
        <v>35</v>
      </c>
      <c r="S5" s="11" t="s">
        <v>35</v>
      </c>
      <c r="T5" s="11" t="s">
        <v>36</v>
      </c>
      <c r="U5" s="11" t="s">
        <v>33</v>
      </c>
      <c r="V5" s="11" t="s">
        <v>33</v>
      </c>
      <c r="W5" s="11" t="s">
        <v>33</v>
      </c>
      <c r="X5" s="11" t="s">
        <v>33</v>
      </c>
      <c r="Y5" s="11" t="s">
        <v>35</v>
      </c>
      <c r="Z5" s="11" t="s">
        <v>35</v>
      </c>
      <c r="AA5" s="11" t="s">
        <v>33</v>
      </c>
      <c r="AB5" s="11" t="s">
        <v>33</v>
      </c>
      <c r="AC5" s="11" t="s">
        <v>33</v>
      </c>
      <c r="AD5" s="11" t="s">
        <v>33</v>
      </c>
      <c r="AE5" s="11" t="s">
        <v>33</v>
      </c>
      <c r="AF5" s="11" t="s">
        <v>35</v>
      </c>
      <c r="AG5" s="11" t="s">
        <v>35</v>
      </c>
      <c r="AH5" s="11" t="s">
        <v>37</v>
      </c>
      <c r="AI5" s="11" t="s">
        <v>33</v>
      </c>
      <c r="AJ5" s="11" t="s">
        <v>33</v>
      </c>
      <c r="AK5" s="11">
        <f>COUNTIFS(G5:AJ5,"√")</f>
        <v>20</v>
      </c>
      <c r="AL5" s="11">
        <f>COUNTIFS(G5:AJ5,"加")</f>
        <v>0</v>
      </c>
      <c r="AM5" s="11">
        <f>COUNTIFS(G5:AJ5,"休")</f>
        <v>8</v>
      </c>
      <c r="AN5" s="11">
        <f>COUNTIFS(G5:AJ5,"病")</f>
        <v>1</v>
      </c>
      <c r="AO5" s="11">
        <f>COUNTIFS(G5:AJ5,"年")</f>
        <v>1</v>
      </c>
      <c r="AP5" s="11">
        <f>COUNTIFS(G5:AJ5,"旷")</f>
        <v>0</v>
      </c>
      <c r="AQ5" s="18">
        <f>SUM(AK5:AP5)</f>
        <v>30</v>
      </c>
    </row>
    <row r="6" spans="3:43" s="1" customFormat="1" ht="23" customHeight="1">
      <c r="C6" s="10">
        <v>2</v>
      </c>
      <c r="D6" s="11" t="s">
        <v>19</v>
      </c>
      <c r="E6" s="11">
        <v>201642122</v>
      </c>
      <c r="F6" s="11" t="s">
        <v>20</v>
      </c>
      <c r="G6" s="11" t="s">
        <v>33</v>
      </c>
      <c r="H6" s="11" t="s">
        <v>33</v>
      </c>
      <c r="I6" s="11" t="s">
        <v>33</v>
      </c>
      <c r="J6" s="11" t="s">
        <v>33</v>
      </c>
      <c r="K6" s="11" t="s">
        <v>34</v>
      </c>
      <c r="L6" s="11" t="s">
        <v>35</v>
      </c>
      <c r="M6" s="11" t="s">
        <v>33</v>
      </c>
      <c r="N6" s="11" t="s">
        <v>33</v>
      </c>
      <c r="O6" s="11" t="s">
        <v>33</v>
      </c>
      <c r="P6" s="11" t="s">
        <v>33</v>
      </c>
      <c r="Q6" s="11" t="s">
        <v>33</v>
      </c>
      <c r="R6" s="11" t="s">
        <v>34</v>
      </c>
      <c r="S6" s="11" t="s">
        <v>34</v>
      </c>
      <c r="T6" s="11" t="s">
        <v>33</v>
      </c>
      <c r="U6" s="11" t="s">
        <v>38</v>
      </c>
      <c r="V6" s="11" t="s">
        <v>33</v>
      </c>
      <c r="W6" s="11" t="s">
        <v>33</v>
      </c>
      <c r="X6" s="11" t="s">
        <v>33</v>
      </c>
      <c r="Y6" s="11" t="s">
        <v>35</v>
      </c>
      <c r="Z6" s="11" t="s">
        <v>35</v>
      </c>
      <c r="AA6" s="11" t="s">
        <v>33</v>
      </c>
      <c r="AB6" s="11" t="s">
        <v>33</v>
      </c>
      <c r="AC6" s="11" t="s">
        <v>33</v>
      </c>
      <c r="AD6" s="11" t="s">
        <v>33</v>
      </c>
      <c r="AE6" s="11" t="s">
        <v>33</v>
      </c>
      <c r="AF6" s="11" t="s">
        <v>35</v>
      </c>
      <c r="AG6" s="11" t="s">
        <v>35</v>
      </c>
      <c r="AH6" s="11" t="s">
        <v>33</v>
      </c>
      <c r="AI6" s="11" t="s">
        <v>33</v>
      </c>
      <c r="AJ6" s="11" t="s">
        <v>33</v>
      </c>
      <c r="AK6" s="11">
        <f>COUNTIFS(G6:AJ6,"√")</f>
        <v>21</v>
      </c>
      <c r="AL6" s="11">
        <f>COUNTIFS(G6:AJ6,"加")</f>
        <v>3</v>
      </c>
      <c r="AM6" s="11">
        <f>COUNTIFS(G6:AJ6,"休")</f>
        <v>5</v>
      </c>
      <c r="AN6" s="11">
        <f>COUNTIFS(G6:AJ6,"病")</f>
        <v>0</v>
      </c>
      <c r="AO6" s="11">
        <f>COUNTIFS(G6:AJ6,"年")</f>
        <v>0</v>
      </c>
      <c r="AP6" s="11">
        <f>COUNTIFS(G6:AJ6,"旷")</f>
        <v>1</v>
      </c>
      <c r="AQ6" s="18">
        <f>SUM(AK6:AP6)</f>
        <v>30</v>
      </c>
    </row>
    <row r="7" spans="3:43" s="1" customFormat="1" ht="23" customHeight="1">
      <c r="C7" s="10">
        <v>3</v>
      </c>
      <c r="D7" s="11" t="s">
        <v>12</v>
      </c>
      <c r="E7" s="11">
        <v>201542002</v>
      </c>
      <c r="F7" s="11" t="s">
        <v>17</v>
      </c>
      <c r="G7" s="11" t="s">
        <v>33</v>
      </c>
      <c r="H7" s="11" t="s">
        <v>33</v>
      </c>
      <c r="I7" s="11" t="s">
        <v>33</v>
      </c>
      <c r="J7" s="11" t="s">
        <v>33</v>
      </c>
      <c r="K7" s="11" t="s">
        <v>35</v>
      </c>
      <c r="L7" s="11" t="s">
        <v>34</v>
      </c>
      <c r="M7" s="11" t="s">
        <v>33</v>
      </c>
      <c r="N7" s="11" t="s">
        <v>33</v>
      </c>
      <c r="O7" s="11" t="s">
        <v>33</v>
      </c>
      <c r="P7" s="11" t="s">
        <v>33</v>
      </c>
      <c r="Q7" s="11" t="s">
        <v>33</v>
      </c>
      <c r="R7" s="11" t="s">
        <v>35</v>
      </c>
      <c r="S7" s="11" t="s">
        <v>35</v>
      </c>
      <c r="T7" s="11" t="s">
        <v>33</v>
      </c>
      <c r="U7" s="11" t="s">
        <v>33</v>
      </c>
      <c r="V7" s="11" t="s">
        <v>33</v>
      </c>
      <c r="W7" s="11" t="s">
        <v>33</v>
      </c>
      <c r="X7" s="11" t="s">
        <v>33</v>
      </c>
      <c r="Y7" s="11" t="s">
        <v>35</v>
      </c>
      <c r="Z7" s="11" t="s">
        <v>35</v>
      </c>
      <c r="AA7" s="11" t="s">
        <v>33</v>
      </c>
      <c r="AB7" s="11" t="s">
        <v>33</v>
      </c>
      <c r="AC7" s="11" t="s">
        <v>33</v>
      </c>
      <c r="AD7" s="11" t="s">
        <v>33</v>
      </c>
      <c r="AE7" s="11" t="s">
        <v>33</v>
      </c>
      <c r="AF7" s="11" t="s">
        <v>34</v>
      </c>
      <c r="AG7" s="11" t="s">
        <v>35</v>
      </c>
      <c r="AH7" s="11" t="s">
        <v>33</v>
      </c>
      <c r="AI7" s="11" t="s">
        <v>33</v>
      </c>
      <c r="AJ7" s="11" t="s">
        <v>33</v>
      </c>
      <c r="AK7" s="11">
        <f>COUNTIFS(G7:AJ7,"√")</f>
        <v>22</v>
      </c>
      <c r="AL7" s="11">
        <f>COUNTIFS(G7:AJ7,"加")</f>
        <v>2</v>
      </c>
      <c r="AM7" s="11">
        <f>COUNTIFS(G7:AJ7,"休")</f>
        <v>6</v>
      </c>
      <c r="AN7" s="11">
        <f>COUNTIFS(G7:AJ7,"病")</f>
        <v>0</v>
      </c>
      <c r="AO7" s="11">
        <f>COUNTIFS(G7:AJ7,"年")</f>
        <v>0</v>
      </c>
      <c r="AP7" s="11">
        <f>COUNTIFS(G7:AJ7,"旷")</f>
        <v>0</v>
      </c>
      <c r="AQ7" s="18">
        <f>SUM(AK7:AP7)</f>
        <v>30</v>
      </c>
    </row>
    <row r="8" spans="3:43" ht="23" customHeight="1"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8"/>
    </row>
    <row r="9" spans="3:43" ht="23" customHeight="1">
      <c r="C9" s="10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8"/>
    </row>
    <row r="10" spans="3:43" ht="23" customHeight="1">
      <c r="C10" s="10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8"/>
    </row>
    <row r="11" spans="3:43" ht="23" customHeight="1">
      <c r="C11" s="10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8"/>
    </row>
    <row r="12" spans="3:43" ht="23" customHeight="1">
      <c r="C12" s="10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8"/>
    </row>
    <row r="13" spans="3:43" ht="23" customHeight="1">
      <c r="C13" s="10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8"/>
    </row>
    <row r="14" spans="3:43" ht="23" customHeight="1">
      <c r="C14" s="10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8"/>
    </row>
    <row r="15" spans="3:43" ht="23" customHeight="1">
      <c r="C15" s="10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8"/>
    </row>
    <row r="16" spans="3:43" ht="23" customHeight="1">
      <c r="C16" s="10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8"/>
    </row>
    <row r="17" spans="3:43" ht="23" customHeight="1">
      <c r="C17" s="10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8"/>
    </row>
    <row r="18" spans="3:43" ht="23" customHeight="1">
      <c r="C18" s="10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8"/>
    </row>
    <row r="19" spans="3:43" ht="23" customHeight="1">
      <c r="C19" s="10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8"/>
    </row>
    <row r="20" spans="3:43" ht="23" customHeight="1">
      <c r="C20" s="10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8"/>
    </row>
    <row r="21" spans="3:43" ht="23" customHeight="1">
      <c r="C21" s="10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8"/>
    </row>
    <row r="22" spans="3:43" ht="23" customHeight="1">
      <c r="C22" s="10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8"/>
    </row>
    <row r="23" spans="3:43" ht="23" customHeight="1">
      <c r="C23" s="10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8"/>
    </row>
    <row r="24" spans="3:43" ht="23" customHeight="1">
      <c r="C24" s="12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9"/>
    </row>
  </sheetData>
  <mergeCells count="6">
    <mergeCell ref="C1:AP1"/>
    <mergeCell ref="AK3:AQ3"/>
    <mergeCell ref="C3:C4"/>
    <mergeCell ref="D3:D4"/>
    <mergeCell ref="E3:E4"/>
    <mergeCell ref="F3:F4"/>
  </mergeCells>
  <dataValidations count="1">
    <dataValidation type="list" allowBlank="1" showInputMessage="1" showErrorMessage="1" sqref="G5:AJ32">
      <formula1>"√,加,休,病,年,旷"</formula1>
    </dataValidation>
  </dataValidations>
  <pageMargins left="0.7" right="0.7" top="0.75" bottom="0.75" header="0.3" footer="0.3"/>
  <pageSetup orientation="portrait" paperSize="9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600-000000000000}">
  <dimension ref="C1:XFD24"/>
  <sheetViews>
    <sheetView showGridLines="0" workbookViewId="0" topLeftCell="A1">
      <selection pane="topLeft" activeCell="A1" sqref="A1"/>
    </sheetView>
  </sheetViews>
  <sheetFormatPr defaultColWidth="9.13" defaultRowHeight="16.5"/>
  <cols>
    <col min="1" max="1" width="19" style="1" customWidth="1"/>
    <col min="2" max="2" width="4.1" style="1" customWidth="1"/>
    <col min="3" max="3" width="7" style="1" customWidth="1"/>
    <col min="4" max="4" width="12.1" style="1" customWidth="1"/>
    <col min="5" max="5" width="15" style="1" customWidth="1"/>
    <col min="6" max="6" width="11" style="1" customWidth="1"/>
    <col min="7" max="43" width="4" style="1" customWidth="1"/>
    <col min="44" max="44" width="9.1" style="1" customWidth="1"/>
    <col min="45" max="45" width="3.4" style="1" customWidth="1"/>
    <col min="46" max="16382" width="9.1" style="1" customWidth="1"/>
  </cols>
  <sheetData>
    <row r="1" spans="3:43" s="1" customFormat="1" ht="36.75">
      <c r="C1" s="2" t="s">
        <v>43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3:3" s="1" customFormat="1" ht="23" customHeight="1">
      <c r="C2" s="3" t="s">
        <v>24</v>
      </c>
    </row>
    <row r="3" spans="3:44" s="1" customFormat="1" ht="16.5">
      <c r="C3" s="4" t="s">
        <v>1</v>
      </c>
      <c r="D3" s="5" t="s">
        <v>2</v>
      </c>
      <c r="E3" s="5" t="s">
        <v>3</v>
      </c>
      <c r="F3" s="5" t="s">
        <v>4</v>
      </c>
      <c r="G3" s="6">
        <v>1</v>
      </c>
      <c r="H3" s="6">
        <v>2</v>
      </c>
      <c r="I3" s="6">
        <v>3</v>
      </c>
      <c r="J3" s="6">
        <v>4</v>
      </c>
      <c r="K3" s="6">
        <v>5</v>
      </c>
      <c r="L3" s="6">
        <v>6</v>
      </c>
      <c r="M3" s="6">
        <v>7</v>
      </c>
      <c r="N3" s="6">
        <v>8</v>
      </c>
      <c r="O3" s="6">
        <v>9</v>
      </c>
      <c r="P3" s="6">
        <v>10</v>
      </c>
      <c r="Q3" s="6">
        <v>11</v>
      </c>
      <c r="R3" s="6">
        <v>12</v>
      </c>
      <c r="S3" s="6">
        <v>13</v>
      </c>
      <c r="T3" s="6">
        <v>14</v>
      </c>
      <c r="U3" s="6">
        <v>15</v>
      </c>
      <c r="V3" s="6">
        <v>16</v>
      </c>
      <c r="W3" s="6">
        <v>17</v>
      </c>
      <c r="X3" s="6">
        <v>18</v>
      </c>
      <c r="Y3" s="6">
        <v>19</v>
      </c>
      <c r="Z3" s="6">
        <v>20</v>
      </c>
      <c r="AA3" s="6">
        <v>21</v>
      </c>
      <c r="AB3" s="6">
        <v>22</v>
      </c>
      <c r="AC3" s="6">
        <v>23</v>
      </c>
      <c r="AD3" s="6">
        <v>24</v>
      </c>
      <c r="AE3" s="6">
        <v>25</v>
      </c>
      <c r="AF3" s="6">
        <v>26</v>
      </c>
      <c r="AG3" s="6">
        <v>27</v>
      </c>
      <c r="AH3" s="6">
        <v>28</v>
      </c>
      <c r="AI3" s="6">
        <v>29</v>
      </c>
      <c r="AJ3" s="6">
        <v>30</v>
      </c>
      <c r="AK3" s="6">
        <v>31</v>
      </c>
      <c r="AL3" s="14" t="s">
        <v>25</v>
      </c>
      <c r="AM3" s="14"/>
      <c r="AN3" s="14"/>
      <c r="AO3" s="14"/>
      <c r="AP3" s="14"/>
      <c r="AQ3" s="14"/>
      <c r="AR3" s="16"/>
    </row>
    <row r="4" spans="3:44" s="1" customFormat="1" ht="16.5">
      <c r="C4" s="7"/>
      <c r="D4" s="8"/>
      <c r="E4" s="8"/>
      <c r="F4" s="8"/>
      <c r="G4" s="9" t="s">
        <v>26</v>
      </c>
      <c r="H4" s="9" t="s">
        <v>27</v>
      </c>
      <c r="I4" s="9" t="s">
        <v>28</v>
      </c>
      <c r="J4" s="9" t="s">
        <v>29</v>
      </c>
      <c r="K4" s="9" t="s">
        <v>30</v>
      </c>
      <c r="L4" s="9" t="s">
        <v>31</v>
      </c>
      <c r="M4" s="9" t="s">
        <v>32</v>
      </c>
      <c r="N4" s="9" t="s">
        <v>26</v>
      </c>
      <c r="O4" s="9" t="s">
        <v>27</v>
      </c>
      <c r="P4" s="9" t="s">
        <v>28</v>
      </c>
      <c r="Q4" s="9" t="s">
        <v>29</v>
      </c>
      <c r="R4" s="9" t="s">
        <v>30</v>
      </c>
      <c r="S4" s="9" t="s">
        <v>31</v>
      </c>
      <c r="T4" s="9" t="s">
        <v>32</v>
      </c>
      <c r="U4" s="9" t="s">
        <v>26</v>
      </c>
      <c r="V4" s="9" t="s">
        <v>27</v>
      </c>
      <c r="W4" s="9" t="s">
        <v>28</v>
      </c>
      <c r="X4" s="9" t="s">
        <v>29</v>
      </c>
      <c r="Y4" s="9" t="s">
        <v>30</v>
      </c>
      <c r="Z4" s="9" t="s">
        <v>31</v>
      </c>
      <c r="AA4" s="9" t="s">
        <v>32</v>
      </c>
      <c r="AB4" s="9" t="s">
        <v>26</v>
      </c>
      <c r="AC4" s="9" t="s">
        <v>27</v>
      </c>
      <c r="AD4" s="9" t="s">
        <v>28</v>
      </c>
      <c r="AE4" s="9" t="s">
        <v>29</v>
      </c>
      <c r="AF4" s="9" t="s">
        <v>30</v>
      </c>
      <c r="AG4" s="9" t="s">
        <v>31</v>
      </c>
      <c r="AH4" s="9" t="s">
        <v>32</v>
      </c>
      <c r="AI4" s="9" t="s">
        <v>26</v>
      </c>
      <c r="AJ4" s="9" t="s">
        <v>27</v>
      </c>
      <c r="AK4" s="9" t="s">
        <v>28</v>
      </c>
      <c r="AL4" s="15" t="s">
        <v>33</v>
      </c>
      <c r="AM4" s="15" t="s">
        <v>34</v>
      </c>
      <c r="AN4" s="15" t="s">
        <v>35</v>
      </c>
      <c r="AO4" s="15" t="s">
        <v>36</v>
      </c>
      <c r="AP4" s="15" t="s">
        <v>37</v>
      </c>
      <c r="AQ4" s="15" t="s">
        <v>38</v>
      </c>
      <c r="AR4" s="17" t="s">
        <v>39</v>
      </c>
    </row>
    <row r="5" spans="3:44" s="1" customFormat="1" ht="23" customHeight="1">
      <c r="C5" s="10">
        <v>1</v>
      </c>
      <c r="D5" s="11" t="s">
        <v>12</v>
      </c>
      <c r="E5" s="11">
        <v>201542121</v>
      </c>
      <c r="F5" s="11" t="s">
        <v>13</v>
      </c>
      <c r="G5" s="11" t="s">
        <v>33</v>
      </c>
      <c r="H5" s="11" t="s">
        <v>33</v>
      </c>
      <c r="I5" s="11" t="s">
        <v>33</v>
      </c>
      <c r="J5" s="11" t="s">
        <v>33</v>
      </c>
      <c r="K5" s="11" t="s">
        <v>35</v>
      </c>
      <c r="L5" s="11" t="s">
        <v>35</v>
      </c>
      <c r="M5" s="11" t="s">
        <v>33</v>
      </c>
      <c r="N5" s="11" t="s">
        <v>33</v>
      </c>
      <c r="O5" s="11" t="s">
        <v>33</v>
      </c>
      <c r="P5" s="11" t="s">
        <v>33</v>
      </c>
      <c r="Q5" s="11" t="s">
        <v>33</v>
      </c>
      <c r="R5" s="11" t="s">
        <v>35</v>
      </c>
      <c r="S5" s="11" t="s">
        <v>35</v>
      </c>
      <c r="T5" s="11" t="s">
        <v>36</v>
      </c>
      <c r="U5" s="11" t="s">
        <v>33</v>
      </c>
      <c r="V5" s="11" t="s">
        <v>33</v>
      </c>
      <c r="W5" s="11" t="s">
        <v>33</v>
      </c>
      <c r="X5" s="11" t="s">
        <v>33</v>
      </c>
      <c r="Y5" s="11" t="s">
        <v>35</v>
      </c>
      <c r="Z5" s="11" t="s">
        <v>35</v>
      </c>
      <c r="AA5" s="11" t="s">
        <v>33</v>
      </c>
      <c r="AB5" s="11" t="s">
        <v>33</v>
      </c>
      <c r="AC5" s="11" t="s">
        <v>33</v>
      </c>
      <c r="AD5" s="11" t="s">
        <v>33</v>
      </c>
      <c r="AE5" s="11" t="s">
        <v>33</v>
      </c>
      <c r="AF5" s="11" t="s">
        <v>35</v>
      </c>
      <c r="AG5" s="11" t="s">
        <v>35</v>
      </c>
      <c r="AH5" s="11" t="s">
        <v>33</v>
      </c>
      <c r="AI5" s="11" t="s">
        <v>33</v>
      </c>
      <c r="AJ5" s="11" t="s">
        <v>33</v>
      </c>
      <c r="AK5" s="11" t="s">
        <v>33</v>
      </c>
      <c r="AL5" s="11">
        <f t="shared" si="0" ref="AL5:AL7">COUNTIFS(G5:AK5,"√")</f>
        <v>22</v>
      </c>
      <c r="AM5" s="11">
        <f t="shared" si="1" ref="AM5:AM7">COUNTIFS(G5:AK5,"加")</f>
        <v>0</v>
      </c>
      <c r="AN5" s="11">
        <f t="shared" si="2" ref="AN5:AN7">COUNTIFS(G5:AK5,"休")</f>
        <v>8</v>
      </c>
      <c r="AO5" s="11">
        <f t="shared" si="3" ref="AO5:AO7">COUNTIFS(G5:AK5,"病")</f>
        <v>1</v>
      </c>
      <c r="AP5" s="11">
        <f>COUNTIFS(G5:AK5,"年")</f>
        <v>0</v>
      </c>
      <c r="AQ5" s="11">
        <f t="shared" si="4" ref="AQ5:AQ7">COUNTIFS(G5:AK5,"旷")</f>
        <v>0</v>
      </c>
      <c r="AR5" s="18">
        <f>SUM(AL5:AQ5)</f>
        <v>31</v>
      </c>
    </row>
    <row r="6" spans="3:44" s="1" customFormat="1" ht="23" customHeight="1">
      <c r="C6" s="10">
        <v>2</v>
      </c>
      <c r="D6" s="11" t="s">
        <v>19</v>
      </c>
      <c r="E6" s="11">
        <v>201642122</v>
      </c>
      <c r="F6" s="11" t="s">
        <v>20</v>
      </c>
      <c r="G6" s="11" t="s">
        <v>33</v>
      </c>
      <c r="H6" s="11" t="s">
        <v>33</v>
      </c>
      <c r="I6" s="11" t="s">
        <v>33</v>
      </c>
      <c r="J6" s="11" t="s">
        <v>33</v>
      </c>
      <c r="K6" s="11" t="s">
        <v>34</v>
      </c>
      <c r="L6" s="11" t="s">
        <v>35</v>
      </c>
      <c r="M6" s="11" t="s">
        <v>33</v>
      </c>
      <c r="N6" s="11" t="s">
        <v>33</v>
      </c>
      <c r="O6" s="11" t="s">
        <v>33</v>
      </c>
      <c r="P6" s="11" t="s">
        <v>33</v>
      </c>
      <c r="Q6" s="11" t="s">
        <v>33</v>
      </c>
      <c r="R6" s="11" t="s">
        <v>34</v>
      </c>
      <c r="S6" s="11" t="s">
        <v>34</v>
      </c>
      <c r="T6" s="11" t="s">
        <v>33</v>
      </c>
      <c r="U6" s="11" t="s">
        <v>38</v>
      </c>
      <c r="V6" s="11" t="s">
        <v>33</v>
      </c>
      <c r="W6" s="11" t="s">
        <v>33</v>
      </c>
      <c r="X6" s="11" t="s">
        <v>33</v>
      </c>
      <c r="Y6" s="11" t="s">
        <v>35</v>
      </c>
      <c r="Z6" s="11" t="s">
        <v>35</v>
      </c>
      <c r="AA6" s="11" t="s">
        <v>33</v>
      </c>
      <c r="AB6" s="11" t="s">
        <v>33</v>
      </c>
      <c r="AC6" s="11" t="s">
        <v>33</v>
      </c>
      <c r="AD6" s="11" t="s">
        <v>33</v>
      </c>
      <c r="AE6" s="11" t="s">
        <v>33</v>
      </c>
      <c r="AF6" s="11" t="s">
        <v>35</v>
      </c>
      <c r="AG6" s="11" t="s">
        <v>37</v>
      </c>
      <c r="AH6" s="11" t="s">
        <v>33</v>
      </c>
      <c r="AI6" s="11" t="s">
        <v>33</v>
      </c>
      <c r="AJ6" s="11" t="s">
        <v>33</v>
      </c>
      <c r="AK6" s="11" t="s">
        <v>33</v>
      </c>
      <c r="AL6" s="11">
        <f t="shared" si="0"/>
        <v>22</v>
      </c>
      <c r="AM6" s="11">
        <f t="shared" si="1"/>
        <v>3</v>
      </c>
      <c r="AN6" s="11">
        <f t="shared" si="2"/>
        <v>4</v>
      </c>
      <c r="AO6" s="11">
        <f t="shared" si="3"/>
        <v>0</v>
      </c>
      <c r="AP6" s="11">
        <f>COUNTIFS(G6:AK6,"年")</f>
        <v>1</v>
      </c>
      <c r="AQ6" s="11">
        <f t="shared" si="4"/>
        <v>1</v>
      </c>
      <c r="AR6" s="18">
        <f>SUM(AL6:AQ6)</f>
        <v>31</v>
      </c>
    </row>
    <row r="7" spans="3:44" s="1" customFormat="1" ht="23" customHeight="1">
      <c r="C7" s="10">
        <v>3</v>
      </c>
      <c r="D7" s="11" t="s">
        <v>12</v>
      </c>
      <c r="E7" s="11">
        <v>201542002</v>
      </c>
      <c r="F7" s="11" t="s">
        <v>17</v>
      </c>
      <c r="G7" s="11" t="s">
        <v>33</v>
      </c>
      <c r="H7" s="11" t="s">
        <v>33</v>
      </c>
      <c r="I7" s="11" t="s">
        <v>33</v>
      </c>
      <c r="J7" s="11" t="s">
        <v>33</v>
      </c>
      <c r="K7" s="11" t="s">
        <v>35</v>
      </c>
      <c r="L7" s="11" t="s">
        <v>34</v>
      </c>
      <c r="M7" s="11" t="s">
        <v>33</v>
      </c>
      <c r="N7" s="11" t="s">
        <v>33</v>
      </c>
      <c r="O7" s="11" t="s">
        <v>33</v>
      </c>
      <c r="P7" s="11" t="s">
        <v>33</v>
      </c>
      <c r="Q7" s="11" t="s">
        <v>33</v>
      </c>
      <c r="R7" s="11" t="s">
        <v>35</v>
      </c>
      <c r="S7" s="11" t="s">
        <v>35</v>
      </c>
      <c r="T7" s="11" t="s">
        <v>33</v>
      </c>
      <c r="U7" s="11" t="s">
        <v>33</v>
      </c>
      <c r="V7" s="11" t="s">
        <v>33</v>
      </c>
      <c r="W7" s="11" t="s">
        <v>33</v>
      </c>
      <c r="X7" s="11" t="s">
        <v>33</v>
      </c>
      <c r="Y7" s="11" t="s">
        <v>35</v>
      </c>
      <c r="Z7" s="11" t="s">
        <v>35</v>
      </c>
      <c r="AA7" s="11" t="s">
        <v>33</v>
      </c>
      <c r="AB7" s="11" t="s">
        <v>33</v>
      </c>
      <c r="AC7" s="11" t="s">
        <v>33</v>
      </c>
      <c r="AD7" s="11" t="s">
        <v>33</v>
      </c>
      <c r="AE7" s="11" t="s">
        <v>33</v>
      </c>
      <c r="AF7" s="11" t="s">
        <v>34</v>
      </c>
      <c r="AG7" s="11" t="s">
        <v>35</v>
      </c>
      <c r="AH7" s="11" t="s">
        <v>33</v>
      </c>
      <c r="AI7" s="11" t="s">
        <v>33</v>
      </c>
      <c r="AJ7" s="11" t="s">
        <v>33</v>
      </c>
      <c r="AK7" s="11" t="s">
        <v>33</v>
      </c>
      <c r="AL7" s="11">
        <f t="shared" si="0"/>
        <v>23</v>
      </c>
      <c r="AM7" s="11">
        <f t="shared" si="1"/>
        <v>2</v>
      </c>
      <c r="AN7" s="11">
        <f t="shared" si="2"/>
        <v>6</v>
      </c>
      <c r="AO7" s="11">
        <f t="shared" si="3"/>
        <v>0</v>
      </c>
      <c r="AP7" s="11">
        <f>COUNTIFS(G7:AK7,"年")</f>
        <v>0</v>
      </c>
      <c r="AQ7" s="11">
        <f t="shared" si="4"/>
        <v>0</v>
      </c>
      <c r="AR7" s="18">
        <f>SUM(AL7:AQ7)</f>
        <v>31</v>
      </c>
    </row>
    <row r="8" spans="3:44 16383:16384" s="1" customFormat="1" ht="23" customHeight="1"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8"/>
      <c r="XFC8"/>
      <c r="XFD8"/>
    </row>
    <row r="9" spans="3:44 16383:16384" s="1" customFormat="1" ht="23" customHeight="1">
      <c r="C9" s="10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8"/>
      <c r="XFC9"/>
      <c r="XFD9"/>
    </row>
    <row r="10" spans="3:44 16383:16384" s="1" customFormat="1" ht="23" customHeight="1">
      <c r="C10" s="10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8"/>
      <c r="XFC10"/>
      <c r="XFD10"/>
    </row>
    <row r="11" spans="3:44 16383:16384" s="1" customFormat="1" ht="23" customHeight="1">
      <c r="C11" s="10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8"/>
      <c r="XFC11"/>
      <c r="XFD11"/>
    </row>
    <row r="12" spans="3:44 16383:16384" s="1" customFormat="1" ht="23" customHeight="1">
      <c r="C12" s="10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8"/>
      <c r="XFC12"/>
      <c r="XFD12"/>
    </row>
    <row r="13" spans="3:44 16383:16384" s="1" customFormat="1" ht="23" customHeight="1">
      <c r="C13" s="10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8"/>
      <c r="XFC13"/>
      <c r="XFD13"/>
    </row>
    <row r="14" spans="3:44 16383:16384" s="1" customFormat="1" ht="23" customHeight="1">
      <c r="C14" s="10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8"/>
      <c r="XFC14"/>
      <c r="XFD14"/>
    </row>
    <row r="15" spans="3:44 16383:16384" s="1" customFormat="1" ht="23" customHeight="1">
      <c r="C15" s="10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8"/>
      <c r="XFC15"/>
      <c r="XFD15"/>
    </row>
    <row r="16" spans="3:44 16383:16384" s="1" customFormat="1" ht="23" customHeight="1">
      <c r="C16" s="10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8"/>
      <c r="XFC16"/>
      <c r="XFD16"/>
    </row>
    <row r="17" spans="3:44 16383:16384" s="1" customFormat="1" ht="23" customHeight="1">
      <c r="C17" s="10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8"/>
      <c r="XFC17"/>
      <c r="XFD17"/>
    </row>
    <row r="18" spans="3:44 16383:16384" s="1" customFormat="1" ht="23" customHeight="1">
      <c r="C18" s="10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8"/>
      <c r="XFC18"/>
      <c r="XFD18"/>
    </row>
    <row r="19" spans="3:44 16383:16384" s="1" customFormat="1" ht="23" customHeight="1">
      <c r="C19" s="10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8"/>
      <c r="XFC19"/>
      <c r="XFD19"/>
    </row>
    <row r="20" spans="3:44 16383:16384" s="1" customFormat="1" ht="23" customHeight="1">
      <c r="C20" s="10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8"/>
      <c r="XFC20"/>
      <c r="XFD20"/>
    </row>
    <row r="21" spans="3:44 16383:16384" s="1" customFormat="1" ht="23" customHeight="1">
      <c r="C21" s="10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8"/>
      <c r="XFC21"/>
      <c r="XFD21"/>
    </row>
    <row r="22" spans="3:44 16383:16384" s="1" customFormat="1" ht="23" customHeight="1">
      <c r="C22" s="10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8"/>
      <c r="XFC22"/>
      <c r="XFD22"/>
    </row>
    <row r="23" spans="3:44 16383:16384" s="1" customFormat="1" ht="23" customHeight="1">
      <c r="C23" s="10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8"/>
      <c r="XFC23"/>
      <c r="XFD23"/>
    </row>
    <row r="24" spans="3:44 16383:16384" s="1" customFormat="1" ht="23" customHeight="1">
      <c r="C24" s="12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9"/>
      <c r="XFC24"/>
      <c r="XFD24"/>
    </row>
  </sheetData>
  <mergeCells count="6">
    <mergeCell ref="C1:AQ1"/>
    <mergeCell ref="AL3:AR3"/>
    <mergeCell ref="C3:C4"/>
    <mergeCell ref="D3:D4"/>
    <mergeCell ref="E3:E4"/>
    <mergeCell ref="F3:F4"/>
  </mergeCells>
  <dataValidations count="1">
    <dataValidation type="list" allowBlank="1" showInputMessage="1" showErrorMessage="1" sqref="G5:AK32">
      <formula1>"√,加,休,病,年,旷"</formula1>
    </dataValidation>
  </dataValidations>
  <pageMargins left="0.7" right="0.7" top="0.75" bottom="0.75" header="0.3" footer="0.3"/>
  <pageSetup orientation="portrait" paperSize="9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700-000000000000}">
  <dimension ref="C1:XFD24"/>
  <sheetViews>
    <sheetView showGridLines="0" workbookViewId="0" topLeftCell="A1">
      <selection pane="topLeft" activeCell="A1" sqref="A1"/>
    </sheetView>
  </sheetViews>
  <sheetFormatPr defaultColWidth="9.13" defaultRowHeight="16.5"/>
  <cols>
    <col min="1" max="1" width="19" style="1" customWidth="1"/>
    <col min="2" max="2" width="4.1" style="1" customWidth="1"/>
    <col min="3" max="3" width="7" style="1" customWidth="1"/>
    <col min="4" max="4" width="12.1" style="1" customWidth="1"/>
    <col min="5" max="5" width="15" style="1" customWidth="1"/>
    <col min="6" max="6" width="11" style="1" customWidth="1"/>
    <col min="7" max="42" width="4" style="1" customWidth="1"/>
    <col min="43" max="16381" width="9.1" style="1" customWidth="1"/>
  </cols>
  <sheetData>
    <row r="1" spans="3:42" s="1" customFormat="1" ht="36.75">
      <c r="C1" s="2" t="s">
        <v>44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3:3" s="1" customFormat="1" ht="23" customHeight="1">
      <c r="C2" s="3" t="s">
        <v>24</v>
      </c>
    </row>
    <row r="3" spans="3:43" s="1" customFormat="1" ht="16.5">
      <c r="C3" s="4" t="s">
        <v>1</v>
      </c>
      <c r="D3" s="5" t="s">
        <v>2</v>
      </c>
      <c r="E3" s="5" t="s">
        <v>3</v>
      </c>
      <c r="F3" s="5" t="s">
        <v>4</v>
      </c>
      <c r="G3" s="6">
        <v>1</v>
      </c>
      <c r="H3" s="6">
        <v>2</v>
      </c>
      <c r="I3" s="6">
        <v>3</v>
      </c>
      <c r="J3" s="6">
        <v>4</v>
      </c>
      <c r="K3" s="6">
        <v>5</v>
      </c>
      <c r="L3" s="6">
        <v>6</v>
      </c>
      <c r="M3" s="6">
        <v>7</v>
      </c>
      <c r="N3" s="6">
        <v>8</v>
      </c>
      <c r="O3" s="6">
        <v>9</v>
      </c>
      <c r="P3" s="6">
        <v>10</v>
      </c>
      <c r="Q3" s="6">
        <v>11</v>
      </c>
      <c r="R3" s="6">
        <v>12</v>
      </c>
      <c r="S3" s="6">
        <v>13</v>
      </c>
      <c r="T3" s="6">
        <v>14</v>
      </c>
      <c r="U3" s="6">
        <v>15</v>
      </c>
      <c r="V3" s="6">
        <v>16</v>
      </c>
      <c r="W3" s="6">
        <v>17</v>
      </c>
      <c r="X3" s="6">
        <v>18</v>
      </c>
      <c r="Y3" s="6">
        <v>19</v>
      </c>
      <c r="Z3" s="6">
        <v>20</v>
      </c>
      <c r="AA3" s="6">
        <v>21</v>
      </c>
      <c r="AB3" s="6">
        <v>22</v>
      </c>
      <c r="AC3" s="6">
        <v>23</v>
      </c>
      <c r="AD3" s="6">
        <v>24</v>
      </c>
      <c r="AE3" s="6">
        <v>25</v>
      </c>
      <c r="AF3" s="6">
        <v>26</v>
      </c>
      <c r="AG3" s="6">
        <v>27</v>
      </c>
      <c r="AH3" s="6">
        <v>28</v>
      </c>
      <c r="AI3" s="6">
        <v>29</v>
      </c>
      <c r="AJ3" s="6">
        <v>30</v>
      </c>
      <c r="AK3" s="14" t="s">
        <v>25</v>
      </c>
      <c r="AL3" s="14"/>
      <c r="AM3" s="14"/>
      <c r="AN3" s="14"/>
      <c r="AO3" s="14"/>
      <c r="AP3" s="14"/>
      <c r="AQ3" s="16"/>
    </row>
    <row r="4" spans="3:43" s="1" customFormat="1" ht="16.5">
      <c r="C4" s="7"/>
      <c r="D4" s="8"/>
      <c r="E4" s="8"/>
      <c r="F4" s="8"/>
      <c r="G4" s="9" t="s">
        <v>26</v>
      </c>
      <c r="H4" s="9" t="s">
        <v>27</v>
      </c>
      <c r="I4" s="9" t="s">
        <v>28</v>
      </c>
      <c r="J4" s="9" t="s">
        <v>29</v>
      </c>
      <c r="K4" s="9" t="s">
        <v>30</v>
      </c>
      <c r="L4" s="9" t="s">
        <v>31</v>
      </c>
      <c r="M4" s="9" t="s">
        <v>32</v>
      </c>
      <c r="N4" s="9" t="s">
        <v>26</v>
      </c>
      <c r="O4" s="9" t="s">
        <v>27</v>
      </c>
      <c r="P4" s="9" t="s">
        <v>28</v>
      </c>
      <c r="Q4" s="9" t="s">
        <v>29</v>
      </c>
      <c r="R4" s="9" t="s">
        <v>30</v>
      </c>
      <c r="S4" s="9" t="s">
        <v>31</v>
      </c>
      <c r="T4" s="9" t="s">
        <v>32</v>
      </c>
      <c r="U4" s="9" t="s">
        <v>26</v>
      </c>
      <c r="V4" s="9" t="s">
        <v>27</v>
      </c>
      <c r="W4" s="9" t="s">
        <v>28</v>
      </c>
      <c r="X4" s="9" t="s">
        <v>29</v>
      </c>
      <c r="Y4" s="9" t="s">
        <v>30</v>
      </c>
      <c r="Z4" s="9" t="s">
        <v>31</v>
      </c>
      <c r="AA4" s="9" t="s">
        <v>32</v>
      </c>
      <c r="AB4" s="9" t="s">
        <v>26</v>
      </c>
      <c r="AC4" s="9" t="s">
        <v>27</v>
      </c>
      <c r="AD4" s="9" t="s">
        <v>28</v>
      </c>
      <c r="AE4" s="9" t="s">
        <v>29</v>
      </c>
      <c r="AF4" s="9" t="s">
        <v>30</v>
      </c>
      <c r="AG4" s="9" t="s">
        <v>31</v>
      </c>
      <c r="AH4" s="9" t="s">
        <v>32</v>
      </c>
      <c r="AI4" s="9" t="s">
        <v>26</v>
      </c>
      <c r="AJ4" s="9" t="s">
        <v>27</v>
      </c>
      <c r="AK4" s="15" t="s">
        <v>33</v>
      </c>
      <c r="AL4" s="15" t="s">
        <v>34</v>
      </c>
      <c r="AM4" s="15" t="s">
        <v>35</v>
      </c>
      <c r="AN4" s="15" t="s">
        <v>36</v>
      </c>
      <c r="AO4" s="15" t="s">
        <v>37</v>
      </c>
      <c r="AP4" s="15" t="s">
        <v>38</v>
      </c>
      <c r="AQ4" s="17" t="s">
        <v>39</v>
      </c>
    </row>
    <row r="5" spans="3:43" s="1" customFormat="1" ht="23" customHeight="1">
      <c r="C5" s="10">
        <v>1</v>
      </c>
      <c r="D5" s="11" t="s">
        <v>12</v>
      </c>
      <c r="E5" s="11">
        <v>201542121</v>
      </c>
      <c r="F5" s="11" t="s">
        <v>13</v>
      </c>
      <c r="G5" s="11" t="s">
        <v>33</v>
      </c>
      <c r="H5" s="11" t="s">
        <v>33</v>
      </c>
      <c r="I5" s="11" t="s">
        <v>33</v>
      </c>
      <c r="J5" s="11" t="s">
        <v>33</v>
      </c>
      <c r="K5" s="11" t="s">
        <v>35</v>
      </c>
      <c r="L5" s="11" t="s">
        <v>35</v>
      </c>
      <c r="M5" s="11" t="s">
        <v>33</v>
      </c>
      <c r="N5" s="11" t="s">
        <v>33</v>
      </c>
      <c r="O5" s="11" t="s">
        <v>33</v>
      </c>
      <c r="P5" s="11" t="s">
        <v>33</v>
      </c>
      <c r="Q5" s="11" t="s">
        <v>33</v>
      </c>
      <c r="R5" s="11" t="s">
        <v>35</v>
      </c>
      <c r="S5" s="11" t="s">
        <v>35</v>
      </c>
      <c r="T5" s="11" t="s">
        <v>36</v>
      </c>
      <c r="U5" s="11" t="s">
        <v>33</v>
      </c>
      <c r="V5" s="11" t="s">
        <v>33</v>
      </c>
      <c r="W5" s="11" t="s">
        <v>33</v>
      </c>
      <c r="X5" s="11" t="s">
        <v>33</v>
      </c>
      <c r="Y5" s="11" t="s">
        <v>35</v>
      </c>
      <c r="Z5" s="11" t="s">
        <v>35</v>
      </c>
      <c r="AA5" s="11" t="s">
        <v>33</v>
      </c>
      <c r="AB5" s="11" t="s">
        <v>33</v>
      </c>
      <c r="AC5" s="11" t="s">
        <v>33</v>
      </c>
      <c r="AD5" s="11" t="s">
        <v>33</v>
      </c>
      <c r="AE5" s="11" t="s">
        <v>33</v>
      </c>
      <c r="AF5" s="11" t="s">
        <v>35</v>
      </c>
      <c r="AG5" s="11" t="s">
        <v>35</v>
      </c>
      <c r="AH5" s="11" t="s">
        <v>33</v>
      </c>
      <c r="AI5" s="11" t="s">
        <v>33</v>
      </c>
      <c r="AJ5" s="11" t="s">
        <v>33</v>
      </c>
      <c r="AK5" s="11">
        <f>COUNTIFS(G5:AJ5,"√")</f>
        <v>21</v>
      </c>
      <c r="AL5" s="11">
        <f>COUNTIFS(G5:AJ5,"加")</f>
        <v>0</v>
      </c>
      <c r="AM5" s="11">
        <f>COUNTIFS(G5:AJ5,"休")</f>
        <v>8</v>
      </c>
      <c r="AN5" s="11">
        <f>COUNTIFS(G5:AJ5,"病")</f>
        <v>1</v>
      </c>
      <c r="AO5" s="11">
        <f>COUNTIFS(G5:AJ5,"年")</f>
        <v>0</v>
      </c>
      <c r="AP5" s="11">
        <f>COUNTIFS(G5:AJ5,"旷")</f>
        <v>0</v>
      </c>
      <c r="AQ5" s="18">
        <f>SUM(AK5:AP5)</f>
        <v>30</v>
      </c>
    </row>
    <row r="6" spans="3:43" s="1" customFormat="1" ht="23" customHeight="1">
      <c r="C6" s="10">
        <v>2</v>
      </c>
      <c r="D6" s="11" t="s">
        <v>19</v>
      </c>
      <c r="E6" s="11">
        <v>201642122</v>
      </c>
      <c r="F6" s="11" t="s">
        <v>20</v>
      </c>
      <c r="G6" s="11" t="s">
        <v>33</v>
      </c>
      <c r="H6" s="11" t="s">
        <v>33</v>
      </c>
      <c r="I6" s="11" t="s">
        <v>33</v>
      </c>
      <c r="J6" s="11" t="s">
        <v>33</v>
      </c>
      <c r="K6" s="11" t="s">
        <v>34</v>
      </c>
      <c r="L6" s="11" t="s">
        <v>35</v>
      </c>
      <c r="M6" s="11" t="s">
        <v>33</v>
      </c>
      <c r="N6" s="11" t="s">
        <v>33</v>
      </c>
      <c r="O6" s="11" t="s">
        <v>33</v>
      </c>
      <c r="P6" s="11" t="s">
        <v>33</v>
      </c>
      <c r="Q6" s="11" t="s">
        <v>33</v>
      </c>
      <c r="R6" s="11" t="s">
        <v>34</v>
      </c>
      <c r="S6" s="11" t="s">
        <v>34</v>
      </c>
      <c r="T6" s="11" t="s">
        <v>33</v>
      </c>
      <c r="U6" s="11" t="s">
        <v>38</v>
      </c>
      <c r="V6" s="11" t="s">
        <v>33</v>
      </c>
      <c r="W6" s="11" t="s">
        <v>33</v>
      </c>
      <c r="X6" s="11" t="s">
        <v>33</v>
      </c>
      <c r="Y6" s="11" t="s">
        <v>35</v>
      </c>
      <c r="Z6" s="11" t="s">
        <v>35</v>
      </c>
      <c r="AA6" s="11" t="s">
        <v>33</v>
      </c>
      <c r="AB6" s="11" t="s">
        <v>33</v>
      </c>
      <c r="AC6" s="11" t="s">
        <v>33</v>
      </c>
      <c r="AD6" s="11" t="s">
        <v>33</v>
      </c>
      <c r="AE6" s="11" t="s">
        <v>33</v>
      </c>
      <c r="AF6" s="11" t="s">
        <v>37</v>
      </c>
      <c r="AG6" s="11" t="s">
        <v>35</v>
      </c>
      <c r="AH6" s="11" t="s">
        <v>33</v>
      </c>
      <c r="AI6" s="11" t="s">
        <v>33</v>
      </c>
      <c r="AJ6" s="11" t="s">
        <v>33</v>
      </c>
      <c r="AK6" s="11">
        <f>COUNTIFS(G6:AJ6,"√")</f>
        <v>21</v>
      </c>
      <c r="AL6" s="11">
        <f>COUNTIFS(G6:AJ6,"加")</f>
        <v>3</v>
      </c>
      <c r="AM6" s="11">
        <f>COUNTIFS(G6:AJ6,"休")</f>
        <v>4</v>
      </c>
      <c r="AN6" s="11">
        <f>COUNTIFS(G6:AJ6,"病")</f>
        <v>0</v>
      </c>
      <c r="AO6" s="11">
        <f>COUNTIFS(G6:AJ6,"年")</f>
        <v>1</v>
      </c>
      <c r="AP6" s="11">
        <f>COUNTIFS(G6:AJ6,"旷")</f>
        <v>1</v>
      </c>
      <c r="AQ6" s="18">
        <f>SUM(AK6:AP6)</f>
        <v>30</v>
      </c>
    </row>
    <row r="7" spans="3:43" s="1" customFormat="1" ht="23" customHeight="1">
      <c r="C7" s="10">
        <v>3</v>
      </c>
      <c r="D7" s="11" t="s">
        <v>12</v>
      </c>
      <c r="E7" s="11">
        <v>201542002</v>
      </c>
      <c r="F7" s="11" t="s">
        <v>17</v>
      </c>
      <c r="G7" s="11" t="s">
        <v>33</v>
      </c>
      <c r="H7" s="11" t="s">
        <v>33</v>
      </c>
      <c r="I7" s="11" t="s">
        <v>33</v>
      </c>
      <c r="J7" s="11" t="s">
        <v>33</v>
      </c>
      <c r="K7" s="11" t="s">
        <v>35</v>
      </c>
      <c r="L7" s="11" t="s">
        <v>34</v>
      </c>
      <c r="M7" s="11" t="s">
        <v>33</v>
      </c>
      <c r="N7" s="11" t="s">
        <v>33</v>
      </c>
      <c r="O7" s="11" t="s">
        <v>33</v>
      </c>
      <c r="P7" s="11" t="s">
        <v>33</v>
      </c>
      <c r="Q7" s="11" t="s">
        <v>33</v>
      </c>
      <c r="R7" s="11" t="s">
        <v>35</v>
      </c>
      <c r="S7" s="11" t="s">
        <v>35</v>
      </c>
      <c r="T7" s="11" t="s">
        <v>33</v>
      </c>
      <c r="U7" s="11" t="s">
        <v>33</v>
      </c>
      <c r="V7" s="11" t="s">
        <v>33</v>
      </c>
      <c r="W7" s="11" t="s">
        <v>33</v>
      </c>
      <c r="X7" s="11" t="s">
        <v>33</v>
      </c>
      <c r="Y7" s="11" t="s">
        <v>35</v>
      </c>
      <c r="Z7" s="11" t="s">
        <v>35</v>
      </c>
      <c r="AA7" s="11" t="s">
        <v>33</v>
      </c>
      <c r="AB7" s="11" t="s">
        <v>33</v>
      </c>
      <c r="AC7" s="11" t="s">
        <v>33</v>
      </c>
      <c r="AD7" s="11" t="s">
        <v>33</v>
      </c>
      <c r="AE7" s="11" t="s">
        <v>33</v>
      </c>
      <c r="AF7" s="11" t="s">
        <v>34</v>
      </c>
      <c r="AG7" s="11" t="s">
        <v>35</v>
      </c>
      <c r="AH7" s="11" t="s">
        <v>33</v>
      </c>
      <c r="AI7" s="11" t="s">
        <v>33</v>
      </c>
      <c r="AJ7" s="11" t="s">
        <v>33</v>
      </c>
      <c r="AK7" s="11">
        <f>COUNTIFS(G7:AJ7,"√")</f>
        <v>22</v>
      </c>
      <c r="AL7" s="11">
        <f>COUNTIFS(G7:AJ7,"加")</f>
        <v>2</v>
      </c>
      <c r="AM7" s="11">
        <f>COUNTIFS(G7:AJ7,"休")</f>
        <v>6</v>
      </c>
      <c r="AN7" s="11">
        <f>COUNTIFS(G7:AJ7,"病")</f>
        <v>0</v>
      </c>
      <c r="AO7" s="11">
        <f>COUNTIFS(G7:AJ7,"年")</f>
        <v>0</v>
      </c>
      <c r="AP7" s="11">
        <f>COUNTIFS(G7:AJ7,"旷")</f>
        <v>0</v>
      </c>
      <c r="AQ7" s="18">
        <f>SUM(AK7:AP7)</f>
        <v>30</v>
      </c>
    </row>
    <row r="8" spans="3:43 16382:16384" s="1" customFormat="1" ht="23" customHeight="1"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8"/>
      <c r="XFB8"/>
      <c r="XFC8"/>
      <c r="XFD8"/>
    </row>
    <row r="9" spans="3:43 16382:16384" s="1" customFormat="1" ht="23" customHeight="1">
      <c r="C9" s="10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8"/>
      <c r="XFB9"/>
      <c r="XFC9"/>
      <c r="XFD9"/>
    </row>
    <row r="10" spans="3:43 16382:16384" s="1" customFormat="1" ht="23" customHeight="1">
      <c r="C10" s="10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8"/>
      <c r="XFB10"/>
      <c r="XFC10"/>
      <c r="XFD10"/>
    </row>
    <row r="11" spans="3:43 16382:16384" s="1" customFormat="1" ht="23" customHeight="1">
      <c r="C11" s="10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8"/>
      <c r="XFB11"/>
      <c r="XFC11"/>
      <c r="XFD11"/>
    </row>
    <row r="12" spans="3:43 16382:16384" s="1" customFormat="1" ht="23" customHeight="1">
      <c r="C12" s="10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8"/>
      <c r="XFB12"/>
      <c r="XFC12"/>
      <c r="XFD12"/>
    </row>
    <row r="13" spans="3:43 16382:16384" s="1" customFormat="1" ht="23" customHeight="1">
      <c r="C13" s="10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8"/>
      <c r="XFB13"/>
      <c r="XFC13"/>
      <c r="XFD13"/>
    </row>
    <row r="14" spans="3:43 16382:16384" s="1" customFormat="1" ht="23" customHeight="1">
      <c r="C14" s="10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8"/>
      <c r="XFB14"/>
      <c r="XFC14"/>
      <c r="XFD14"/>
    </row>
    <row r="15" spans="3:43 16382:16384" s="1" customFormat="1" ht="23" customHeight="1">
      <c r="C15" s="10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8"/>
      <c r="XFB15"/>
      <c r="XFC15"/>
      <c r="XFD15"/>
    </row>
    <row r="16" spans="3:43 16382:16384" s="1" customFormat="1" ht="23" customHeight="1">
      <c r="C16" s="10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8"/>
      <c r="XFB16"/>
      <c r="XFC16"/>
      <c r="XFD16"/>
    </row>
    <row r="17" spans="3:43 16382:16384" s="1" customFormat="1" ht="23" customHeight="1">
      <c r="C17" s="10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8"/>
      <c r="XFB17"/>
      <c r="XFC17"/>
      <c r="XFD17"/>
    </row>
    <row r="18" spans="3:43 16382:16384" s="1" customFormat="1" ht="23" customHeight="1">
      <c r="C18" s="10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8"/>
      <c r="XFB18"/>
      <c r="XFC18"/>
      <c r="XFD18"/>
    </row>
    <row r="19" spans="3:43 16382:16384" s="1" customFormat="1" ht="23" customHeight="1">
      <c r="C19" s="10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8"/>
      <c r="XFB19"/>
      <c r="XFC19"/>
      <c r="XFD19"/>
    </row>
    <row r="20" spans="3:43 16382:16384" s="1" customFormat="1" ht="23" customHeight="1">
      <c r="C20" s="10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8"/>
      <c r="XFB20"/>
      <c r="XFC20"/>
      <c r="XFD20"/>
    </row>
    <row r="21" spans="3:43 16382:16384" s="1" customFormat="1" ht="23" customHeight="1">
      <c r="C21" s="10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8"/>
      <c r="XFB21"/>
      <c r="XFC21"/>
      <c r="XFD21"/>
    </row>
    <row r="22" spans="3:43 16382:16384" s="1" customFormat="1" ht="23" customHeight="1">
      <c r="C22" s="10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8"/>
      <c r="XFB22"/>
      <c r="XFC22"/>
      <c r="XFD22"/>
    </row>
    <row r="23" spans="3:43 16382:16384" s="1" customFormat="1" ht="23" customHeight="1">
      <c r="C23" s="10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8"/>
      <c r="XFB23"/>
      <c r="XFC23"/>
      <c r="XFD23"/>
    </row>
    <row r="24" spans="3:43 16382:16384" s="1" customFormat="1" ht="23" customHeight="1">
      <c r="C24" s="12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9"/>
      <c r="XFB24"/>
      <c r="XFC24"/>
      <c r="XFD24"/>
    </row>
  </sheetData>
  <mergeCells count="6">
    <mergeCell ref="C1:AP1"/>
    <mergeCell ref="AK3:AQ3"/>
    <mergeCell ref="C3:C4"/>
    <mergeCell ref="D3:D4"/>
    <mergeCell ref="E3:E4"/>
    <mergeCell ref="F3:F4"/>
  </mergeCells>
  <dataValidations count="1">
    <dataValidation type="list" allowBlank="1" showInputMessage="1" showErrorMessage="1" sqref="G5:AJ32">
      <formula1>"√,加,休,病,年,旷"</formula1>
    </dataValidation>
  </dataValidations>
  <pageMargins left="0.7" right="0.7" top="0.75" bottom="0.75" header="0.3" footer="0.3"/>
  <pageSetup orientation="portrait" paperSize="9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800-000000000000}">
  <dimension ref="C1:XFD24"/>
  <sheetViews>
    <sheetView showGridLines="0" workbookViewId="0" topLeftCell="A1">
      <selection pane="topLeft" activeCell="A1" sqref="A1"/>
    </sheetView>
  </sheetViews>
  <sheetFormatPr defaultColWidth="9.13" defaultRowHeight="16.5"/>
  <cols>
    <col min="1" max="1" width="19" style="1" customWidth="1"/>
    <col min="2" max="2" width="4.1" style="1" customWidth="1"/>
    <col min="3" max="3" width="7" style="1" customWidth="1"/>
    <col min="4" max="4" width="12.1" style="1" customWidth="1"/>
    <col min="5" max="5" width="15" style="1" customWidth="1"/>
    <col min="6" max="6" width="11" style="1" customWidth="1"/>
    <col min="7" max="43" width="4" style="1" customWidth="1"/>
    <col min="44" max="44" width="9.1" style="1" customWidth="1"/>
    <col min="45" max="45" width="3.4" style="1" customWidth="1"/>
    <col min="46" max="16382" width="9.1" style="1" customWidth="1"/>
  </cols>
  <sheetData>
    <row r="1" spans="3:43" s="1" customFormat="1" ht="36.75">
      <c r="C1" s="2" t="s">
        <v>45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3:3" s="1" customFormat="1" ht="23" customHeight="1">
      <c r="C2" s="3" t="s">
        <v>24</v>
      </c>
    </row>
    <row r="3" spans="3:44" s="1" customFormat="1" ht="16.5">
      <c r="C3" s="4" t="s">
        <v>1</v>
      </c>
      <c r="D3" s="5" t="s">
        <v>2</v>
      </c>
      <c r="E3" s="5" t="s">
        <v>3</v>
      </c>
      <c r="F3" s="5" t="s">
        <v>4</v>
      </c>
      <c r="G3" s="6">
        <v>1</v>
      </c>
      <c r="H3" s="6">
        <v>2</v>
      </c>
      <c r="I3" s="6">
        <v>3</v>
      </c>
      <c r="J3" s="6">
        <v>4</v>
      </c>
      <c r="K3" s="6">
        <v>5</v>
      </c>
      <c r="L3" s="6">
        <v>6</v>
      </c>
      <c r="M3" s="6">
        <v>7</v>
      </c>
      <c r="N3" s="6">
        <v>8</v>
      </c>
      <c r="O3" s="6">
        <v>9</v>
      </c>
      <c r="P3" s="6">
        <v>10</v>
      </c>
      <c r="Q3" s="6">
        <v>11</v>
      </c>
      <c r="R3" s="6">
        <v>12</v>
      </c>
      <c r="S3" s="6">
        <v>13</v>
      </c>
      <c r="T3" s="6">
        <v>14</v>
      </c>
      <c r="U3" s="6">
        <v>15</v>
      </c>
      <c r="V3" s="6">
        <v>16</v>
      </c>
      <c r="W3" s="6">
        <v>17</v>
      </c>
      <c r="X3" s="6">
        <v>18</v>
      </c>
      <c r="Y3" s="6">
        <v>19</v>
      </c>
      <c r="Z3" s="6">
        <v>20</v>
      </c>
      <c r="AA3" s="6">
        <v>21</v>
      </c>
      <c r="AB3" s="6">
        <v>22</v>
      </c>
      <c r="AC3" s="6">
        <v>23</v>
      </c>
      <c r="AD3" s="6">
        <v>24</v>
      </c>
      <c r="AE3" s="6">
        <v>25</v>
      </c>
      <c r="AF3" s="6">
        <v>26</v>
      </c>
      <c r="AG3" s="6">
        <v>27</v>
      </c>
      <c r="AH3" s="6">
        <v>28</v>
      </c>
      <c r="AI3" s="6">
        <v>29</v>
      </c>
      <c r="AJ3" s="6">
        <v>30</v>
      </c>
      <c r="AK3" s="6">
        <v>31</v>
      </c>
      <c r="AL3" s="14" t="s">
        <v>25</v>
      </c>
      <c r="AM3" s="14"/>
      <c r="AN3" s="14"/>
      <c r="AO3" s="14"/>
      <c r="AP3" s="14"/>
      <c r="AQ3" s="14"/>
      <c r="AR3" s="16"/>
    </row>
    <row r="4" spans="3:44" s="1" customFormat="1" ht="16.5">
      <c r="C4" s="7"/>
      <c r="D4" s="8"/>
      <c r="E4" s="8"/>
      <c r="F4" s="8"/>
      <c r="G4" s="9" t="s">
        <v>26</v>
      </c>
      <c r="H4" s="9" t="s">
        <v>27</v>
      </c>
      <c r="I4" s="9" t="s">
        <v>28</v>
      </c>
      <c r="J4" s="9" t="s">
        <v>29</v>
      </c>
      <c r="K4" s="9" t="s">
        <v>30</v>
      </c>
      <c r="L4" s="9" t="s">
        <v>31</v>
      </c>
      <c r="M4" s="9" t="s">
        <v>32</v>
      </c>
      <c r="N4" s="9" t="s">
        <v>26</v>
      </c>
      <c r="O4" s="9" t="s">
        <v>27</v>
      </c>
      <c r="P4" s="9" t="s">
        <v>28</v>
      </c>
      <c r="Q4" s="9" t="s">
        <v>29</v>
      </c>
      <c r="R4" s="9" t="s">
        <v>30</v>
      </c>
      <c r="S4" s="9" t="s">
        <v>31</v>
      </c>
      <c r="T4" s="9" t="s">
        <v>32</v>
      </c>
      <c r="U4" s="9" t="s">
        <v>26</v>
      </c>
      <c r="V4" s="9" t="s">
        <v>27</v>
      </c>
      <c r="W4" s="9" t="s">
        <v>28</v>
      </c>
      <c r="X4" s="9" t="s">
        <v>29</v>
      </c>
      <c r="Y4" s="9" t="s">
        <v>30</v>
      </c>
      <c r="Z4" s="9" t="s">
        <v>31</v>
      </c>
      <c r="AA4" s="9" t="s">
        <v>32</v>
      </c>
      <c r="AB4" s="9" t="s">
        <v>26</v>
      </c>
      <c r="AC4" s="9" t="s">
        <v>27</v>
      </c>
      <c r="AD4" s="9" t="s">
        <v>28</v>
      </c>
      <c r="AE4" s="9" t="s">
        <v>29</v>
      </c>
      <c r="AF4" s="9" t="s">
        <v>30</v>
      </c>
      <c r="AG4" s="9" t="s">
        <v>31</v>
      </c>
      <c r="AH4" s="9" t="s">
        <v>32</v>
      </c>
      <c r="AI4" s="9" t="s">
        <v>26</v>
      </c>
      <c r="AJ4" s="9" t="s">
        <v>27</v>
      </c>
      <c r="AK4" s="9" t="s">
        <v>28</v>
      </c>
      <c r="AL4" s="15" t="s">
        <v>33</v>
      </c>
      <c r="AM4" s="15" t="s">
        <v>34</v>
      </c>
      <c r="AN4" s="15" t="s">
        <v>35</v>
      </c>
      <c r="AO4" s="15" t="s">
        <v>36</v>
      </c>
      <c r="AP4" s="15" t="s">
        <v>37</v>
      </c>
      <c r="AQ4" s="15" t="s">
        <v>38</v>
      </c>
      <c r="AR4" s="17" t="s">
        <v>39</v>
      </c>
    </row>
    <row r="5" spans="3:44" s="1" customFormat="1" ht="23" customHeight="1">
      <c r="C5" s="10">
        <v>1</v>
      </c>
      <c r="D5" s="11" t="s">
        <v>12</v>
      </c>
      <c r="E5" s="11">
        <v>201542121</v>
      </c>
      <c r="F5" s="11" t="s">
        <v>13</v>
      </c>
      <c r="G5" s="11" t="s">
        <v>33</v>
      </c>
      <c r="H5" s="11" t="s">
        <v>33</v>
      </c>
      <c r="I5" s="11" t="s">
        <v>33</v>
      </c>
      <c r="J5" s="11" t="s">
        <v>33</v>
      </c>
      <c r="K5" s="11" t="s">
        <v>35</v>
      </c>
      <c r="L5" s="11" t="s">
        <v>35</v>
      </c>
      <c r="M5" s="11" t="s">
        <v>33</v>
      </c>
      <c r="N5" s="11" t="s">
        <v>33</v>
      </c>
      <c r="O5" s="11" t="s">
        <v>33</v>
      </c>
      <c r="P5" s="11" t="s">
        <v>33</v>
      </c>
      <c r="Q5" s="11" t="s">
        <v>33</v>
      </c>
      <c r="R5" s="11" t="s">
        <v>35</v>
      </c>
      <c r="S5" s="11" t="s">
        <v>35</v>
      </c>
      <c r="T5" s="11" t="s">
        <v>36</v>
      </c>
      <c r="U5" s="11" t="s">
        <v>33</v>
      </c>
      <c r="V5" s="11" t="s">
        <v>33</v>
      </c>
      <c r="W5" s="11" t="s">
        <v>33</v>
      </c>
      <c r="X5" s="11" t="s">
        <v>33</v>
      </c>
      <c r="Y5" s="11" t="s">
        <v>35</v>
      </c>
      <c r="Z5" s="11" t="s">
        <v>35</v>
      </c>
      <c r="AA5" s="11" t="s">
        <v>33</v>
      </c>
      <c r="AB5" s="11" t="s">
        <v>33</v>
      </c>
      <c r="AC5" s="11" t="s">
        <v>33</v>
      </c>
      <c r="AD5" s="11" t="s">
        <v>33</v>
      </c>
      <c r="AE5" s="11" t="s">
        <v>33</v>
      </c>
      <c r="AF5" s="11" t="s">
        <v>35</v>
      </c>
      <c r="AG5" s="11" t="s">
        <v>35</v>
      </c>
      <c r="AH5" s="11" t="s">
        <v>33</v>
      </c>
      <c r="AI5" s="11" t="s">
        <v>33</v>
      </c>
      <c r="AJ5" s="11" t="s">
        <v>33</v>
      </c>
      <c r="AK5" s="11" t="s">
        <v>33</v>
      </c>
      <c r="AL5" s="11">
        <f t="shared" si="0" ref="AL5:AL7">COUNTIFS(G5:AK5,"√")</f>
        <v>22</v>
      </c>
      <c r="AM5" s="11">
        <f t="shared" si="1" ref="AM5:AM7">COUNTIFS(G5:AK5,"加")</f>
        <v>0</v>
      </c>
      <c r="AN5" s="11">
        <f t="shared" si="2" ref="AN5:AN7">COUNTIFS(G5:AK5,"休")</f>
        <v>8</v>
      </c>
      <c r="AO5" s="11">
        <f t="shared" si="3" ref="AO5:AO7">COUNTIFS(G5:AK5,"病")</f>
        <v>1</v>
      </c>
      <c r="AP5" s="11">
        <f>COUNTIFS(G5:AK5,"年")</f>
        <v>0</v>
      </c>
      <c r="AQ5" s="11">
        <f t="shared" si="4" ref="AQ5:AQ7">COUNTIFS(G5:AK5,"旷")</f>
        <v>0</v>
      </c>
      <c r="AR5" s="18">
        <f>SUM(AL5:AQ5)</f>
        <v>31</v>
      </c>
    </row>
    <row r="6" spans="3:44" s="1" customFormat="1" ht="23" customHeight="1">
      <c r="C6" s="10">
        <v>2</v>
      </c>
      <c r="D6" s="11" t="s">
        <v>19</v>
      </c>
      <c r="E6" s="11">
        <v>201642122</v>
      </c>
      <c r="F6" s="11" t="s">
        <v>20</v>
      </c>
      <c r="G6" s="11" t="s">
        <v>33</v>
      </c>
      <c r="H6" s="11" t="s">
        <v>33</v>
      </c>
      <c r="I6" s="11" t="s">
        <v>33</v>
      </c>
      <c r="J6" s="11" t="s">
        <v>33</v>
      </c>
      <c r="K6" s="11" t="s">
        <v>34</v>
      </c>
      <c r="L6" s="11" t="s">
        <v>35</v>
      </c>
      <c r="M6" s="11" t="s">
        <v>33</v>
      </c>
      <c r="N6" s="11" t="s">
        <v>33</v>
      </c>
      <c r="O6" s="11" t="s">
        <v>33</v>
      </c>
      <c r="P6" s="11" t="s">
        <v>33</v>
      </c>
      <c r="Q6" s="11" t="s">
        <v>33</v>
      </c>
      <c r="R6" s="11" t="s">
        <v>34</v>
      </c>
      <c r="S6" s="11" t="s">
        <v>34</v>
      </c>
      <c r="T6" s="11" t="s">
        <v>33</v>
      </c>
      <c r="U6" s="11" t="s">
        <v>38</v>
      </c>
      <c r="V6" s="11" t="s">
        <v>33</v>
      </c>
      <c r="W6" s="11" t="s">
        <v>33</v>
      </c>
      <c r="X6" s="11" t="s">
        <v>33</v>
      </c>
      <c r="Y6" s="11" t="s">
        <v>35</v>
      </c>
      <c r="Z6" s="11" t="s">
        <v>35</v>
      </c>
      <c r="AA6" s="11" t="s">
        <v>33</v>
      </c>
      <c r="AB6" s="11" t="s">
        <v>37</v>
      </c>
      <c r="AC6" s="11" t="s">
        <v>33</v>
      </c>
      <c r="AD6" s="11" t="s">
        <v>33</v>
      </c>
      <c r="AE6" s="11" t="s">
        <v>33</v>
      </c>
      <c r="AF6" s="11" t="s">
        <v>35</v>
      </c>
      <c r="AG6" s="11" t="s">
        <v>35</v>
      </c>
      <c r="AH6" s="11" t="s">
        <v>33</v>
      </c>
      <c r="AI6" s="11" t="s">
        <v>33</v>
      </c>
      <c r="AJ6" s="11" t="s">
        <v>33</v>
      </c>
      <c r="AK6" s="11" t="s">
        <v>33</v>
      </c>
      <c r="AL6" s="11">
        <f t="shared" si="0"/>
        <v>21</v>
      </c>
      <c r="AM6" s="11">
        <f t="shared" si="1"/>
        <v>3</v>
      </c>
      <c r="AN6" s="11">
        <f t="shared" si="2"/>
        <v>5</v>
      </c>
      <c r="AO6" s="11">
        <f t="shared" si="3"/>
        <v>0</v>
      </c>
      <c r="AP6" s="11">
        <f>COUNTIFS(G6:AK6,"年")</f>
        <v>1</v>
      </c>
      <c r="AQ6" s="11">
        <f t="shared" si="4"/>
        <v>1</v>
      </c>
      <c r="AR6" s="18">
        <f>SUM(AL6:AQ6)</f>
        <v>31</v>
      </c>
    </row>
    <row r="7" spans="3:44" s="1" customFormat="1" ht="23" customHeight="1">
      <c r="C7" s="10">
        <v>3</v>
      </c>
      <c r="D7" s="11" t="s">
        <v>12</v>
      </c>
      <c r="E7" s="11">
        <v>201542002</v>
      </c>
      <c r="F7" s="11" t="s">
        <v>17</v>
      </c>
      <c r="G7" s="11" t="s">
        <v>33</v>
      </c>
      <c r="H7" s="11" t="s">
        <v>33</v>
      </c>
      <c r="I7" s="11" t="s">
        <v>33</v>
      </c>
      <c r="J7" s="11" t="s">
        <v>33</v>
      </c>
      <c r="K7" s="11" t="s">
        <v>35</v>
      </c>
      <c r="L7" s="11" t="s">
        <v>34</v>
      </c>
      <c r="M7" s="11" t="s">
        <v>33</v>
      </c>
      <c r="N7" s="11" t="s">
        <v>33</v>
      </c>
      <c r="O7" s="11" t="s">
        <v>33</v>
      </c>
      <c r="P7" s="11" t="s">
        <v>33</v>
      </c>
      <c r="Q7" s="11" t="s">
        <v>33</v>
      </c>
      <c r="R7" s="11" t="s">
        <v>35</v>
      </c>
      <c r="S7" s="11" t="s">
        <v>35</v>
      </c>
      <c r="T7" s="11" t="s">
        <v>33</v>
      </c>
      <c r="U7" s="11" t="s">
        <v>33</v>
      </c>
      <c r="V7" s="11" t="s">
        <v>33</v>
      </c>
      <c r="W7" s="11" t="s">
        <v>33</v>
      </c>
      <c r="X7" s="11" t="s">
        <v>33</v>
      </c>
      <c r="Y7" s="11" t="s">
        <v>35</v>
      </c>
      <c r="Z7" s="11" t="s">
        <v>35</v>
      </c>
      <c r="AA7" s="11" t="s">
        <v>33</v>
      </c>
      <c r="AB7" s="11" t="s">
        <v>33</v>
      </c>
      <c r="AC7" s="11" t="s">
        <v>33</v>
      </c>
      <c r="AD7" s="11" t="s">
        <v>33</v>
      </c>
      <c r="AE7" s="11" t="s">
        <v>33</v>
      </c>
      <c r="AF7" s="11" t="s">
        <v>34</v>
      </c>
      <c r="AG7" s="11" t="s">
        <v>35</v>
      </c>
      <c r="AH7" s="11" t="s">
        <v>33</v>
      </c>
      <c r="AI7" s="11" t="s">
        <v>33</v>
      </c>
      <c r="AJ7" s="11" t="s">
        <v>33</v>
      </c>
      <c r="AK7" s="11" t="s">
        <v>33</v>
      </c>
      <c r="AL7" s="11">
        <f t="shared" si="0"/>
        <v>23</v>
      </c>
      <c r="AM7" s="11">
        <f t="shared" si="1"/>
        <v>2</v>
      </c>
      <c r="AN7" s="11">
        <f t="shared" si="2"/>
        <v>6</v>
      </c>
      <c r="AO7" s="11">
        <f t="shared" si="3"/>
        <v>0</v>
      </c>
      <c r="AP7" s="11">
        <f>COUNTIFS(G7:AK7,"年")</f>
        <v>0</v>
      </c>
      <c r="AQ7" s="11">
        <f t="shared" si="4"/>
        <v>0</v>
      </c>
      <c r="AR7" s="18">
        <f>SUM(AL7:AQ7)</f>
        <v>31</v>
      </c>
    </row>
    <row r="8" spans="3:44 16383:16384" s="1" customFormat="1" ht="23" customHeight="1"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8"/>
      <c r="XFC8"/>
      <c r="XFD8"/>
    </row>
    <row r="9" spans="3:44 16383:16384" s="1" customFormat="1" ht="23" customHeight="1">
      <c r="C9" s="10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8"/>
      <c r="XFC9"/>
      <c r="XFD9"/>
    </row>
    <row r="10" spans="3:44 16383:16384" s="1" customFormat="1" ht="23" customHeight="1">
      <c r="C10" s="10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8"/>
      <c r="XFC10"/>
      <c r="XFD10"/>
    </row>
    <row r="11" spans="3:44 16383:16384" s="1" customFormat="1" ht="23" customHeight="1">
      <c r="C11" s="10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8"/>
      <c r="XFC11"/>
      <c r="XFD11"/>
    </row>
    <row r="12" spans="3:44 16383:16384" s="1" customFormat="1" ht="23" customHeight="1">
      <c r="C12" s="10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8"/>
      <c r="XFC12"/>
      <c r="XFD12"/>
    </row>
    <row r="13" spans="3:44 16383:16384" s="1" customFormat="1" ht="23" customHeight="1">
      <c r="C13" s="10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8"/>
      <c r="XFC13"/>
      <c r="XFD13"/>
    </row>
    <row r="14" spans="3:44 16383:16384" s="1" customFormat="1" ht="23" customHeight="1">
      <c r="C14" s="10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8"/>
      <c r="XFC14"/>
      <c r="XFD14"/>
    </row>
    <row r="15" spans="3:44 16383:16384" s="1" customFormat="1" ht="23" customHeight="1">
      <c r="C15" s="10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8"/>
      <c r="XFC15"/>
      <c r="XFD15"/>
    </row>
    <row r="16" spans="3:44 16383:16384" s="1" customFormat="1" ht="23" customHeight="1">
      <c r="C16" s="10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8"/>
      <c r="XFC16"/>
      <c r="XFD16"/>
    </row>
    <row r="17" spans="3:44 16383:16384" s="1" customFormat="1" ht="23" customHeight="1">
      <c r="C17" s="10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8"/>
      <c r="XFC17"/>
      <c r="XFD17"/>
    </row>
    <row r="18" spans="3:44 16383:16384" s="1" customFormat="1" ht="23" customHeight="1">
      <c r="C18" s="10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8"/>
      <c r="XFC18"/>
      <c r="XFD18"/>
    </row>
    <row r="19" spans="3:44 16383:16384" s="1" customFormat="1" ht="23" customHeight="1">
      <c r="C19" s="10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8"/>
      <c r="XFC19"/>
      <c r="XFD19"/>
    </row>
    <row r="20" spans="3:44 16383:16384" s="1" customFormat="1" ht="23" customHeight="1">
      <c r="C20" s="10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8"/>
      <c r="XFC20"/>
      <c r="XFD20"/>
    </row>
    <row r="21" spans="3:44 16383:16384" s="1" customFormat="1" ht="23" customHeight="1">
      <c r="C21" s="10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8"/>
      <c r="XFC21"/>
      <c r="XFD21"/>
    </row>
    <row r="22" spans="3:44 16383:16384" s="1" customFormat="1" ht="23" customHeight="1">
      <c r="C22" s="10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8"/>
      <c r="XFC22"/>
      <c r="XFD22"/>
    </row>
    <row r="23" spans="3:44 16383:16384" s="1" customFormat="1" ht="23" customHeight="1">
      <c r="C23" s="10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8"/>
      <c r="XFC23"/>
      <c r="XFD23"/>
    </row>
    <row r="24" spans="3:44 16383:16384" s="1" customFormat="1" ht="23" customHeight="1">
      <c r="C24" s="12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9"/>
      <c r="XFC24"/>
      <c r="XFD24"/>
    </row>
  </sheetData>
  <mergeCells count="6">
    <mergeCell ref="C1:AQ1"/>
    <mergeCell ref="AL3:AR3"/>
    <mergeCell ref="C3:C4"/>
    <mergeCell ref="D3:D4"/>
    <mergeCell ref="E3:E4"/>
    <mergeCell ref="F3:F4"/>
  </mergeCells>
  <dataValidations count="1">
    <dataValidation type="list" allowBlank="1" showInputMessage="1" showErrorMessage="1" sqref="G5:AK32">
      <formula1>"√,加,休,病,年,旷"</formula1>
    </dataValidation>
  </dataValidations>
  <pageMargins left="0.7" right="0.7" top="0.75" bottom="0.75" header="0.3" footer="0.3"/>
  <pageSetup orientation="portrait" paperSize="9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900-000000000000}">
  <dimension ref="C1:XFD24"/>
  <sheetViews>
    <sheetView showGridLines="0" workbookViewId="0" topLeftCell="A1">
      <selection pane="topLeft" activeCell="A1" sqref="A1"/>
    </sheetView>
  </sheetViews>
  <sheetFormatPr defaultColWidth="9.13" defaultRowHeight="16.5"/>
  <cols>
    <col min="1" max="1" width="19" style="1" customWidth="1"/>
    <col min="2" max="2" width="4.1" style="1" customWidth="1"/>
    <col min="3" max="3" width="7" style="1" customWidth="1"/>
    <col min="4" max="4" width="12.1" style="1" customWidth="1"/>
    <col min="5" max="5" width="15" style="1" customWidth="1"/>
    <col min="6" max="6" width="11" style="1" customWidth="1"/>
    <col min="7" max="43" width="4" style="1" customWidth="1"/>
    <col min="44" max="44" width="9.1" style="1" customWidth="1"/>
    <col min="45" max="45" width="3.4" style="1" customWidth="1"/>
    <col min="46" max="16382" width="9.1" style="1" customWidth="1"/>
  </cols>
  <sheetData>
    <row r="1" spans="3:43" s="1" customFormat="1" ht="36.75">
      <c r="C1" s="2" t="s">
        <v>46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3:3" s="1" customFormat="1" ht="23" customHeight="1">
      <c r="C2" s="3" t="s">
        <v>24</v>
      </c>
    </row>
    <row r="3" spans="3:44" s="1" customFormat="1" ht="16.5">
      <c r="C3" s="4" t="s">
        <v>1</v>
      </c>
      <c r="D3" s="5" t="s">
        <v>2</v>
      </c>
      <c r="E3" s="5" t="s">
        <v>3</v>
      </c>
      <c r="F3" s="5" t="s">
        <v>4</v>
      </c>
      <c r="G3" s="6">
        <v>1</v>
      </c>
      <c r="H3" s="6">
        <v>2</v>
      </c>
      <c r="I3" s="6">
        <v>3</v>
      </c>
      <c r="J3" s="6">
        <v>4</v>
      </c>
      <c r="K3" s="6">
        <v>5</v>
      </c>
      <c r="L3" s="6">
        <v>6</v>
      </c>
      <c r="M3" s="6">
        <v>7</v>
      </c>
      <c r="N3" s="6">
        <v>8</v>
      </c>
      <c r="O3" s="6">
        <v>9</v>
      </c>
      <c r="P3" s="6">
        <v>10</v>
      </c>
      <c r="Q3" s="6">
        <v>11</v>
      </c>
      <c r="R3" s="6">
        <v>12</v>
      </c>
      <c r="S3" s="6">
        <v>13</v>
      </c>
      <c r="T3" s="6">
        <v>14</v>
      </c>
      <c r="U3" s="6">
        <v>15</v>
      </c>
      <c r="V3" s="6">
        <v>16</v>
      </c>
      <c r="W3" s="6">
        <v>17</v>
      </c>
      <c r="X3" s="6">
        <v>18</v>
      </c>
      <c r="Y3" s="6">
        <v>19</v>
      </c>
      <c r="Z3" s="6">
        <v>20</v>
      </c>
      <c r="AA3" s="6">
        <v>21</v>
      </c>
      <c r="AB3" s="6">
        <v>22</v>
      </c>
      <c r="AC3" s="6">
        <v>23</v>
      </c>
      <c r="AD3" s="6">
        <v>24</v>
      </c>
      <c r="AE3" s="6">
        <v>25</v>
      </c>
      <c r="AF3" s="6">
        <v>26</v>
      </c>
      <c r="AG3" s="6">
        <v>27</v>
      </c>
      <c r="AH3" s="6">
        <v>28</v>
      </c>
      <c r="AI3" s="6">
        <v>29</v>
      </c>
      <c r="AJ3" s="6">
        <v>30</v>
      </c>
      <c r="AK3" s="6">
        <v>31</v>
      </c>
      <c r="AL3" s="14" t="s">
        <v>25</v>
      </c>
      <c r="AM3" s="14"/>
      <c r="AN3" s="14"/>
      <c r="AO3" s="14"/>
      <c r="AP3" s="14"/>
      <c r="AQ3" s="14"/>
      <c r="AR3" s="16"/>
    </row>
    <row r="4" spans="3:44" s="1" customFormat="1" ht="16.5">
      <c r="C4" s="7"/>
      <c r="D4" s="8"/>
      <c r="E4" s="8"/>
      <c r="F4" s="8"/>
      <c r="G4" s="9" t="s">
        <v>26</v>
      </c>
      <c r="H4" s="9" t="s">
        <v>27</v>
      </c>
      <c r="I4" s="9" t="s">
        <v>28</v>
      </c>
      <c r="J4" s="9" t="s">
        <v>29</v>
      </c>
      <c r="K4" s="9" t="s">
        <v>30</v>
      </c>
      <c r="L4" s="9" t="s">
        <v>31</v>
      </c>
      <c r="M4" s="9" t="s">
        <v>32</v>
      </c>
      <c r="N4" s="9" t="s">
        <v>26</v>
      </c>
      <c r="O4" s="9" t="s">
        <v>27</v>
      </c>
      <c r="P4" s="9" t="s">
        <v>28</v>
      </c>
      <c r="Q4" s="9" t="s">
        <v>29</v>
      </c>
      <c r="R4" s="9" t="s">
        <v>30</v>
      </c>
      <c r="S4" s="9" t="s">
        <v>31</v>
      </c>
      <c r="T4" s="9" t="s">
        <v>32</v>
      </c>
      <c r="U4" s="9" t="s">
        <v>26</v>
      </c>
      <c r="V4" s="9" t="s">
        <v>27</v>
      </c>
      <c r="W4" s="9" t="s">
        <v>28</v>
      </c>
      <c r="X4" s="9" t="s">
        <v>29</v>
      </c>
      <c r="Y4" s="9" t="s">
        <v>30</v>
      </c>
      <c r="Z4" s="9" t="s">
        <v>31</v>
      </c>
      <c r="AA4" s="9" t="s">
        <v>32</v>
      </c>
      <c r="AB4" s="9" t="s">
        <v>26</v>
      </c>
      <c r="AC4" s="9" t="s">
        <v>27</v>
      </c>
      <c r="AD4" s="9" t="s">
        <v>28</v>
      </c>
      <c r="AE4" s="9" t="s">
        <v>29</v>
      </c>
      <c r="AF4" s="9" t="s">
        <v>30</v>
      </c>
      <c r="AG4" s="9" t="s">
        <v>31</v>
      </c>
      <c r="AH4" s="9" t="s">
        <v>32</v>
      </c>
      <c r="AI4" s="9" t="s">
        <v>26</v>
      </c>
      <c r="AJ4" s="9" t="s">
        <v>27</v>
      </c>
      <c r="AK4" s="9" t="s">
        <v>28</v>
      </c>
      <c r="AL4" s="15" t="s">
        <v>33</v>
      </c>
      <c r="AM4" s="15" t="s">
        <v>34</v>
      </c>
      <c r="AN4" s="15" t="s">
        <v>35</v>
      </c>
      <c r="AO4" s="15" t="s">
        <v>36</v>
      </c>
      <c r="AP4" s="15" t="s">
        <v>37</v>
      </c>
      <c r="AQ4" s="15" t="s">
        <v>38</v>
      </c>
      <c r="AR4" s="17" t="s">
        <v>39</v>
      </c>
    </row>
    <row r="5" spans="3:44" s="1" customFormat="1" ht="23" customHeight="1">
      <c r="C5" s="10">
        <v>1</v>
      </c>
      <c r="D5" s="11" t="s">
        <v>12</v>
      </c>
      <c r="E5" s="11">
        <v>201542121</v>
      </c>
      <c r="F5" s="11" t="s">
        <v>13</v>
      </c>
      <c r="G5" s="11" t="s">
        <v>33</v>
      </c>
      <c r="H5" s="11" t="s">
        <v>33</v>
      </c>
      <c r="I5" s="11" t="s">
        <v>33</v>
      </c>
      <c r="J5" s="11" t="s">
        <v>33</v>
      </c>
      <c r="K5" s="11" t="s">
        <v>35</v>
      </c>
      <c r="L5" s="11" t="s">
        <v>35</v>
      </c>
      <c r="M5" s="11" t="s">
        <v>33</v>
      </c>
      <c r="N5" s="11" t="s">
        <v>33</v>
      </c>
      <c r="O5" s="11" t="s">
        <v>33</v>
      </c>
      <c r="P5" s="11" t="s">
        <v>33</v>
      </c>
      <c r="Q5" s="11" t="s">
        <v>33</v>
      </c>
      <c r="R5" s="11" t="s">
        <v>35</v>
      </c>
      <c r="S5" s="11" t="s">
        <v>35</v>
      </c>
      <c r="T5" s="11" t="s">
        <v>36</v>
      </c>
      <c r="U5" s="11" t="s">
        <v>33</v>
      </c>
      <c r="V5" s="11" t="s">
        <v>33</v>
      </c>
      <c r="W5" s="11" t="s">
        <v>33</v>
      </c>
      <c r="X5" s="11" t="s">
        <v>33</v>
      </c>
      <c r="Y5" s="11" t="s">
        <v>35</v>
      </c>
      <c r="Z5" s="11" t="s">
        <v>35</v>
      </c>
      <c r="AA5" s="11" t="s">
        <v>33</v>
      </c>
      <c r="AB5" s="11" t="s">
        <v>33</v>
      </c>
      <c r="AC5" s="11" t="s">
        <v>33</v>
      </c>
      <c r="AD5" s="11" t="s">
        <v>33</v>
      </c>
      <c r="AE5" s="11" t="s">
        <v>33</v>
      </c>
      <c r="AF5" s="11" t="s">
        <v>35</v>
      </c>
      <c r="AG5" s="11" t="s">
        <v>35</v>
      </c>
      <c r="AH5" s="11" t="s">
        <v>33</v>
      </c>
      <c r="AI5" s="11" t="s">
        <v>33</v>
      </c>
      <c r="AJ5" s="11" t="s">
        <v>33</v>
      </c>
      <c r="AK5" s="11" t="s">
        <v>33</v>
      </c>
      <c r="AL5" s="11">
        <f t="shared" si="0" ref="AL5:AL7">COUNTIFS(G5:AK5,"√")</f>
        <v>22</v>
      </c>
      <c r="AM5" s="11">
        <f t="shared" si="1" ref="AM5:AM7">COUNTIFS(G5:AK5,"加")</f>
        <v>0</v>
      </c>
      <c r="AN5" s="11">
        <f t="shared" si="2" ref="AN5:AN7">COUNTIFS(G5:AK5,"休")</f>
        <v>8</v>
      </c>
      <c r="AO5" s="11">
        <f t="shared" si="3" ref="AO5:AO7">COUNTIFS(G5:AK5,"病")</f>
        <v>1</v>
      </c>
      <c r="AP5" s="11">
        <f>COUNTIFS(G5:AK5,"年")</f>
        <v>0</v>
      </c>
      <c r="AQ5" s="11">
        <f t="shared" si="4" ref="AQ5:AQ7">COUNTIFS(G5:AK5,"旷")</f>
        <v>0</v>
      </c>
      <c r="AR5" s="18">
        <f>SUM(AL5:AQ5)</f>
        <v>31</v>
      </c>
    </row>
    <row r="6" spans="3:44" s="1" customFormat="1" ht="23" customHeight="1">
      <c r="C6" s="10">
        <v>2</v>
      </c>
      <c r="D6" s="11" t="s">
        <v>19</v>
      </c>
      <c r="E6" s="11">
        <v>201642122</v>
      </c>
      <c r="F6" s="11" t="s">
        <v>20</v>
      </c>
      <c r="G6" s="11" t="s">
        <v>33</v>
      </c>
      <c r="H6" s="11" t="s">
        <v>33</v>
      </c>
      <c r="I6" s="11" t="s">
        <v>33</v>
      </c>
      <c r="J6" s="11" t="s">
        <v>33</v>
      </c>
      <c r="K6" s="11" t="s">
        <v>34</v>
      </c>
      <c r="L6" s="11" t="s">
        <v>35</v>
      </c>
      <c r="M6" s="11" t="s">
        <v>33</v>
      </c>
      <c r="N6" s="11" t="s">
        <v>33</v>
      </c>
      <c r="O6" s="11" t="s">
        <v>33</v>
      </c>
      <c r="P6" s="11" t="s">
        <v>33</v>
      </c>
      <c r="Q6" s="11" t="s">
        <v>33</v>
      </c>
      <c r="R6" s="11" t="s">
        <v>34</v>
      </c>
      <c r="S6" s="11" t="s">
        <v>34</v>
      </c>
      <c r="T6" s="11" t="s">
        <v>33</v>
      </c>
      <c r="U6" s="11" t="s">
        <v>38</v>
      </c>
      <c r="V6" s="11" t="s">
        <v>33</v>
      </c>
      <c r="W6" s="11" t="s">
        <v>33</v>
      </c>
      <c r="X6" s="11" t="s">
        <v>33</v>
      </c>
      <c r="Y6" s="11" t="s">
        <v>35</v>
      </c>
      <c r="Z6" s="11" t="s">
        <v>35</v>
      </c>
      <c r="AA6" s="11" t="s">
        <v>33</v>
      </c>
      <c r="AB6" s="11" t="s">
        <v>33</v>
      </c>
      <c r="AC6" s="11" t="s">
        <v>33</v>
      </c>
      <c r="AD6" s="11" t="s">
        <v>33</v>
      </c>
      <c r="AE6" s="11" t="s">
        <v>33</v>
      </c>
      <c r="AF6" s="11" t="s">
        <v>35</v>
      </c>
      <c r="AG6" s="11" t="s">
        <v>35</v>
      </c>
      <c r="AH6" s="11" t="s">
        <v>33</v>
      </c>
      <c r="AI6" s="11" t="s">
        <v>33</v>
      </c>
      <c r="AJ6" s="11" t="s">
        <v>33</v>
      </c>
      <c r="AK6" s="11" t="s">
        <v>33</v>
      </c>
      <c r="AL6" s="11">
        <f t="shared" si="0"/>
        <v>22</v>
      </c>
      <c r="AM6" s="11">
        <f t="shared" si="1"/>
        <v>3</v>
      </c>
      <c r="AN6" s="11">
        <f t="shared" si="2"/>
        <v>5</v>
      </c>
      <c r="AO6" s="11">
        <f t="shared" si="3"/>
        <v>0</v>
      </c>
      <c r="AP6" s="11">
        <f>COUNTIFS(G6:AK6,"年")</f>
        <v>0</v>
      </c>
      <c r="AQ6" s="11">
        <f t="shared" si="4"/>
        <v>1</v>
      </c>
      <c r="AR6" s="18">
        <f>SUM(AL6:AQ6)</f>
        <v>31</v>
      </c>
    </row>
    <row r="7" spans="3:44" s="1" customFormat="1" ht="23" customHeight="1">
      <c r="C7" s="10">
        <v>3</v>
      </c>
      <c r="D7" s="11" t="s">
        <v>12</v>
      </c>
      <c r="E7" s="11">
        <v>201542002</v>
      </c>
      <c r="F7" s="11" t="s">
        <v>17</v>
      </c>
      <c r="G7" s="11" t="s">
        <v>33</v>
      </c>
      <c r="H7" s="11" t="s">
        <v>33</v>
      </c>
      <c r="I7" s="11" t="s">
        <v>33</v>
      </c>
      <c r="J7" s="11" t="s">
        <v>33</v>
      </c>
      <c r="K7" s="11" t="s">
        <v>35</v>
      </c>
      <c r="L7" s="11" t="s">
        <v>34</v>
      </c>
      <c r="M7" s="11" t="s">
        <v>33</v>
      </c>
      <c r="N7" s="11" t="s">
        <v>33</v>
      </c>
      <c r="O7" s="11" t="s">
        <v>33</v>
      </c>
      <c r="P7" s="11" t="s">
        <v>33</v>
      </c>
      <c r="Q7" s="11" t="s">
        <v>33</v>
      </c>
      <c r="R7" s="11" t="s">
        <v>35</v>
      </c>
      <c r="S7" s="11" t="s">
        <v>35</v>
      </c>
      <c r="T7" s="11" t="s">
        <v>33</v>
      </c>
      <c r="U7" s="11" t="s">
        <v>33</v>
      </c>
      <c r="V7" s="11" t="s">
        <v>33</v>
      </c>
      <c r="W7" s="11" t="s">
        <v>33</v>
      </c>
      <c r="X7" s="11" t="s">
        <v>33</v>
      </c>
      <c r="Y7" s="11" t="s">
        <v>35</v>
      </c>
      <c r="Z7" s="11" t="s">
        <v>35</v>
      </c>
      <c r="AA7" s="11" t="s">
        <v>33</v>
      </c>
      <c r="AB7" s="11" t="s">
        <v>33</v>
      </c>
      <c r="AC7" s="11" t="s">
        <v>37</v>
      </c>
      <c r="AD7" s="11" t="s">
        <v>33</v>
      </c>
      <c r="AE7" s="11" t="s">
        <v>33</v>
      </c>
      <c r="AF7" s="11" t="s">
        <v>34</v>
      </c>
      <c r="AG7" s="11" t="s">
        <v>35</v>
      </c>
      <c r="AH7" s="11" t="s">
        <v>33</v>
      </c>
      <c r="AI7" s="11" t="s">
        <v>33</v>
      </c>
      <c r="AJ7" s="11" t="s">
        <v>33</v>
      </c>
      <c r="AK7" s="11" t="s">
        <v>33</v>
      </c>
      <c r="AL7" s="11">
        <f t="shared" si="0"/>
        <v>22</v>
      </c>
      <c r="AM7" s="11">
        <f t="shared" si="1"/>
        <v>2</v>
      </c>
      <c r="AN7" s="11">
        <f t="shared" si="2"/>
        <v>6</v>
      </c>
      <c r="AO7" s="11">
        <f t="shared" si="3"/>
        <v>0</v>
      </c>
      <c r="AP7" s="11">
        <f>COUNTIFS(G7:AK7,"年")</f>
        <v>1</v>
      </c>
      <c r="AQ7" s="11">
        <f t="shared" si="4"/>
        <v>0</v>
      </c>
      <c r="AR7" s="18">
        <f>SUM(AL7:AQ7)</f>
        <v>31</v>
      </c>
    </row>
    <row r="8" spans="3:44 16383:16384" s="1" customFormat="1" ht="23" customHeight="1"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8"/>
      <c r="XFC8"/>
      <c r="XFD8"/>
    </row>
    <row r="9" spans="3:44 16383:16384" s="1" customFormat="1" ht="23" customHeight="1">
      <c r="C9" s="10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8"/>
      <c r="XFC9"/>
      <c r="XFD9"/>
    </row>
    <row r="10" spans="3:44 16383:16384" s="1" customFormat="1" ht="23" customHeight="1">
      <c r="C10" s="10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8"/>
      <c r="XFC10"/>
      <c r="XFD10"/>
    </row>
    <row r="11" spans="3:44 16383:16384" s="1" customFormat="1" ht="23" customHeight="1">
      <c r="C11" s="10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8"/>
      <c r="XFC11"/>
      <c r="XFD11"/>
    </row>
    <row r="12" spans="3:44 16383:16384" s="1" customFormat="1" ht="23" customHeight="1">
      <c r="C12" s="10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8"/>
      <c r="XFC12"/>
      <c r="XFD12"/>
    </row>
    <row r="13" spans="3:44 16383:16384" s="1" customFormat="1" ht="23" customHeight="1">
      <c r="C13" s="10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8"/>
      <c r="XFC13"/>
      <c r="XFD13"/>
    </row>
    <row r="14" spans="3:44 16383:16384" s="1" customFormat="1" ht="23" customHeight="1">
      <c r="C14" s="10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8"/>
      <c r="XFC14"/>
      <c r="XFD14"/>
    </row>
    <row r="15" spans="3:44 16383:16384" s="1" customFormat="1" ht="23" customHeight="1">
      <c r="C15" s="10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8"/>
      <c r="XFC15"/>
      <c r="XFD15"/>
    </row>
    <row r="16" spans="3:44 16383:16384" s="1" customFormat="1" ht="23" customHeight="1">
      <c r="C16" s="10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8"/>
      <c r="XFC16"/>
      <c r="XFD16"/>
    </row>
    <row r="17" spans="3:44 16383:16384" s="1" customFormat="1" ht="23" customHeight="1">
      <c r="C17" s="10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8"/>
      <c r="XFC17"/>
      <c r="XFD17"/>
    </row>
    <row r="18" spans="3:44 16383:16384" s="1" customFormat="1" ht="23" customHeight="1">
      <c r="C18" s="10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8"/>
      <c r="XFC18"/>
      <c r="XFD18"/>
    </row>
    <row r="19" spans="3:44 16383:16384" s="1" customFormat="1" ht="23" customHeight="1">
      <c r="C19" s="10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8"/>
      <c r="XFC19"/>
      <c r="XFD19"/>
    </row>
    <row r="20" spans="3:44 16383:16384" s="1" customFormat="1" ht="23" customHeight="1">
      <c r="C20" s="10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8"/>
      <c r="XFC20"/>
      <c r="XFD20"/>
    </row>
    <row r="21" spans="3:44 16383:16384" s="1" customFormat="1" ht="23" customHeight="1">
      <c r="C21" s="10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8"/>
      <c r="XFC21"/>
      <c r="XFD21"/>
    </row>
    <row r="22" spans="3:44 16383:16384" s="1" customFormat="1" ht="23" customHeight="1">
      <c r="C22" s="10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8"/>
      <c r="XFC22"/>
      <c r="XFD22"/>
    </row>
    <row r="23" spans="3:44 16383:16384" s="1" customFormat="1" ht="23" customHeight="1">
      <c r="C23" s="10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8"/>
      <c r="XFC23"/>
      <c r="XFD23"/>
    </row>
    <row r="24" spans="3:44 16383:16384" s="1" customFormat="1" ht="23" customHeight="1">
      <c r="C24" s="12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9"/>
      <c r="XFC24"/>
      <c r="XFD24"/>
    </row>
  </sheetData>
  <mergeCells count="6">
    <mergeCell ref="C1:AQ1"/>
    <mergeCell ref="AL3:AR3"/>
    <mergeCell ref="C3:C4"/>
    <mergeCell ref="D3:D4"/>
    <mergeCell ref="E3:E4"/>
    <mergeCell ref="F3:F4"/>
  </mergeCells>
  <dataValidations count="1">
    <dataValidation type="list" allowBlank="1" showInputMessage="1" showErrorMessage="1" sqref="G5:AK32">
      <formula1>"√,加,休,病,年,旷"</formula1>
    </dataValidation>
  </dataValidations>
  <pageMargins left="0.7" right="0.7" top="0.75" bottom="0.75" header="0.3" footer="0.3"/>
  <pageSetup orientation="portrait" paperSize="9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A00-000000000000}">
  <dimension ref="C1:XFD24"/>
  <sheetViews>
    <sheetView showGridLines="0" workbookViewId="0" topLeftCell="A1">
      <selection pane="topLeft" activeCell="A1" sqref="A1"/>
    </sheetView>
  </sheetViews>
  <sheetFormatPr defaultColWidth="9.13" defaultRowHeight="16.5"/>
  <cols>
    <col min="1" max="1" width="19" style="1" customWidth="1"/>
    <col min="2" max="2" width="4.1" style="1" customWidth="1"/>
    <col min="3" max="3" width="7" style="1" customWidth="1"/>
    <col min="4" max="4" width="12.1" style="1" customWidth="1"/>
    <col min="5" max="5" width="15" style="1" customWidth="1"/>
    <col min="6" max="6" width="11" style="1" customWidth="1"/>
    <col min="7" max="42" width="4" style="1" customWidth="1"/>
    <col min="43" max="16381" width="9.1" style="1" customWidth="1"/>
  </cols>
  <sheetData>
    <row r="1" spans="3:42" s="1" customFormat="1" ht="36.75">
      <c r="C1" s="2" t="s">
        <v>47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3:3" s="1" customFormat="1" ht="23" customHeight="1">
      <c r="C2" s="3" t="s">
        <v>24</v>
      </c>
    </row>
    <row r="3" spans="3:43" s="1" customFormat="1" ht="16.5">
      <c r="C3" s="4" t="s">
        <v>1</v>
      </c>
      <c r="D3" s="5" t="s">
        <v>2</v>
      </c>
      <c r="E3" s="5" t="s">
        <v>3</v>
      </c>
      <c r="F3" s="5" t="s">
        <v>4</v>
      </c>
      <c r="G3" s="6">
        <v>1</v>
      </c>
      <c r="H3" s="6">
        <v>2</v>
      </c>
      <c r="I3" s="6">
        <v>3</v>
      </c>
      <c r="J3" s="6">
        <v>4</v>
      </c>
      <c r="K3" s="6">
        <v>5</v>
      </c>
      <c r="L3" s="6">
        <v>6</v>
      </c>
      <c r="M3" s="6">
        <v>7</v>
      </c>
      <c r="N3" s="6">
        <v>8</v>
      </c>
      <c r="O3" s="6">
        <v>9</v>
      </c>
      <c r="P3" s="6">
        <v>10</v>
      </c>
      <c r="Q3" s="6">
        <v>11</v>
      </c>
      <c r="R3" s="6">
        <v>12</v>
      </c>
      <c r="S3" s="6">
        <v>13</v>
      </c>
      <c r="T3" s="6">
        <v>14</v>
      </c>
      <c r="U3" s="6">
        <v>15</v>
      </c>
      <c r="V3" s="6">
        <v>16</v>
      </c>
      <c r="W3" s="6">
        <v>17</v>
      </c>
      <c r="X3" s="6">
        <v>18</v>
      </c>
      <c r="Y3" s="6">
        <v>19</v>
      </c>
      <c r="Z3" s="6">
        <v>20</v>
      </c>
      <c r="AA3" s="6">
        <v>21</v>
      </c>
      <c r="AB3" s="6">
        <v>22</v>
      </c>
      <c r="AC3" s="6">
        <v>23</v>
      </c>
      <c r="AD3" s="6">
        <v>24</v>
      </c>
      <c r="AE3" s="6">
        <v>25</v>
      </c>
      <c r="AF3" s="6">
        <v>26</v>
      </c>
      <c r="AG3" s="6">
        <v>27</v>
      </c>
      <c r="AH3" s="6">
        <v>28</v>
      </c>
      <c r="AI3" s="6">
        <v>29</v>
      </c>
      <c r="AJ3" s="6">
        <v>30</v>
      </c>
      <c r="AK3" s="14" t="s">
        <v>25</v>
      </c>
      <c r="AL3" s="14"/>
      <c r="AM3" s="14"/>
      <c r="AN3" s="14"/>
      <c r="AO3" s="14"/>
      <c r="AP3" s="14"/>
      <c r="AQ3" s="16"/>
    </row>
    <row r="4" spans="3:43" s="1" customFormat="1" ht="16.5">
      <c r="C4" s="7"/>
      <c r="D4" s="8"/>
      <c r="E4" s="8"/>
      <c r="F4" s="8"/>
      <c r="G4" s="9" t="s">
        <v>26</v>
      </c>
      <c r="H4" s="9" t="s">
        <v>27</v>
      </c>
      <c r="I4" s="9" t="s">
        <v>28</v>
      </c>
      <c r="J4" s="9" t="s">
        <v>29</v>
      </c>
      <c r="K4" s="9" t="s">
        <v>30</v>
      </c>
      <c r="L4" s="9" t="s">
        <v>31</v>
      </c>
      <c r="M4" s="9" t="s">
        <v>32</v>
      </c>
      <c r="N4" s="9" t="s">
        <v>26</v>
      </c>
      <c r="O4" s="9" t="s">
        <v>27</v>
      </c>
      <c r="P4" s="9" t="s">
        <v>28</v>
      </c>
      <c r="Q4" s="9" t="s">
        <v>29</v>
      </c>
      <c r="R4" s="9" t="s">
        <v>30</v>
      </c>
      <c r="S4" s="9" t="s">
        <v>31</v>
      </c>
      <c r="T4" s="9" t="s">
        <v>32</v>
      </c>
      <c r="U4" s="9" t="s">
        <v>26</v>
      </c>
      <c r="V4" s="9" t="s">
        <v>27</v>
      </c>
      <c r="W4" s="9" t="s">
        <v>28</v>
      </c>
      <c r="X4" s="9" t="s">
        <v>29</v>
      </c>
      <c r="Y4" s="9" t="s">
        <v>30</v>
      </c>
      <c r="Z4" s="9" t="s">
        <v>31</v>
      </c>
      <c r="AA4" s="9" t="s">
        <v>32</v>
      </c>
      <c r="AB4" s="9" t="s">
        <v>26</v>
      </c>
      <c r="AC4" s="9" t="s">
        <v>27</v>
      </c>
      <c r="AD4" s="9" t="s">
        <v>28</v>
      </c>
      <c r="AE4" s="9" t="s">
        <v>29</v>
      </c>
      <c r="AF4" s="9" t="s">
        <v>30</v>
      </c>
      <c r="AG4" s="9" t="s">
        <v>31</v>
      </c>
      <c r="AH4" s="9" t="s">
        <v>32</v>
      </c>
      <c r="AI4" s="9" t="s">
        <v>26</v>
      </c>
      <c r="AJ4" s="9" t="s">
        <v>27</v>
      </c>
      <c r="AK4" s="15" t="s">
        <v>33</v>
      </c>
      <c r="AL4" s="15" t="s">
        <v>34</v>
      </c>
      <c r="AM4" s="15" t="s">
        <v>35</v>
      </c>
      <c r="AN4" s="15" t="s">
        <v>36</v>
      </c>
      <c r="AO4" s="15" t="s">
        <v>37</v>
      </c>
      <c r="AP4" s="15" t="s">
        <v>38</v>
      </c>
      <c r="AQ4" s="17" t="s">
        <v>39</v>
      </c>
    </row>
    <row r="5" spans="3:43" s="1" customFormat="1" ht="23" customHeight="1">
      <c r="C5" s="10">
        <v>1</v>
      </c>
      <c r="D5" s="11" t="s">
        <v>12</v>
      </c>
      <c r="E5" s="11">
        <v>201542121</v>
      </c>
      <c r="F5" s="11" t="s">
        <v>13</v>
      </c>
      <c r="G5" s="11" t="s">
        <v>33</v>
      </c>
      <c r="H5" s="11" t="s">
        <v>33</v>
      </c>
      <c r="I5" s="11" t="s">
        <v>33</v>
      </c>
      <c r="J5" s="11" t="s">
        <v>33</v>
      </c>
      <c r="K5" s="11" t="s">
        <v>35</v>
      </c>
      <c r="L5" s="11" t="s">
        <v>35</v>
      </c>
      <c r="M5" s="11" t="s">
        <v>33</v>
      </c>
      <c r="N5" s="11" t="s">
        <v>33</v>
      </c>
      <c r="O5" s="11" t="s">
        <v>33</v>
      </c>
      <c r="P5" s="11" t="s">
        <v>33</v>
      </c>
      <c r="Q5" s="11" t="s">
        <v>33</v>
      </c>
      <c r="R5" s="11" t="s">
        <v>35</v>
      </c>
      <c r="S5" s="11" t="s">
        <v>35</v>
      </c>
      <c r="T5" s="11" t="s">
        <v>36</v>
      </c>
      <c r="U5" s="11" t="s">
        <v>33</v>
      </c>
      <c r="V5" s="11" t="s">
        <v>33</v>
      </c>
      <c r="W5" s="11" t="s">
        <v>33</v>
      </c>
      <c r="X5" s="11" t="s">
        <v>37</v>
      </c>
      <c r="Y5" s="11" t="s">
        <v>35</v>
      </c>
      <c r="Z5" s="11" t="s">
        <v>35</v>
      </c>
      <c r="AA5" s="11" t="s">
        <v>33</v>
      </c>
      <c r="AB5" s="11" t="s">
        <v>33</v>
      </c>
      <c r="AC5" s="11" t="s">
        <v>33</v>
      </c>
      <c r="AD5" s="11" t="s">
        <v>33</v>
      </c>
      <c r="AE5" s="11" t="s">
        <v>33</v>
      </c>
      <c r="AF5" s="11" t="s">
        <v>35</v>
      </c>
      <c r="AG5" s="11" t="s">
        <v>35</v>
      </c>
      <c r="AH5" s="11" t="s">
        <v>33</v>
      </c>
      <c r="AI5" s="11" t="s">
        <v>33</v>
      </c>
      <c r="AJ5" s="11" t="s">
        <v>33</v>
      </c>
      <c r="AK5" s="11">
        <f>COUNTIFS(G5:AJ5,"√")</f>
        <v>20</v>
      </c>
      <c r="AL5" s="11">
        <f>COUNTIFS(G5:AJ5,"加")</f>
        <v>0</v>
      </c>
      <c r="AM5" s="11">
        <f>COUNTIFS(G5:AJ5,"休")</f>
        <v>8</v>
      </c>
      <c r="AN5" s="11">
        <f>COUNTIFS(G5:AJ5,"病")</f>
        <v>1</v>
      </c>
      <c r="AO5" s="11">
        <f>COUNTIFS(G5:AJ5,"年")</f>
        <v>1</v>
      </c>
      <c r="AP5" s="11">
        <f>COUNTIFS(G5:AJ5,"旷")</f>
        <v>0</v>
      </c>
      <c r="AQ5" s="18">
        <f>SUM(AK5:AP5)</f>
        <v>30</v>
      </c>
    </row>
    <row r="6" spans="3:43" s="1" customFormat="1" ht="23" customHeight="1">
      <c r="C6" s="10">
        <v>2</v>
      </c>
      <c r="D6" s="11" t="s">
        <v>19</v>
      </c>
      <c r="E6" s="11">
        <v>201642122</v>
      </c>
      <c r="F6" s="11" t="s">
        <v>20</v>
      </c>
      <c r="G6" s="11" t="s">
        <v>33</v>
      </c>
      <c r="H6" s="11" t="s">
        <v>33</v>
      </c>
      <c r="I6" s="11" t="s">
        <v>33</v>
      </c>
      <c r="J6" s="11" t="s">
        <v>33</v>
      </c>
      <c r="K6" s="11" t="s">
        <v>34</v>
      </c>
      <c r="L6" s="11" t="s">
        <v>35</v>
      </c>
      <c r="M6" s="11" t="s">
        <v>33</v>
      </c>
      <c r="N6" s="11" t="s">
        <v>33</v>
      </c>
      <c r="O6" s="11" t="s">
        <v>33</v>
      </c>
      <c r="P6" s="11" t="s">
        <v>33</v>
      </c>
      <c r="Q6" s="11" t="s">
        <v>33</v>
      </c>
      <c r="R6" s="11" t="s">
        <v>34</v>
      </c>
      <c r="S6" s="11" t="s">
        <v>34</v>
      </c>
      <c r="T6" s="11" t="s">
        <v>33</v>
      </c>
      <c r="U6" s="11" t="s">
        <v>38</v>
      </c>
      <c r="V6" s="11" t="s">
        <v>33</v>
      </c>
      <c r="W6" s="11" t="s">
        <v>33</v>
      </c>
      <c r="X6" s="11" t="s">
        <v>33</v>
      </c>
      <c r="Y6" s="11" t="s">
        <v>35</v>
      </c>
      <c r="Z6" s="11" t="s">
        <v>35</v>
      </c>
      <c r="AA6" s="11" t="s">
        <v>33</v>
      </c>
      <c r="AB6" s="11" t="s">
        <v>33</v>
      </c>
      <c r="AC6" s="11" t="s">
        <v>33</v>
      </c>
      <c r="AD6" s="11" t="s">
        <v>33</v>
      </c>
      <c r="AE6" s="11" t="s">
        <v>33</v>
      </c>
      <c r="AF6" s="11" t="s">
        <v>35</v>
      </c>
      <c r="AG6" s="11" t="s">
        <v>35</v>
      </c>
      <c r="AH6" s="11" t="s">
        <v>33</v>
      </c>
      <c r="AI6" s="11" t="s">
        <v>33</v>
      </c>
      <c r="AJ6" s="11" t="s">
        <v>33</v>
      </c>
      <c r="AK6" s="11">
        <f>COUNTIFS(G6:AJ6,"√")</f>
        <v>21</v>
      </c>
      <c r="AL6" s="11">
        <f>COUNTIFS(G6:AJ6,"加")</f>
        <v>3</v>
      </c>
      <c r="AM6" s="11">
        <f>COUNTIFS(G6:AJ6,"休")</f>
        <v>5</v>
      </c>
      <c r="AN6" s="11">
        <f>COUNTIFS(G6:AJ6,"病")</f>
        <v>0</v>
      </c>
      <c r="AO6" s="11">
        <f>COUNTIFS(G6:AJ6,"年")</f>
        <v>0</v>
      </c>
      <c r="AP6" s="11">
        <f>COUNTIFS(G6:AJ6,"旷")</f>
        <v>1</v>
      </c>
      <c r="AQ6" s="18">
        <f>SUM(AK6:AP6)</f>
        <v>30</v>
      </c>
    </row>
    <row r="7" spans="3:43" s="1" customFormat="1" ht="23" customHeight="1">
      <c r="C7" s="10">
        <v>3</v>
      </c>
      <c r="D7" s="11" t="s">
        <v>12</v>
      </c>
      <c r="E7" s="11">
        <v>201542002</v>
      </c>
      <c r="F7" s="11" t="s">
        <v>17</v>
      </c>
      <c r="G7" s="11" t="s">
        <v>33</v>
      </c>
      <c r="H7" s="11" t="s">
        <v>33</v>
      </c>
      <c r="I7" s="11" t="s">
        <v>33</v>
      </c>
      <c r="J7" s="11" t="s">
        <v>33</v>
      </c>
      <c r="K7" s="11" t="s">
        <v>35</v>
      </c>
      <c r="L7" s="11" t="s">
        <v>34</v>
      </c>
      <c r="M7" s="11" t="s">
        <v>33</v>
      </c>
      <c r="N7" s="11" t="s">
        <v>33</v>
      </c>
      <c r="O7" s="11" t="s">
        <v>33</v>
      </c>
      <c r="P7" s="11" t="s">
        <v>33</v>
      </c>
      <c r="Q7" s="11" t="s">
        <v>33</v>
      </c>
      <c r="R7" s="11" t="s">
        <v>35</v>
      </c>
      <c r="S7" s="11" t="s">
        <v>35</v>
      </c>
      <c r="T7" s="11" t="s">
        <v>33</v>
      </c>
      <c r="U7" s="11" t="s">
        <v>33</v>
      </c>
      <c r="V7" s="11" t="s">
        <v>33</v>
      </c>
      <c r="W7" s="11" t="s">
        <v>33</v>
      </c>
      <c r="X7" s="11" t="s">
        <v>33</v>
      </c>
      <c r="Y7" s="11" t="s">
        <v>35</v>
      </c>
      <c r="Z7" s="11" t="s">
        <v>35</v>
      </c>
      <c r="AA7" s="11" t="s">
        <v>33</v>
      </c>
      <c r="AB7" s="11" t="s">
        <v>33</v>
      </c>
      <c r="AC7" s="11" t="s">
        <v>33</v>
      </c>
      <c r="AD7" s="11" t="s">
        <v>33</v>
      </c>
      <c r="AE7" s="11" t="s">
        <v>33</v>
      </c>
      <c r="AF7" s="11" t="s">
        <v>34</v>
      </c>
      <c r="AG7" s="11" t="s">
        <v>35</v>
      </c>
      <c r="AH7" s="11" t="s">
        <v>33</v>
      </c>
      <c r="AI7" s="11" t="s">
        <v>33</v>
      </c>
      <c r="AJ7" s="11" t="s">
        <v>33</v>
      </c>
      <c r="AK7" s="11">
        <f>COUNTIFS(G7:AJ7,"√")</f>
        <v>22</v>
      </c>
      <c r="AL7" s="11">
        <f>COUNTIFS(G7:AJ7,"加")</f>
        <v>2</v>
      </c>
      <c r="AM7" s="11">
        <f>COUNTIFS(G7:AJ7,"休")</f>
        <v>6</v>
      </c>
      <c r="AN7" s="11">
        <f>COUNTIFS(G7:AJ7,"病")</f>
        <v>0</v>
      </c>
      <c r="AO7" s="11">
        <f>COUNTIFS(G7:AJ7,"年")</f>
        <v>0</v>
      </c>
      <c r="AP7" s="11">
        <f>COUNTIFS(G7:AJ7,"旷")</f>
        <v>0</v>
      </c>
      <c r="AQ7" s="18">
        <f>SUM(AK7:AP7)</f>
        <v>30</v>
      </c>
    </row>
    <row r="8" spans="3:43 16382:16384" s="1" customFormat="1" ht="23" customHeight="1"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8"/>
      <c r="XFB8"/>
      <c r="XFC8"/>
      <c r="XFD8"/>
    </row>
    <row r="9" spans="3:43 16382:16384" s="1" customFormat="1" ht="23" customHeight="1">
      <c r="C9" s="10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8"/>
      <c r="XFB9"/>
      <c r="XFC9"/>
      <c r="XFD9"/>
    </row>
    <row r="10" spans="3:43 16382:16384" s="1" customFormat="1" ht="23" customHeight="1">
      <c r="C10" s="10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8"/>
      <c r="XFB10"/>
      <c r="XFC10"/>
      <c r="XFD10"/>
    </row>
    <row r="11" spans="3:43 16382:16384" s="1" customFormat="1" ht="23" customHeight="1">
      <c r="C11" s="10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8"/>
      <c r="XFB11"/>
      <c r="XFC11"/>
      <c r="XFD11"/>
    </row>
    <row r="12" spans="3:43 16382:16384" s="1" customFormat="1" ht="23" customHeight="1">
      <c r="C12" s="10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8"/>
      <c r="XFB12"/>
      <c r="XFC12"/>
      <c r="XFD12"/>
    </row>
    <row r="13" spans="3:43 16382:16384" s="1" customFormat="1" ht="23" customHeight="1">
      <c r="C13" s="10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8"/>
      <c r="XFB13"/>
      <c r="XFC13"/>
      <c r="XFD13"/>
    </row>
    <row r="14" spans="3:43 16382:16384" s="1" customFormat="1" ht="23" customHeight="1">
      <c r="C14" s="10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8"/>
      <c r="XFB14"/>
      <c r="XFC14"/>
      <c r="XFD14"/>
    </row>
    <row r="15" spans="3:43 16382:16384" s="1" customFormat="1" ht="23" customHeight="1">
      <c r="C15" s="10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8"/>
      <c r="XFB15"/>
      <c r="XFC15"/>
      <c r="XFD15"/>
    </row>
    <row r="16" spans="3:43 16382:16384" s="1" customFormat="1" ht="23" customHeight="1">
      <c r="C16" s="10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8"/>
      <c r="XFB16"/>
      <c r="XFC16"/>
      <c r="XFD16"/>
    </row>
    <row r="17" spans="3:43 16382:16384" s="1" customFormat="1" ht="23" customHeight="1">
      <c r="C17" s="10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8"/>
      <c r="XFB17"/>
      <c r="XFC17"/>
      <c r="XFD17"/>
    </row>
    <row r="18" spans="3:43 16382:16384" s="1" customFormat="1" ht="23" customHeight="1">
      <c r="C18" s="10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8"/>
      <c r="XFB18"/>
      <c r="XFC18"/>
      <c r="XFD18"/>
    </row>
    <row r="19" spans="3:43 16382:16384" s="1" customFormat="1" ht="23" customHeight="1">
      <c r="C19" s="10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8"/>
      <c r="XFB19"/>
      <c r="XFC19"/>
      <c r="XFD19"/>
    </row>
    <row r="20" spans="3:43 16382:16384" s="1" customFormat="1" ht="23" customHeight="1">
      <c r="C20" s="10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8"/>
      <c r="XFB20"/>
      <c r="XFC20"/>
      <c r="XFD20"/>
    </row>
    <row r="21" spans="3:43 16382:16384" s="1" customFormat="1" ht="23" customHeight="1">
      <c r="C21" s="10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8"/>
      <c r="XFB21"/>
      <c r="XFC21"/>
      <c r="XFD21"/>
    </row>
    <row r="22" spans="3:43 16382:16384" s="1" customFormat="1" ht="23" customHeight="1">
      <c r="C22" s="10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8"/>
      <c r="XFB22"/>
      <c r="XFC22"/>
      <c r="XFD22"/>
    </row>
    <row r="23" spans="3:43 16382:16384" s="1" customFormat="1" ht="23" customHeight="1">
      <c r="C23" s="10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8"/>
      <c r="XFB23"/>
      <c r="XFC23"/>
      <c r="XFD23"/>
    </row>
    <row r="24" spans="3:43 16382:16384" s="1" customFormat="1" ht="23" customHeight="1">
      <c r="C24" s="12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9"/>
      <c r="XFB24"/>
      <c r="XFC24"/>
      <c r="XFD24"/>
    </row>
  </sheetData>
  <mergeCells count="6">
    <mergeCell ref="C1:AP1"/>
    <mergeCell ref="AK3:AQ3"/>
    <mergeCell ref="C3:C4"/>
    <mergeCell ref="D3:D4"/>
    <mergeCell ref="E3:E4"/>
    <mergeCell ref="F3:F4"/>
  </mergeCells>
  <dataValidations count="1">
    <dataValidation type="list" allowBlank="1" showInputMessage="1" showErrorMessage="1" sqref="G5:AJ32">
      <formula1>"√,加,休,病,年,旷"</formula1>
    </dataValidation>
  </dataValidations>
  <pageMargins left="0.7" right="0.7" top="0.75" bottom="0.75" header="0.3" footer="0.3"/>
  <pageSetup orientation="portrait" paperSize="9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B00-000000000000}">
  <dimension ref="C1:XFD24"/>
  <sheetViews>
    <sheetView showGridLines="0" workbookViewId="0" topLeftCell="A1">
      <selection pane="topLeft" activeCell="A1" sqref="A1"/>
    </sheetView>
  </sheetViews>
  <sheetFormatPr defaultColWidth="9.13" defaultRowHeight="16.5"/>
  <cols>
    <col min="1" max="1" width="19" style="1" customWidth="1"/>
    <col min="2" max="2" width="4.1" style="1" customWidth="1"/>
    <col min="3" max="3" width="7" style="1" customWidth="1"/>
    <col min="4" max="4" width="12.1" style="1" customWidth="1"/>
    <col min="5" max="5" width="15" style="1" customWidth="1"/>
    <col min="6" max="6" width="11" style="1" customWidth="1"/>
    <col min="7" max="43" width="4" style="1" customWidth="1"/>
    <col min="44" max="44" width="9.1" style="1" customWidth="1"/>
    <col min="45" max="45" width="3.4" style="1" customWidth="1"/>
    <col min="46" max="16382" width="9.1" style="1" customWidth="1"/>
  </cols>
  <sheetData>
    <row r="1" spans="3:43" s="1" customFormat="1" ht="36.75">
      <c r="C1" s="2" t="s">
        <v>48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3:3" s="1" customFormat="1" ht="23" customHeight="1">
      <c r="C2" s="3" t="s">
        <v>24</v>
      </c>
    </row>
    <row r="3" spans="3:44" s="1" customFormat="1" ht="16.5">
      <c r="C3" s="4" t="s">
        <v>1</v>
      </c>
      <c r="D3" s="5" t="s">
        <v>2</v>
      </c>
      <c r="E3" s="5" t="s">
        <v>3</v>
      </c>
      <c r="F3" s="5" t="s">
        <v>4</v>
      </c>
      <c r="G3" s="6">
        <v>1</v>
      </c>
      <c r="H3" s="6">
        <v>2</v>
      </c>
      <c r="I3" s="6">
        <v>3</v>
      </c>
      <c r="J3" s="6">
        <v>4</v>
      </c>
      <c r="K3" s="6">
        <v>5</v>
      </c>
      <c r="L3" s="6">
        <v>6</v>
      </c>
      <c r="M3" s="6">
        <v>7</v>
      </c>
      <c r="N3" s="6">
        <v>8</v>
      </c>
      <c r="O3" s="6">
        <v>9</v>
      </c>
      <c r="P3" s="6">
        <v>10</v>
      </c>
      <c r="Q3" s="6">
        <v>11</v>
      </c>
      <c r="R3" s="6">
        <v>12</v>
      </c>
      <c r="S3" s="6">
        <v>13</v>
      </c>
      <c r="T3" s="6">
        <v>14</v>
      </c>
      <c r="U3" s="6">
        <v>15</v>
      </c>
      <c r="V3" s="6">
        <v>16</v>
      </c>
      <c r="W3" s="6">
        <v>17</v>
      </c>
      <c r="X3" s="6">
        <v>18</v>
      </c>
      <c r="Y3" s="6">
        <v>19</v>
      </c>
      <c r="Z3" s="6">
        <v>20</v>
      </c>
      <c r="AA3" s="6">
        <v>21</v>
      </c>
      <c r="AB3" s="6">
        <v>22</v>
      </c>
      <c r="AC3" s="6">
        <v>23</v>
      </c>
      <c r="AD3" s="6">
        <v>24</v>
      </c>
      <c r="AE3" s="6">
        <v>25</v>
      </c>
      <c r="AF3" s="6">
        <v>26</v>
      </c>
      <c r="AG3" s="6">
        <v>27</v>
      </c>
      <c r="AH3" s="6">
        <v>28</v>
      </c>
      <c r="AI3" s="6">
        <v>29</v>
      </c>
      <c r="AJ3" s="6">
        <v>30</v>
      </c>
      <c r="AK3" s="6">
        <v>31</v>
      </c>
      <c r="AL3" s="14" t="s">
        <v>25</v>
      </c>
      <c r="AM3" s="14"/>
      <c r="AN3" s="14"/>
      <c r="AO3" s="14"/>
      <c r="AP3" s="14"/>
      <c r="AQ3" s="14"/>
      <c r="AR3" s="16"/>
    </row>
    <row r="4" spans="3:44" s="1" customFormat="1" ht="16.5">
      <c r="C4" s="7"/>
      <c r="D4" s="8"/>
      <c r="E4" s="8"/>
      <c r="F4" s="8"/>
      <c r="G4" s="9" t="s">
        <v>26</v>
      </c>
      <c r="H4" s="9" t="s">
        <v>27</v>
      </c>
      <c r="I4" s="9" t="s">
        <v>28</v>
      </c>
      <c r="J4" s="9" t="s">
        <v>29</v>
      </c>
      <c r="K4" s="9" t="s">
        <v>30</v>
      </c>
      <c r="L4" s="9" t="s">
        <v>31</v>
      </c>
      <c r="M4" s="9" t="s">
        <v>32</v>
      </c>
      <c r="N4" s="9" t="s">
        <v>26</v>
      </c>
      <c r="O4" s="9" t="s">
        <v>27</v>
      </c>
      <c r="P4" s="9" t="s">
        <v>28</v>
      </c>
      <c r="Q4" s="9" t="s">
        <v>29</v>
      </c>
      <c r="R4" s="9" t="s">
        <v>30</v>
      </c>
      <c r="S4" s="9" t="s">
        <v>31</v>
      </c>
      <c r="T4" s="9" t="s">
        <v>32</v>
      </c>
      <c r="U4" s="9" t="s">
        <v>26</v>
      </c>
      <c r="V4" s="9" t="s">
        <v>27</v>
      </c>
      <c r="W4" s="9" t="s">
        <v>28</v>
      </c>
      <c r="X4" s="9" t="s">
        <v>29</v>
      </c>
      <c r="Y4" s="9" t="s">
        <v>30</v>
      </c>
      <c r="Z4" s="9" t="s">
        <v>31</v>
      </c>
      <c r="AA4" s="9" t="s">
        <v>32</v>
      </c>
      <c r="AB4" s="9" t="s">
        <v>26</v>
      </c>
      <c r="AC4" s="9" t="s">
        <v>27</v>
      </c>
      <c r="AD4" s="9" t="s">
        <v>28</v>
      </c>
      <c r="AE4" s="9" t="s">
        <v>29</v>
      </c>
      <c r="AF4" s="9" t="s">
        <v>30</v>
      </c>
      <c r="AG4" s="9" t="s">
        <v>31</v>
      </c>
      <c r="AH4" s="9" t="s">
        <v>32</v>
      </c>
      <c r="AI4" s="9" t="s">
        <v>26</v>
      </c>
      <c r="AJ4" s="9" t="s">
        <v>27</v>
      </c>
      <c r="AK4" s="9" t="s">
        <v>28</v>
      </c>
      <c r="AL4" s="15" t="s">
        <v>33</v>
      </c>
      <c r="AM4" s="15" t="s">
        <v>34</v>
      </c>
      <c r="AN4" s="15" t="s">
        <v>35</v>
      </c>
      <c r="AO4" s="15" t="s">
        <v>36</v>
      </c>
      <c r="AP4" s="15" t="s">
        <v>37</v>
      </c>
      <c r="AQ4" s="15" t="s">
        <v>38</v>
      </c>
      <c r="AR4" s="17" t="s">
        <v>39</v>
      </c>
    </row>
    <row r="5" spans="3:44" s="1" customFormat="1" ht="23" customHeight="1">
      <c r="C5" s="10">
        <v>1</v>
      </c>
      <c r="D5" s="11" t="s">
        <v>12</v>
      </c>
      <c r="E5" s="11">
        <v>201542121</v>
      </c>
      <c r="F5" s="11" t="s">
        <v>13</v>
      </c>
      <c r="G5" s="11" t="s">
        <v>33</v>
      </c>
      <c r="H5" s="11" t="s">
        <v>33</v>
      </c>
      <c r="I5" s="11" t="s">
        <v>33</v>
      </c>
      <c r="J5" s="11" t="s">
        <v>33</v>
      </c>
      <c r="K5" s="11" t="s">
        <v>35</v>
      </c>
      <c r="L5" s="11" t="s">
        <v>35</v>
      </c>
      <c r="M5" s="11" t="s">
        <v>33</v>
      </c>
      <c r="N5" s="11" t="s">
        <v>33</v>
      </c>
      <c r="O5" s="11" t="s">
        <v>33</v>
      </c>
      <c r="P5" s="11" t="s">
        <v>33</v>
      </c>
      <c r="Q5" s="11" t="s">
        <v>33</v>
      </c>
      <c r="R5" s="11" t="s">
        <v>35</v>
      </c>
      <c r="S5" s="11" t="s">
        <v>35</v>
      </c>
      <c r="T5" s="11" t="s">
        <v>36</v>
      </c>
      <c r="U5" s="11" t="s">
        <v>33</v>
      </c>
      <c r="V5" s="11" t="s">
        <v>33</v>
      </c>
      <c r="W5" s="11" t="s">
        <v>33</v>
      </c>
      <c r="X5" s="11" t="s">
        <v>33</v>
      </c>
      <c r="Y5" s="11" t="s">
        <v>35</v>
      </c>
      <c r="Z5" s="11" t="s">
        <v>35</v>
      </c>
      <c r="AA5" s="11" t="s">
        <v>33</v>
      </c>
      <c r="AB5" s="11" t="s">
        <v>33</v>
      </c>
      <c r="AC5" s="11" t="s">
        <v>33</v>
      </c>
      <c r="AD5" s="11" t="s">
        <v>33</v>
      </c>
      <c r="AE5" s="11" t="s">
        <v>33</v>
      </c>
      <c r="AF5" s="11" t="s">
        <v>35</v>
      </c>
      <c r="AG5" s="11" t="s">
        <v>35</v>
      </c>
      <c r="AH5" s="11" t="s">
        <v>33</v>
      </c>
      <c r="AI5" s="11" t="s">
        <v>33</v>
      </c>
      <c r="AJ5" s="11" t="s">
        <v>33</v>
      </c>
      <c r="AK5" s="11" t="s">
        <v>33</v>
      </c>
      <c r="AL5" s="11">
        <f t="shared" si="0" ref="AL5:AL7">COUNTIFS(G5:AK5,"√")</f>
        <v>22</v>
      </c>
      <c r="AM5" s="11">
        <f t="shared" si="1" ref="AM5:AM7">COUNTIFS(G5:AK5,"加")</f>
        <v>0</v>
      </c>
      <c r="AN5" s="11">
        <f t="shared" si="2" ref="AN5:AN7">COUNTIFS(G5:AK5,"休")</f>
        <v>8</v>
      </c>
      <c r="AO5" s="11">
        <f t="shared" si="3" ref="AO5:AO7">COUNTIFS(G5:AK5,"病")</f>
        <v>1</v>
      </c>
      <c r="AP5" s="11">
        <f>COUNTIFS(G5:AK5,"年")</f>
        <v>0</v>
      </c>
      <c r="AQ5" s="11">
        <f t="shared" si="4" ref="AQ5:AQ7">COUNTIFS(G5:AK5,"旷")</f>
        <v>0</v>
      </c>
      <c r="AR5" s="18">
        <f>SUM(AL5:AQ5)</f>
        <v>31</v>
      </c>
    </row>
    <row r="6" spans="3:44" s="1" customFormat="1" ht="23" customHeight="1">
      <c r="C6" s="10">
        <v>2</v>
      </c>
      <c r="D6" s="11" t="s">
        <v>19</v>
      </c>
      <c r="E6" s="11">
        <v>201642122</v>
      </c>
      <c r="F6" s="11" t="s">
        <v>20</v>
      </c>
      <c r="G6" s="11" t="s">
        <v>33</v>
      </c>
      <c r="H6" s="11" t="s">
        <v>33</v>
      </c>
      <c r="I6" s="11" t="s">
        <v>33</v>
      </c>
      <c r="J6" s="11" t="s">
        <v>33</v>
      </c>
      <c r="K6" s="11" t="s">
        <v>34</v>
      </c>
      <c r="L6" s="11" t="s">
        <v>35</v>
      </c>
      <c r="M6" s="11" t="s">
        <v>33</v>
      </c>
      <c r="N6" s="11" t="s">
        <v>33</v>
      </c>
      <c r="O6" s="11" t="s">
        <v>33</v>
      </c>
      <c r="P6" s="11" t="s">
        <v>33</v>
      </c>
      <c r="Q6" s="11" t="s">
        <v>33</v>
      </c>
      <c r="R6" s="11" t="s">
        <v>34</v>
      </c>
      <c r="S6" s="11" t="s">
        <v>34</v>
      </c>
      <c r="T6" s="11" t="s">
        <v>33</v>
      </c>
      <c r="U6" s="11" t="s">
        <v>38</v>
      </c>
      <c r="V6" s="11" t="s">
        <v>33</v>
      </c>
      <c r="W6" s="11" t="s">
        <v>33</v>
      </c>
      <c r="X6" s="11" t="s">
        <v>33</v>
      </c>
      <c r="Y6" s="11" t="s">
        <v>35</v>
      </c>
      <c r="Z6" s="11" t="s">
        <v>35</v>
      </c>
      <c r="AA6" s="11" t="s">
        <v>33</v>
      </c>
      <c r="AB6" s="11" t="s">
        <v>33</v>
      </c>
      <c r="AC6" s="11" t="s">
        <v>33</v>
      </c>
      <c r="AD6" s="11" t="s">
        <v>33</v>
      </c>
      <c r="AE6" s="11" t="s">
        <v>33</v>
      </c>
      <c r="AF6" s="11" t="s">
        <v>35</v>
      </c>
      <c r="AG6" s="11" t="s">
        <v>35</v>
      </c>
      <c r="AH6" s="11" t="s">
        <v>37</v>
      </c>
      <c r="AI6" s="11" t="s">
        <v>33</v>
      </c>
      <c r="AJ6" s="11" t="s">
        <v>33</v>
      </c>
      <c r="AK6" s="11" t="s">
        <v>33</v>
      </c>
      <c r="AL6" s="11">
        <f t="shared" si="0"/>
        <v>21</v>
      </c>
      <c r="AM6" s="11">
        <f t="shared" si="1"/>
        <v>3</v>
      </c>
      <c r="AN6" s="11">
        <f t="shared" si="2"/>
        <v>5</v>
      </c>
      <c r="AO6" s="11">
        <f t="shared" si="3"/>
        <v>0</v>
      </c>
      <c r="AP6" s="11">
        <f>COUNTIFS(G6:AK6,"年")</f>
        <v>1</v>
      </c>
      <c r="AQ6" s="11">
        <f t="shared" si="4"/>
        <v>1</v>
      </c>
      <c r="AR6" s="18">
        <f>SUM(AL6:AQ6)</f>
        <v>31</v>
      </c>
    </row>
    <row r="7" spans="3:44" s="1" customFormat="1" ht="23" customHeight="1">
      <c r="C7" s="10">
        <v>3</v>
      </c>
      <c r="D7" s="11" t="s">
        <v>12</v>
      </c>
      <c r="E7" s="11">
        <v>201542002</v>
      </c>
      <c r="F7" s="11" t="s">
        <v>17</v>
      </c>
      <c r="G7" s="11" t="s">
        <v>33</v>
      </c>
      <c r="H7" s="11" t="s">
        <v>33</v>
      </c>
      <c r="I7" s="11" t="s">
        <v>33</v>
      </c>
      <c r="J7" s="11" t="s">
        <v>33</v>
      </c>
      <c r="K7" s="11" t="s">
        <v>35</v>
      </c>
      <c r="L7" s="11" t="s">
        <v>34</v>
      </c>
      <c r="M7" s="11" t="s">
        <v>33</v>
      </c>
      <c r="N7" s="11" t="s">
        <v>33</v>
      </c>
      <c r="O7" s="11" t="s">
        <v>33</v>
      </c>
      <c r="P7" s="11" t="s">
        <v>33</v>
      </c>
      <c r="Q7" s="11" t="s">
        <v>33</v>
      </c>
      <c r="R7" s="11" t="s">
        <v>35</v>
      </c>
      <c r="S7" s="11" t="s">
        <v>35</v>
      </c>
      <c r="T7" s="11" t="s">
        <v>33</v>
      </c>
      <c r="U7" s="11" t="s">
        <v>33</v>
      </c>
      <c r="V7" s="11" t="s">
        <v>33</v>
      </c>
      <c r="W7" s="11" t="s">
        <v>33</v>
      </c>
      <c r="X7" s="11" t="s">
        <v>33</v>
      </c>
      <c r="Y7" s="11" t="s">
        <v>35</v>
      </c>
      <c r="Z7" s="11" t="s">
        <v>35</v>
      </c>
      <c r="AA7" s="11" t="s">
        <v>33</v>
      </c>
      <c r="AB7" s="11" t="s">
        <v>33</v>
      </c>
      <c r="AC7" s="11" t="s">
        <v>33</v>
      </c>
      <c r="AD7" s="11" t="s">
        <v>33</v>
      </c>
      <c r="AE7" s="11" t="s">
        <v>33</v>
      </c>
      <c r="AF7" s="11" t="s">
        <v>34</v>
      </c>
      <c r="AG7" s="11" t="s">
        <v>35</v>
      </c>
      <c r="AH7" s="11" t="s">
        <v>33</v>
      </c>
      <c r="AI7" s="11" t="s">
        <v>33</v>
      </c>
      <c r="AJ7" s="11" t="s">
        <v>33</v>
      </c>
      <c r="AK7" s="11" t="s">
        <v>33</v>
      </c>
      <c r="AL7" s="11">
        <f t="shared" si="0"/>
        <v>23</v>
      </c>
      <c r="AM7" s="11">
        <f t="shared" si="1"/>
        <v>2</v>
      </c>
      <c r="AN7" s="11">
        <f t="shared" si="2"/>
        <v>6</v>
      </c>
      <c r="AO7" s="11">
        <f t="shared" si="3"/>
        <v>0</v>
      </c>
      <c r="AP7" s="11">
        <f>COUNTIFS(G7:AK7,"年")</f>
        <v>0</v>
      </c>
      <c r="AQ7" s="11">
        <f t="shared" si="4"/>
        <v>0</v>
      </c>
      <c r="AR7" s="18">
        <f>SUM(AL7:AQ7)</f>
        <v>31</v>
      </c>
    </row>
    <row r="8" spans="3:44 16383:16384" s="1" customFormat="1" ht="23" customHeight="1"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8"/>
      <c r="XFC8"/>
      <c r="XFD8"/>
    </row>
    <row r="9" spans="3:44 16383:16384" s="1" customFormat="1" ht="23" customHeight="1">
      <c r="C9" s="10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8"/>
      <c r="XFC9"/>
      <c r="XFD9"/>
    </row>
    <row r="10" spans="3:44 16383:16384" s="1" customFormat="1" ht="23" customHeight="1">
      <c r="C10" s="10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8"/>
      <c r="XFC10"/>
      <c r="XFD10"/>
    </row>
    <row r="11" spans="3:44 16383:16384" s="1" customFormat="1" ht="23" customHeight="1">
      <c r="C11" s="10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8"/>
      <c r="XFC11"/>
      <c r="XFD11"/>
    </row>
    <row r="12" spans="3:44 16383:16384" s="1" customFormat="1" ht="23" customHeight="1">
      <c r="C12" s="10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8"/>
      <c r="XFC12"/>
      <c r="XFD12"/>
    </row>
    <row r="13" spans="3:44 16383:16384" s="1" customFormat="1" ht="23" customHeight="1">
      <c r="C13" s="10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8"/>
      <c r="XFC13"/>
      <c r="XFD13"/>
    </row>
    <row r="14" spans="3:44 16383:16384" s="1" customFormat="1" ht="23" customHeight="1">
      <c r="C14" s="10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8"/>
      <c r="XFC14"/>
      <c r="XFD14"/>
    </row>
    <row r="15" spans="3:44 16383:16384" s="1" customFormat="1" ht="23" customHeight="1">
      <c r="C15" s="10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8"/>
      <c r="XFC15"/>
      <c r="XFD15"/>
    </row>
    <row r="16" spans="3:44 16383:16384" s="1" customFormat="1" ht="23" customHeight="1">
      <c r="C16" s="10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8"/>
      <c r="XFC16"/>
      <c r="XFD16"/>
    </row>
    <row r="17" spans="3:44 16383:16384" s="1" customFormat="1" ht="23" customHeight="1">
      <c r="C17" s="10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8"/>
      <c r="XFC17"/>
      <c r="XFD17"/>
    </row>
    <row r="18" spans="3:44 16383:16384" s="1" customFormat="1" ht="23" customHeight="1">
      <c r="C18" s="10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8"/>
      <c r="XFC18"/>
      <c r="XFD18"/>
    </row>
    <row r="19" spans="3:44 16383:16384" s="1" customFormat="1" ht="23" customHeight="1">
      <c r="C19" s="10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8"/>
      <c r="XFC19"/>
      <c r="XFD19"/>
    </row>
    <row r="20" spans="3:44 16383:16384" s="1" customFormat="1" ht="23" customHeight="1">
      <c r="C20" s="10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8"/>
      <c r="XFC20"/>
      <c r="XFD20"/>
    </row>
    <row r="21" spans="3:44 16383:16384" s="1" customFormat="1" ht="23" customHeight="1">
      <c r="C21" s="10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8"/>
      <c r="XFC21"/>
      <c r="XFD21"/>
    </row>
    <row r="22" spans="3:44 16383:16384" s="1" customFormat="1" ht="23" customHeight="1">
      <c r="C22" s="10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8"/>
      <c r="XFC22"/>
      <c r="XFD22"/>
    </row>
    <row r="23" spans="3:44 16383:16384" s="1" customFormat="1" ht="23" customHeight="1">
      <c r="C23" s="10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8"/>
      <c r="XFC23"/>
      <c r="XFD23"/>
    </row>
    <row r="24" spans="3:44 16383:16384" s="1" customFormat="1" ht="23" customHeight="1">
      <c r="C24" s="12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9"/>
      <c r="XFC24"/>
      <c r="XFD24"/>
    </row>
  </sheetData>
  <mergeCells count="6">
    <mergeCell ref="C1:AQ1"/>
    <mergeCell ref="AL3:AR3"/>
    <mergeCell ref="C3:C4"/>
    <mergeCell ref="D3:D4"/>
    <mergeCell ref="E3:E4"/>
    <mergeCell ref="F3:F4"/>
  </mergeCells>
  <dataValidations count="1">
    <dataValidation type="list" allowBlank="1" showInputMessage="1" showErrorMessage="1" sqref="G5:AK32">
      <formula1>"√,加,休,病,年,旷"</formula1>
    </dataValidation>
  </dataValidations>
  <pageMargins left="0.7" right="0.7" top="0.75" bottom="0.75" header="0.3" footer="0.3"/>
  <pageSetup orientation="portrait" paperSize="9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C00-000000000000}">
  <dimension ref="C1:XFD24"/>
  <sheetViews>
    <sheetView showGridLines="0" workbookViewId="0" topLeftCell="A1">
      <selection pane="topLeft" activeCell="A1" sqref="A1"/>
    </sheetView>
  </sheetViews>
  <sheetFormatPr defaultColWidth="9.13" defaultRowHeight="16.5"/>
  <cols>
    <col min="1" max="1" width="19" style="1" customWidth="1"/>
    <col min="2" max="2" width="4.1" style="1" customWidth="1"/>
    <col min="3" max="3" width="7" style="1" customWidth="1"/>
    <col min="4" max="4" width="12.1" style="1" customWidth="1"/>
    <col min="5" max="5" width="15" style="1" customWidth="1"/>
    <col min="6" max="6" width="11" style="1" customWidth="1"/>
    <col min="7" max="42" width="4" style="1" customWidth="1"/>
    <col min="43" max="16381" width="9.1" style="1" customWidth="1"/>
  </cols>
  <sheetData>
    <row r="1" spans="3:42" s="1" customFormat="1" ht="36.75">
      <c r="C1" s="2" t="s">
        <v>49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3:3" s="1" customFormat="1" ht="23" customHeight="1">
      <c r="C2" s="3" t="s">
        <v>24</v>
      </c>
    </row>
    <row r="3" spans="3:43" s="1" customFormat="1" ht="16.5">
      <c r="C3" s="4" t="s">
        <v>1</v>
      </c>
      <c r="D3" s="5" t="s">
        <v>2</v>
      </c>
      <c r="E3" s="5" t="s">
        <v>3</v>
      </c>
      <c r="F3" s="5" t="s">
        <v>4</v>
      </c>
      <c r="G3" s="6">
        <v>1</v>
      </c>
      <c r="H3" s="6">
        <v>2</v>
      </c>
      <c r="I3" s="6">
        <v>3</v>
      </c>
      <c r="J3" s="6">
        <v>4</v>
      </c>
      <c r="K3" s="6">
        <v>5</v>
      </c>
      <c r="L3" s="6">
        <v>6</v>
      </c>
      <c r="M3" s="6">
        <v>7</v>
      </c>
      <c r="N3" s="6">
        <v>8</v>
      </c>
      <c r="O3" s="6">
        <v>9</v>
      </c>
      <c r="P3" s="6">
        <v>10</v>
      </c>
      <c r="Q3" s="6">
        <v>11</v>
      </c>
      <c r="R3" s="6">
        <v>12</v>
      </c>
      <c r="S3" s="6">
        <v>13</v>
      </c>
      <c r="T3" s="6">
        <v>14</v>
      </c>
      <c r="U3" s="6">
        <v>15</v>
      </c>
      <c r="V3" s="6">
        <v>16</v>
      </c>
      <c r="W3" s="6">
        <v>17</v>
      </c>
      <c r="X3" s="6">
        <v>18</v>
      </c>
      <c r="Y3" s="6">
        <v>19</v>
      </c>
      <c r="Z3" s="6">
        <v>20</v>
      </c>
      <c r="AA3" s="6">
        <v>21</v>
      </c>
      <c r="AB3" s="6">
        <v>22</v>
      </c>
      <c r="AC3" s="6">
        <v>23</v>
      </c>
      <c r="AD3" s="6">
        <v>24</v>
      </c>
      <c r="AE3" s="6">
        <v>25</v>
      </c>
      <c r="AF3" s="6">
        <v>26</v>
      </c>
      <c r="AG3" s="6">
        <v>27</v>
      </c>
      <c r="AH3" s="6">
        <v>28</v>
      </c>
      <c r="AI3" s="6">
        <v>29</v>
      </c>
      <c r="AJ3" s="6">
        <v>30</v>
      </c>
      <c r="AK3" s="14" t="s">
        <v>25</v>
      </c>
      <c r="AL3" s="14"/>
      <c r="AM3" s="14"/>
      <c r="AN3" s="14"/>
      <c r="AO3" s="14"/>
      <c r="AP3" s="14"/>
      <c r="AQ3" s="16"/>
    </row>
    <row r="4" spans="3:43" s="1" customFormat="1" ht="16.5">
      <c r="C4" s="7"/>
      <c r="D4" s="8"/>
      <c r="E4" s="8"/>
      <c r="F4" s="8"/>
      <c r="G4" s="9" t="s">
        <v>26</v>
      </c>
      <c r="H4" s="9" t="s">
        <v>27</v>
      </c>
      <c r="I4" s="9" t="s">
        <v>28</v>
      </c>
      <c r="J4" s="9" t="s">
        <v>29</v>
      </c>
      <c r="K4" s="9" t="s">
        <v>30</v>
      </c>
      <c r="L4" s="9" t="s">
        <v>31</v>
      </c>
      <c r="M4" s="9" t="s">
        <v>32</v>
      </c>
      <c r="N4" s="9" t="s">
        <v>26</v>
      </c>
      <c r="O4" s="9" t="s">
        <v>27</v>
      </c>
      <c r="P4" s="9" t="s">
        <v>28</v>
      </c>
      <c r="Q4" s="9" t="s">
        <v>29</v>
      </c>
      <c r="R4" s="9" t="s">
        <v>30</v>
      </c>
      <c r="S4" s="9" t="s">
        <v>31</v>
      </c>
      <c r="T4" s="9" t="s">
        <v>32</v>
      </c>
      <c r="U4" s="9" t="s">
        <v>26</v>
      </c>
      <c r="V4" s="9" t="s">
        <v>27</v>
      </c>
      <c r="W4" s="9" t="s">
        <v>28</v>
      </c>
      <c r="X4" s="9" t="s">
        <v>29</v>
      </c>
      <c r="Y4" s="9" t="s">
        <v>30</v>
      </c>
      <c r="Z4" s="9" t="s">
        <v>31</v>
      </c>
      <c r="AA4" s="9" t="s">
        <v>32</v>
      </c>
      <c r="AB4" s="9" t="s">
        <v>26</v>
      </c>
      <c r="AC4" s="9" t="s">
        <v>27</v>
      </c>
      <c r="AD4" s="9" t="s">
        <v>28</v>
      </c>
      <c r="AE4" s="9" t="s">
        <v>29</v>
      </c>
      <c r="AF4" s="9" t="s">
        <v>30</v>
      </c>
      <c r="AG4" s="9" t="s">
        <v>31</v>
      </c>
      <c r="AH4" s="9" t="s">
        <v>32</v>
      </c>
      <c r="AI4" s="9" t="s">
        <v>26</v>
      </c>
      <c r="AJ4" s="9" t="s">
        <v>27</v>
      </c>
      <c r="AK4" s="15" t="s">
        <v>33</v>
      </c>
      <c r="AL4" s="15" t="s">
        <v>34</v>
      </c>
      <c r="AM4" s="15" t="s">
        <v>35</v>
      </c>
      <c r="AN4" s="15" t="s">
        <v>36</v>
      </c>
      <c r="AO4" s="15" t="s">
        <v>37</v>
      </c>
      <c r="AP4" s="15" t="s">
        <v>38</v>
      </c>
      <c r="AQ4" s="17" t="s">
        <v>39</v>
      </c>
    </row>
    <row r="5" spans="3:43" s="1" customFormat="1" ht="23" customHeight="1">
      <c r="C5" s="10">
        <v>1</v>
      </c>
      <c r="D5" s="11" t="s">
        <v>12</v>
      </c>
      <c r="E5" s="11">
        <v>201542121</v>
      </c>
      <c r="F5" s="11" t="s">
        <v>13</v>
      </c>
      <c r="G5" s="11" t="s">
        <v>33</v>
      </c>
      <c r="H5" s="11" t="s">
        <v>33</v>
      </c>
      <c r="I5" s="11" t="s">
        <v>33</v>
      </c>
      <c r="J5" s="11" t="s">
        <v>33</v>
      </c>
      <c r="K5" s="11" t="s">
        <v>35</v>
      </c>
      <c r="L5" s="11" t="s">
        <v>35</v>
      </c>
      <c r="M5" s="11" t="s">
        <v>33</v>
      </c>
      <c r="N5" s="11" t="s">
        <v>33</v>
      </c>
      <c r="O5" s="11" t="s">
        <v>33</v>
      </c>
      <c r="P5" s="11" t="s">
        <v>33</v>
      </c>
      <c r="Q5" s="11" t="s">
        <v>33</v>
      </c>
      <c r="R5" s="11" t="s">
        <v>35</v>
      </c>
      <c r="S5" s="11" t="s">
        <v>35</v>
      </c>
      <c r="T5" s="11" t="s">
        <v>36</v>
      </c>
      <c r="U5" s="11" t="s">
        <v>33</v>
      </c>
      <c r="V5" s="11" t="s">
        <v>33</v>
      </c>
      <c r="W5" s="11" t="s">
        <v>37</v>
      </c>
      <c r="X5" s="11" t="s">
        <v>33</v>
      </c>
      <c r="Y5" s="11" t="s">
        <v>35</v>
      </c>
      <c r="Z5" s="11" t="s">
        <v>35</v>
      </c>
      <c r="AA5" s="11" t="s">
        <v>33</v>
      </c>
      <c r="AB5" s="11" t="s">
        <v>33</v>
      </c>
      <c r="AC5" s="11" t="s">
        <v>33</v>
      </c>
      <c r="AD5" s="11" t="s">
        <v>33</v>
      </c>
      <c r="AE5" s="11" t="s">
        <v>33</v>
      </c>
      <c r="AF5" s="11" t="s">
        <v>35</v>
      </c>
      <c r="AG5" s="11" t="s">
        <v>35</v>
      </c>
      <c r="AH5" s="11" t="s">
        <v>33</v>
      </c>
      <c r="AI5" s="11" t="s">
        <v>33</v>
      </c>
      <c r="AJ5" s="11" t="s">
        <v>33</v>
      </c>
      <c r="AK5" s="11">
        <f>COUNTIFS(G5:AJ5,"√")</f>
        <v>20</v>
      </c>
      <c r="AL5" s="11">
        <f>COUNTIFS(G5:AJ5,"加")</f>
        <v>0</v>
      </c>
      <c r="AM5" s="11">
        <f>COUNTIFS(G5:AJ5,"休")</f>
        <v>8</v>
      </c>
      <c r="AN5" s="11">
        <f>COUNTIFS(G5:AJ5,"病")</f>
        <v>1</v>
      </c>
      <c r="AO5" s="11">
        <f>COUNTIFS(G5:AJ5,"年")</f>
        <v>1</v>
      </c>
      <c r="AP5" s="11">
        <f>COUNTIFS(G5:AJ5,"旷")</f>
        <v>0</v>
      </c>
      <c r="AQ5" s="18">
        <f>SUM(AK5:AP5)</f>
        <v>30</v>
      </c>
    </row>
    <row r="6" spans="3:43" s="1" customFormat="1" ht="23" customHeight="1">
      <c r="C6" s="10">
        <v>2</v>
      </c>
      <c r="D6" s="11" t="s">
        <v>19</v>
      </c>
      <c r="E6" s="11">
        <v>201642122</v>
      </c>
      <c r="F6" s="11" t="s">
        <v>20</v>
      </c>
      <c r="G6" s="11" t="s">
        <v>33</v>
      </c>
      <c r="H6" s="11" t="s">
        <v>33</v>
      </c>
      <c r="I6" s="11" t="s">
        <v>33</v>
      </c>
      <c r="J6" s="11" t="s">
        <v>33</v>
      </c>
      <c r="K6" s="11" t="s">
        <v>34</v>
      </c>
      <c r="L6" s="11" t="s">
        <v>35</v>
      </c>
      <c r="M6" s="11" t="s">
        <v>33</v>
      </c>
      <c r="N6" s="11" t="s">
        <v>33</v>
      </c>
      <c r="O6" s="11" t="s">
        <v>33</v>
      </c>
      <c r="P6" s="11" t="s">
        <v>33</v>
      </c>
      <c r="Q6" s="11" t="s">
        <v>33</v>
      </c>
      <c r="R6" s="11" t="s">
        <v>34</v>
      </c>
      <c r="S6" s="11" t="s">
        <v>34</v>
      </c>
      <c r="T6" s="11" t="s">
        <v>33</v>
      </c>
      <c r="U6" s="11" t="s">
        <v>38</v>
      </c>
      <c r="V6" s="11" t="s">
        <v>33</v>
      </c>
      <c r="W6" s="11" t="s">
        <v>37</v>
      </c>
      <c r="X6" s="11" t="s">
        <v>33</v>
      </c>
      <c r="Y6" s="11" t="s">
        <v>35</v>
      </c>
      <c r="Z6" s="11" t="s">
        <v>35</v>
      </c>
      <c r="AA6" s="11" t="s">
        <v>33</v>
      </c>
      <c r="AB6" s="11" t="s">
        <v>33</v>
      </c>
      <c r="AC6" s="11" t="s">
        <v>33</v>
      </c>
      <c r="AD6" s="11" t="s">
        <v>33</v>
      </c>
      <c r="AE6" s="11" t="s">
        <v>33</v>
      </c>
      <c r="AF6" s="11" t="s">
        <v>35</v>
      </c>
      <c r="AG6" s="11" t="s">
        <v>35</v>
      </c>
      <c r="AH6" s="11" t="s">
        <v>33</v>
      </c>
      <c r="AI6" s="11" t="s">
        <v>33</v>
      </c>
      <c r="AJ6" s="11" t="s">
        <v>33</v>
      </c>
      <c r="AK6" s="11">
        <f>COUNTIFS(G6:AJ6,"√")</f>
        <v>20</v>
      </c>
      <c r="AL6" s="11">
        <f>COUNTIFS(G6:AJ6,"加")</f>
        <v>3</v>
      </c>
      <c r="AM6" s="11">
        <f>COUNTIFS(G6:AJ6,"休")</f>
        <v>5</v>
      </c>
      <c r="AN6" s="11">
        <f>COUNTIFS(G6:AJ6,"病")</f>
        <v>0</v>
      </c>
      <c r="AO6" s="11">
        <f>COUNTIFS(G6:AJ6,"年")</f>
        <v>1</v>
      </c>
      <c r="AP6" s="11">
        <f>COUNTIFS(G6:AJ6,"旷")</f>
        <v>1</v>
      </c>
      <c r="AQ6" s="18">
        <f>SUM(AK6:AP6)</f>
        <v>30</v>
      </c>
    </row>
    <row r="7" spans="3:43" s="1" customFormat="1" ht="23" customHeight="1">
      <c r="C7" s="10">
        <v>3</v>
      </c>
      <c r="D7" s="11" t="s">
        <v>12</v>
      </c>
      <c r="E7" s="11">
        <v>201542002</v>
      </c>
      <c r="F7" s="11" t="s">
        <v>17</v>
      </c>
      <c r="G7" s="11" t="s">
        <v>33</v>
      </c>
      <c r="H7" s="11" t="s">
        <v>33</v>
      </c>
      <c r="I7" s="11" t="s">
        <v>33</v>
      </c>
      <c r="J7" s="11" t="s">
        <v>33</v>
      </c>
      <c r="K7" s="11" t="s">
        <v>35</v>
      </c>
      <c r="L7" s="11" t="s">
        <v>34</v>
      </c>
      <c r="M7" s="11" t="s">
        <v>33</v>
      </c>
      <c r="N7" s="11" t="s">
        <v>33</v>
      </c>
      <c r="O7" s="11" t="s">
        <v>33</v>
      </c>
      <c r="P7" s="11" t="s">
        <v>33</v>
      </c>
      <c r="Q7" s="11" t="s">
        <v>33</v>
      </c>
      <c r="R7" s="11" t="s">
        <v>35</v>
      </c>
      <c r="S7" s="11" t="s">
        <v>35</v>
      </c>
      <c r="T7" s="11" t="s">
        <v>33</v>
      </c>
      <c r="U7" s="11" t="s">
        <v>33</v>
      </c>
      <c r="V7" s="11" t="s">
        <v>33</v>
      </c>
      <c r="W7" s="11" t="s">
        <v>33</v>
      </c>
      <c r="X7" s="11" t="s">
        <v>33</v>
      </c>
      <c r="Y7" s="11" t="s">
        <v>35</v>
      </c>
      <c r="Z7" s="11" t="s">
        <v>35</v>
      </c>
      <c r="AA7" s="11" t="s">
        <v>33</v>
      </c>
      <c r="AB7" s="11" t="s">
        <v>33</v>
      </c>
      <c r="AC7" s="11" t="s">
        <v>33</v>
      </c>
      <c r="AD7" s="11" t="s">
        <v>33</v>
      </c>
      <c r="AE7" s="11" t="s">
        <v>33</v>
      </c>
      <c r="AF7" s="11" t="s">
        <v>34</v>
      </c>
      <c r="AG7" s="11" t="s">
        <v>35</v>
      </c>
      <c r="AH7" s="11" t="s">
        <v>33</v>
      </c>
      <c r="AI7" s="11" t="s">
        <v>33</v>
      </c>
      <c r="AJ7" s="11" t="s">
        <v>33</v>
      </c>
      <c r="AK7" s="11">
        <f>COUNTIFS(G7:AJ7,"√")</f>
        <v>22</v>
      </c>
      <c r="AL7" s="11">
        <f>COUNTIFS(G7:AJ7,"加")</f>
        <v>2</v>
      </c>
      <c r="AM7" s="11">
        <f>COUNTIFS(G7:AJ7,"休")</f>
        <v>6</v>
      </c>
      <c r="AN7" s="11">
        <f>COUNTIFS(G7:AJ7,"病")</f>
        <v>0</v>
      </c>
      <c r="AO7" s="11">
        <f>COUNTIFS(G7:AJ7,"年")</f>
        <v>0</v>
      </c>
      <c r="AP7" s="11">
        <f>COUNTIFS(G7:AJ7,"旷")</f>
        <v>0</v>
      </c>
      <c r="AQ7" s="18">
        <f>SUM(AK7:AP7)</f>
        <v>30</v>
      </c>
    </row>
    <row r="8" spans="3:43 16382:16384" s="1" customFormat="1" ht="23" customHeight="1"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8"/>
      <c r="XFB8"/>
      <c r="XFC8"/>
      <c r="XFD8"/>
    </row>
    <row r="9" spans="3:43 16382:16384" s="1" customFormat="1" ht="23" customHeight="1">
      <c r="C9" s="10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8"/>
      <c r="XFB9"/>
      <c r="XFC9"/>
      <c r="XFD9"/>
    </row>
    <row r="10" spans="3:43 16382:16384" s="1" customFormat="1" ht="23" customHeight="1">
      <c r="C10" s="10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8"/>
      <c r="XFB10"/>
      <c r="XFC10"/>
      <c r="XFD10"/>
    </row>
    <row r="11" spans="3:43 16382:16384" s="1" customFormat="1" ht="23" customHeight="1">
      <c r="C11" s="10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8"/>
      <c r="XFB11"/>
      <c r="XFC11"/>
      <c r="XFD11"/>
    </row>
    <row r="12" spans="3:43 16382:16384" s="1" customFormat="1" ht="23" customHeight="1">
      <c r="C12" s="10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8"/>
      <c r="XFB12"/>
      <c r="XFC12"/>
      <c r="XFD12"/>
    </row>
    <row r="13" spans="3:43 16382:16384" s="1" customFormat="1" ht="23" customHeight="1">
      <c r="C13" s="10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8"/>
      <c r="XFB13"/>
      <c r="XFC13"/>
      <c r="XFD13"/>
    </row>
    <row r="14" spans="3:43 16382:16384" s="1" customFormat="1" ht="23" customHeight="1">
      <c r="C14" s="10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8"/>
      <c r="XFB14"/>
      <c r="XFC14"/>
      <c r="XFD14"/>
    </row>
    <row r="15" spans="3:43 16382:16384" s="1" customFormat="1" ht="23" customHeight="1">
      <c r="C15" s="10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8"/>
      <c r="XFB15"/>
      <c r="XFC15"/>
      <c r="XFD15"/>
    </row>
    <row r="16" spans="3:43 16382:16384" s="1" customFormat="1" ht="23" customHeight="1">
      <c r="C16" s="10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8"/>
      <c r="XFB16"/>
      <c r="XFC16"/>
      <c r="XFD16"/>
    </row>
    <row r="17" spans="3:43 16382:16384" s="1" customFormat="1" ht="23" customHeight="1">
      <c r="C17" s="10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8"/>
      <c r="XFB17"/>
      <c r="XFC17"/>
      <c r="XFD17"/>
    </row>
    <row r="18" spans="3:43 16382:16384" s="1" customFormat="1" ht="23" customHeight="1">
      <c r="C18" s="10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8"/>
      <c r="XFB18"/>
      <c r="XFC18"/>
      <c r="XFD18"/>
    </row>
    <row r="19" spans="3:43 16382:16384" s="1" customFormat="1" ht="23" customHeight="1">
      <c r="C19" s="10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8"/>
      <c r="XFB19"/>
      <c r="XFC19"/>
      <c r="XFD19"/>
    </row>
    <row r="20" spans="3:43 16382:16384" s="1" customFormat="1" ht="23" customHeight="1">
      <c r="C20" s="10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8"/>
      <c r="XFB20"/>
      <c r="XFC20"/>
      <c r="XFD20"/>
    </row>
    <row r="21" spans="3:43 16382:16384" s="1" customFormat="1" ht="23" customHeight="1">
      <c r="C21" s="10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8"/>
      <c r="XFB21"/>
      <c r="XFC21"/>
      <c r="XFD21"/>
    </row>
    <row r="22" spans="3:43 16382:16384" s="1" customFormat="1" ht="23" customHeight="1">
      <c r="C22" s="10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8"/>
      <c r="XFB22"/>
      <c r="XFC22"/>
      <c r="XFD22"/>
    </row>
    <row r="23" spans="3:43 16382:16384" s="1" customFormat="1" ht="23" customHeight="1">
      <c r="C23" s="10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8"/>
      <c r="XFB23"/>
      <c r="XFC23"/>
      <c r="XFD23"/>
    </row>
    <row r="24" spans="3:43 16382:16384" s="1" customFormat="1" ht="23" customHeight="1">
      <c r="C24" s="12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9"/>
      <c r="XFB24"/>
      <c r="XFC24"/>
      <c r="XFD24"/>
    </row>
  </sheetData>
  <mergeCells count="6">
    <mergeCell ref="C1:AP1"/>
    <mergeCell ref="AK3:AQ3"/>
    <mergeCell ref="C3:C4"/>
    <mergeCell ref="D3:D4"/>
    <mergeCell ref="E3:E4"/>
    <mergeCell ref="F3:F4"/>
  </mergeCells>
  <dataValidations count="1">
    <dataValidation type="list" allowBlank="1" showInputMessage="1" showErrorMessage="1" sqref="G5:AJ32">
      <formula1>"√,加,休,病,年,旷"</formula1>
    </dataValidation>
  </dataValidations>
  <pageMargins left="0.7" right="0.7" top="0.75" bottom="0.75" header="0.3" footer="0.3"/>
  <pageSetup orientation="portrait" paperSize="9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D00-000000000000}">
  <dimension ref="C1:XFD24"/>
  <sheetViews>
    <sheetView showGridLines="0" workbookViewId="0" topLeftCell="A1">
      <selection pane="topLeft" activeCell="P20" sqref="P20"/>
    </sheetView>
  </sheetViews>
  <sheetFormatPr defaultColWidth="9.13" defaultRowHeight="16.5"/>
  <cols>
    <col min="1" max="1" width="19" style="1" customWidth="1"/>
    <col min="2" max="2" width="4.1" style="1" customWidth="1"/>
    <col min="3" max="3" width="7" style="1" customWidth="1"/>
    <col min="4" max="4" width="12.1" style="1" customWidth="1"/>
    <col min="5" max="5" width="15" style="1" customWidth="1"/>
    <col min="6" max="6" width="11" style="1" customWidth="1"/>
    <col min="7" max="43" width="4" style="1" customWidth="1"/>
    <col min="44" max="44" width="9.1" style="1" customWidth="1"/>
    <col min="45" max="45" width="3.4" style="1" customWidth="1"/>
    <col min="46" max="16382" width="9.1" style="1" customWidth="1"/>
  </cols>
  <sheetData>
    <row r="1" spans="3:43" s="1" customFormat="1" ht="36.75">
      <c r="C1" s="2" t="s">
        <v>50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3:3" s="1" customFormat="1" ht="23" customHeight="1">
      <c r="C2" s="3" t="s">
        <v>24</v>
      </c>
    </row>
    <row r="3" spans="3:44" s="1" customFormat="1" ht="16.5">
      <c r="C3" s="4" t="s">
        <v>1</v>
      </c>
      <c r="D3" s="5" t="s">
        <v>2</v>
      </c>
      <c r="E3" s="5" t="s">
        <v>3</v>
      </c>
      <c r="F3" s="5" t="s">
        <v>4</v>
      </c>
      <c r="G3" s="6">
        <v>1</v>
      </c>
      <c r="H3" s="6">
        <v>2</v>
      </c>
      <c r="I3" s="6">
        <v>3</v>
      </c>
      <c r="J3" s="6">
        <v>4</v>
      </c>
      <c r="K3" s="6">
        <v>5</v>
      </c>
      <c r="L3" s="6">
        <v>6</v>
      </c>
      <c r="M3" s="6">
        <v>7</v>
      </c>
      <c r="N3" s="6">
        <v>8</v>
      </c>
      <c r="O3" s="6">
        <v>9</v>
      </c>
      <c r="P3" s="6">
        <v>10</v>
      </c>
      <c r="Q3" s="6">
        <v>11</v>
      </c>
      <c r="R3" s="6">
        <v>12</v>
      </c>
      <c r="S3" s="6">
        <v>13</v>
      </c>
      <c r="T3" s="6">
        <v>14</v>
      </c>
      <c r="U3" s="6">
        <v>15</v>
      </c>
      <c r="V3" s="6">
        <v>16</v>
      </c>
      <c r="W3" s="6">
        <v>17</v>
      </c>
      <c r="X3" s="6">
        <v>18</v>
      </c>
      <c r="Y3" s="6">
        <v>19</v>
      </c>
      <c r="Z3" s="6">
        <v>20</v>
      </c>
      <c r="AA3" s="6">
        <v>21</v>
      </c>
      <c r="AB3" s="6">
        <v>22</v>
      </c>
      <c r="AC3" s="6">
        <v>23</v>
      </c>
      <c r="AD3" s="6">
        <v>24</v>
      </c>
      <c r="AE3" s="6">
        <v>25</v>
      </c>
      <c r="AF3" s="6">
        <v>26</v>
      </c>
      <c r="AG3" s="6">
        <v>27</v>
      </c>
      <c r="AH3" s="6">
        <v>28</v>
      </c>
      <c r="AI3" s="6">
        <v>29</v>
      </c>
      <c r="AJ3" s="6">
        <v>30</v>
      </c>
      <c r="AK3" s="6">
        <v>31</v>
      </c>
      <c r="AL3" s="14" t="s">
        <v>25</v>
      </c>
      <c r="AM3" s="14"/>
      <c r="AN3" s="14"/>
      <c r="AO3" s="14"/>
      <c r="AP3" s="14"/>
      <c r="AQ3" s="14"/>
      <c r="AR3" s="16"/>
    </row>
    <row r="4" spans="3:44" s="1" customFormat="1" ht="16.5">
      <c r="C4" s="7"/>
      <c r="D4" s="8"/>
      <c r="E4" s="8"/>
      <c r="F4" s="8"/>
      <c r="G4" s="9" t="s">
        <v>26</v>
      </c>
      <c r="H4" s="9" t="s">
        <v>27</v>
      </c>
      <c r="I4" s="9" t="s">
        <v>28</v>
      </c>
      <c r="J4" s="9" t="s">
        <v>29</v>
      </c>
      <c r="K4" s="9" t="s">
        <v>30</v>
      </c>
      <c r="L4" s="9" t="s">
        <v>31</v>
      </c>
      <c r="M4" s="9" t="s">
        <v>32</v>
      </c>
      <c r="N4" s="9" t="s">
        <v>26</v>
      </c>
      <c r="O4" s="9" t="s">
        <v>27</v>
      </c>
      <c r="P4" s="9" t="s">
        <v>28</v>
      </c>
      <c r="Q4" s="9" t="s">
        <v>29</v>
      </c>
      <c r="R4" s="9" t="s">
        <v>30</v>
      </c>
      <c r="S4" s="9" t="s">
        <v>31</v>
      </c>
      <c r="T4" s="9" t="s">
        <v>32</v>
      </c>
      <c r="U4" s="9" t="s">
        <v>26</v>
      </c>
      <c r="V4" s="9" t="s">
        <v>27</v>
      </c>
      <c r="W4" s="9" t="s">
        <v>28</v>
      </c>
      <c r="X4" s="9" t="s">
        <v>29</v>
      </c>
      <c r="Y4" s="9" t="s">
        <v>30</v>
      </c>
      <c r="Z4" s="9" t="s">
        <v>31</v>
      </c>
      <c r="AA4" s="9" t="s">
        <v>32</v>
      </c>
      <c r="AB4" s="9" t="s">
        <v>26</v>
      </c>
      <c r="AC4" s="9" t="s">
        <v>27</v>
      </c>
      <c r="AD4" s="9" t="s">
        <v>28</v>
      </c>
      <c r="AE4" s="9" t="s">
        <v>29</v>
      </c>
      <c r="AF4" s="9" t="s">
        <v>30</v>
      </c>
      <c r="AG4" s="9" t="s">
        <v>31</v>
      </c>
      <c r="AH4" s="9" t="s">
        <v>32</v>
      </c>
      <c r="AI4" s="9" t="s">
        <v>26</v>
      </c>
      <c r="AJ4" s="9" t="s">
        <v>27</v>
      </c>
      <c r="AK4" s="9" t="s">
        <v>28</v>
      </c>
      <c r="AL4" s="15" t="s">
        <v>33</v>
      </c>
      <c r="AM4" s="15" t="s">
        <v>34</v>
      </c>
      <c r="AN4" s="15" t="s">
        <v>35</v>
      </c>
      <c r="AO4" s="15" t="s">
        <v>36</v>
      </c>
      <c r="AP4" s="15" t="s">
        <v>37</v>
      </c>
      <c r="AQ4" s="15" t="s">
        <v>38</v>
      </c>
      <c r="AR4" s="17" t="s">
        <v>39</v>
      </c>
    </row>
    <row r="5" spans="3:44" s="1" customFormat="1" ht="23" customHeight="1">
      <c r="C5" s="10">
        <v>1</v>
      </c>
      <c r="D5" s="11" t="s">
        <v>12</v>
      </c>
      <c r="E5" s="11">
        <v>201542121</v>
      </c>
      <c r="F5" s="11" t="s">
        <v>13</v>
      </c>
      <c r="G5" s="11" t="s">
        <v>33</v>
      </c>
      <c r="H5" s="11" t="s">
        <v>33</v>
      </c>
      <c r="I5" s="11" t="s">
        <v>33</v>
      </c>
      <c r="J5" s="11" t="s">
        <v>33</v>
      </c>
      <c r="K5" s="11" t="s">
        <v>35</v>
      </c>
      <c r="L5" s="11" t="s">
        <v>35</v>
      </c>
      <c r="M5" s="11" t="s">
        <v>33</v>
      </c>
      <c r="N5" s="11" t="s">
        <v>33</v>
      </c>
      <c r="O5" s="11" t="s">
        <v>33</v>
      </c>
      <c r="P5" s="11" t="s">
        <v>33</v>
      </c>
      <c r="Q5" s="11" t="s">
        <v>33</v>
      </c>
      <c r="R5" s="11" t="s">
        <v>35</v>
      </c>
      <c r="S5" s="11" t="s">
        <v>35</v>
      </c>
      <c r="T5" s="11" t="s">
        <v>36</v>
      </c>
      <c r="U5" s="11" t="s">
        <v>33</v>
      </c>
      <c r="V5" s="11" t="s">
        <v>33</v>
      </c>
      <c r="W5" s="11" t="s">
        <v>33</v>
      </c>
      <c r="X5" s="11" t="s">
        <v>33</v>
      </c>
      <c r="Y5" s="11" t="s">
        <v>35</v>
      </c>
      <c r="Z5" s="11" t="s">
        <v>35</v>
      </c>
      <c r="AA5" s="11" t="s">
        <v>33</v>
      </c>
      <c r="AB5" s="11" t="s">
        <v>33</v>
      </c>
      <c r="AC5" s="11" t="s">
        <v>33</v>
      </c>
      <c r="AD5" s="11" t="s">
        <v>33</v>
      </c>
      <c r="AE5" s="11" t="s">
        <v>33</v>
      </c>
      <c r="AF5" s="11" t="s">
        <v>35</v>
      </c>
      <c r="AG5" s="11" t="s">
        <v>35</v>
      </c>
      <c r="AH5" s="11" t="s">
        <v>33</v>
      </c>
      <c r="AI5" s="11" t="s">
        <v>33</v>
      </c>
      <c r="AJ5" s="11" t="s">
        <v>33</v>
      </c>
      <c r="AK5" s="11" t="s">
        <v>33</v>
      </c>
      <c r="AL5" s="11">
        <f t="shared" si="0" ref="AL5:AL7">COUNTIFS(G5:AK5,"√")</f>
        <v>22</v>
      </c>
      <c r="AM5" s="11">
        <f t="shared" si="1" ref="AM5:AM7">COUNTIFS(G5:AK5,"加")</f>
        <v>0</v>
      </c>
      <c r="AN5" s="11">
        <f t="shared" si="2" ref="AN5:AN7">COUNTIFS(G5:AK5,"休")</f>
        <v>8</v>
      </c>
      <c r="AO5" s="11">
        <f t="shared" si="3" ref="AO5:AO7">COUNTIFS(G5:AK5,"病")</f>
        <v>1</v>
      </c>
      <c r="AP5" s="11">
        <f>COUNTIFS(G5:AK5,"年")</f>
        <v>0</v>
      </c>
      <c r="AQ5" s="11">
        <f t="shared" si="4" ref="AQ5:AQ7">COUNTIFS(G5:AK5,"旷")</f>
        <v>0</v>
      </c>
      <c r="AR5" s="18">
        <f>SUM(AL5:AQ5)</f>
        <v>31</v>
      </c>
    </row>
    <row r="6" spans="3:44" s="1" customFormat="1" ht="23" customHeight="1">
      <c r="C6" s="10">
        <v>2</v>
      </c>
      <c r="D6" s="11" t="s">
        <v>19</v>
      </c>
      <c r="E6" s="11">
        <v>201642122</v>
      </c>
      <c r="F6" s="11" t="s">
        <v>20</v>
      </c>
      <c r="G6" s="11" t="s">
        <v>33</v>
      </c>
      <c r="H6" s="11" t="s">
        <v>33</v>
      </c>
      <c r="I6" s="11" t="s">
        <v>33</v>
      </c>
      <c r="J6" s="11" t="s">
        <v>33</v>
      </c>
      <c r="K6" s="11" t="s">
        <v>34</v>
      </c>
      <c r="L6" s="11" t="s">
        <v>35</v>
      </c>
      <c r="M6" s="11" t="s">
        <v>33</v>
      </c>
      <c r="N6" s="11" t="s">
        <v>33</v>
      </c>
      <c r="O6" s="11" t="s">
        <v>33</v>
      </c>
      <c r="P6" s="11" t="s">
        <v>33</v>
      </c>
      <c r="Q6" s="11" t="s">
        <v>33</v>
      </c>
      <c r="R6" s="11" t="s">
        <v>34</v>
      </c>
      <c r="S6" s="11" t="s">
        <v>34</v>
      </c>
      <c r="T6" s="11" t="s">
        <v>33</v>
      </c>
      <c r="U6" s="11" t="s">
        <v>38</v>
      </c>
      <c r="V6" s="11" t="s">
        <v>33</v>
      </c>
      <c r="W6" s="11" t="s">
        <v>33</v>
      </c>
      <c r="X6" s="11" t="s">
        <v>33</v>
      </c>
      <c r="Y6" s="11" t="s">
        <v>35</v>
      </c>
      <c r="Z6" s="11" t="s">
        <v>35</v>
      </c>
      <c r="AA6" s="11" t="s">
        <v>33</v>
      </c>
      <c r="AB6" s="11" t="s">
        <v>33</v>
      </c>
      <c r="AC6" s="11" t="s">
        <v>37</v>
      </c>
      <c r="AD6" s="11" t="s">
        <v>33</v>
      </c>
      <c r="AE6" s="11" t="s">
        <v>33</v>
      </c>
      <c r="AF6" s="11" t="s">
        <v>35</v>
      </c>
      <c r="AG6" s="11" t="s">
        <v>35</v>
      </c>
      <c r="AH6" s="11" t="s">
        <v>33</v>
      </c>
      <c r="AI6" s="11" t="s">
        <v>33</v>
      </c>
      <c r="AJ6" s="11" t="s">
        <v>33</v>
      </c>
      <c r="AK6" s="11" t="s">
        <v>33</v>
      </c>
      <c r="AL6" s="11">
        <f t="shared" si="0"/>
        <v>21</v>
      </c>
      <c r="AM6" s="11">
        <f t="shared" si="1"/>
        <v>3</v>
      </c>
      <c r="AN6" s="11">
        <f t="shared" si="2"/>
        <v>5</v>
      </c>
      <c r="AO6" s="11">
        <f t="shared" si="3"/>
        <v>0</v>
      </c>
      <c r="AP6" s="11">
        <f>COUNTIFS(G6:AK6,"年")</f>
        <v>1</v>
      </c>
      <c r="AQ6" s="11">
        <f t="shared" si="4"/>
        <v>1</v>
      </c>
      <c r="AR6" s="18">
        <f>SUM(AL6:AQ6)</f>
        <v>31</v>
      </c>
    </row>
    <row r="7" spans="3:44" s="1" customFormat="1" ht="23" customHeight="1">
      <c r="C7" s="10">
        <v>3</v>
      </c>
      <c r="D7" s="11" t="s">
        <v>12</v>
      </c>
      <c r="E7" s="11">
        <v>201542002</v>
      </c>
      <c r="F7" s="11" t="s">
        <v>17</v>
      </c>
      <c r="G7" s="11" t="s">
        <v>33</v>
      </c>
      <c r="H7" s="11" t="s">
        <v>33</v>
      </c>
      <c r="I7" s="11" t="s">
        <v>33</v>
      </c>
      <c r="J7" s="11" t="s">
        <v>33</v>
      </c>
      <c r="K7" s="11" t="s">
        <v>35</v>
      </c>
      <c r="L7" s="11" t="s">
        <v>34</v>
      </c>
      <c r="M7" s="11" t="s">
        <v>33</v>
      </c>
      <c r="N7" s="11" t="s">
        <v>33</v>
      </c>
      <c r="O7" s="11" t="s">
        <v>33</v>
      </c>
      <c r="P7" s="11" t="s">
        <v>33</v>
      </c>
      <c r="Q7" s="11" t="s">
        <v>33</v>
      </c>
      <c r="R7" s="11" t="s">
        <v>35</v>
      </c>
      <c r="S7" s="11" t="s">
        <v>35</v>
      </c>
      <c r="T7" s="11" t="s">
        <v>33</v>
      </c>
      <c r="U7" s="11" t="s">
        <v>33</v>
      </c>
      <c r="V7" s="11" t="s">
        <v>33</v>
      </c>
      <c r="W7" s="11" t="s">
        <v>33</v>
      </c>
      <c r="X7" s="11" t="s">
        <v>33</v>
      </c>
      <c r="Y7" s="11" t="s">
        <v>35</v>
      </c>
      <c r="Z7" s="11" t="s">
        <v>35</v>
      </c>
      <c r="AA7" s="11" t="s">
        <v>33</v>
      </c>
      <c r="AB7" s="11" t="s">
        <v>33</v>
      </c>
      <c r="AC7" s="11" t="s">
        <v>33</v>
      </c>
      <c r="AD7" s="11" t="s">
        <v>33</v>
      </c>
      <c r="AE7" s="11" t="s">
        <v>33</v>
      </c>
      <c r="AF7" s="11" t="s">
        <v>34</v>
      </c>
      <c r="AG7" s="11" t="s">
        <v>35</v>
      </c>
      <c r="AH7" s="11" t="s">
        <v>33</v>
      </c>
      <c r="AI7" s="11" t="s">
        <v>33</v>
      </c>
      <c r="AJ7" s="11" t="s">
        <v>33</v>
      </c>
      <c r="AK7" s="11" t="s">
        <v>33</v>
      </c>
      <c r="AL7" s="11">
        <f t="shared" si="0"/>
        <v>23</v>
      </c>
      <c r="AM7" s="11">
        <f t="shared" si="1"/>
        <v>2</v>
      </c>
      <c r="AN7" s="11">
        <f t="shared" si="2"/>
        <v>6</v>
      </c>
      <c r="AO7" s="11">
        <f t="shared" si="3"/>
        <v>0</v>
      </c>
      <c r="AP7" s="11">
        <f>COUNTIFS(G7:AK7,"年")</f>
        <v>0</v>
      </c>
      <c r="AQ7" s="11">
        <f t="shared" si="4"/>
        <v>0</v>
      </c>
      <c r="AR7" s="18">
        <f>SUM(AL7:AQ7)</f>
        <v>31</v>
      </c>
    </row>
    <row r="8" spans="3:44 16383:16384" s="1" customFormat="1" ht="23" customHeight="1"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8"/>
      <c r="XFC8"/>
      <c r="XFD8"/>
    </row>
    <row r="9" spans="3:44 16383:16384" s="1" customFormat="1" ht="23" customHeight="1">
      <c r="C9" s="10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8"/>
      <c r="XFC9"/>
      <c r="XFD9"/>
    </row>
    <row r="10" spans="3:44 16383:16384" s="1" customFormat="1" ht="23" customHeight="1">
      <c r="C10" s="10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8"/>
      <c r="XFC10"/>
      <c r="XFD10"/>
    </row>
    <row r="11" spans="3:44 16383:16384" s="1" customFormat="1" ht="23" customHeight="1">
      <c r="C11" s="10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8"/>
      <c r="XFC11"/>
      <c r="XFD11"/>
    </row>
    <row r="12" spans="3:44 16383:16384" s="1" customFormat="1" ht="23" customHeight="1">
      <c r="C12" s="10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8"/>
      <c r="XFC12"/>
      <c r="XFD12"/>
    </row>
    <row r="13" spans="3:44 16383:16384" s="1" customFormat="1" ht="23" customHeight="1">
      <c r="C13" s="10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8"/>
      <c r="XFC13"/>
      <c r="XFD13"/>
    </row>
    <row r="14" spans="3:44 16383:16384" s="1" customFormat="1" ht="23" customHeight="1">
      <c r="C14" s="10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8"/>
      <c r="XFC14"/>
      <c r="XFD14"/>
    </row>
    <row r="15" spans="3:44 16383:16384" s="1" customFormat="1" ht="23" customHeight="1">
      <c r="C15" s="10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8"/>
      <c r="XFC15"/>
      <c r="XFD15"/>
    </row>
    <row r="16" spans="3:44 16383:16384" s="1" customFormat="1" ht="23" customHeight="1">
      <c r="C16" s="10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8"/>
      <c r="XFC16"/>
      <c r="XFD16"/>
    </row>
    <row r="17" spans="3:44 16383:16384" s="1" customFormat="1" ht="23" customHeight="1">
      <c r="C17" s="10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8"/>
      <c r="XFC17"/>
      <c r="XFD17"/>
    </row>
    <row r="18" spans="3:44 16383:16384" s="1" customFormat="1" ht="23" customHeight="1">
      <c r="C18" s="10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8"/>
      <c r="XFC18"/>
      <c r="XFD18"/>
    </row>
    <row r="19" spans="3:44 16383:16384" s="1" customFormat="1" ht="23" customHeight="1">
      <c r="C19" s="10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8"/>
      <c r="XFC19"/>
      <c r="XFD19"/>
    </row>
    <row r="20" spans="3:44 16383:16384" s="1" customFormat="1" ht="23" customHeight="1">
      <c r="C20" s="10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8"/>
      <c r="XFC20"/>
      <c r="XFD20"/>
    </row>
    <row r="21" spans="3:44 16383:16384" s="1" customFormat="1" ht="23" customHeight="1">
      <c r="C21" s="10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8"/>
      <c r="XFC21"/>
      <c r="XFD21"/>
    </row>
    <row r="22" spans="3:44 16383:16384" s="1" customFormat="1" ht="23" customHeight="1">
      <c r="C22" s="10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8"/>
      <c r="XFC22"/>
      <c r="XFD22"/>
    </row>
    <row r="23" spans="3:44 16383:16384" s="1" customFormat="1" ht="23" customHeight="1">
      <c r="C23" s="10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8"/>
      <c r="XFC23"/>
      <c r="XFD23"/>
    </row>
    <row r="24" spans="3:44 16383:16384" s="1" customFormat="1" ht="23" customHeight="1">
      <c r="C24" s="12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9"/>
      <c r="XFC24"/>
      <c r="XFD24"/>
    </row>
  </sheetData>
  <mergeCells count="6">
    <mergeCell ref="C1:AQ1"/>
    <mergeCell ref="AL3:AR3"/>
    <mergeCell ref="C3:C4"/>
    <mergeCell ref="D3:D4"/>
    <mergeCell ref="E3:E4"/>
    <mergeCell ref="F3:F4"/>
  </mergeCells>
  <dataValidations count="1">
    <dataValidation type="list" allowBlank="1" showInputMessage="1" showErrorMessage="1" sqref="G5:AK32">
      <formula1>"√,加,休,病,年,旷"</formula1>
    </dataValidation>
  </dataValidations>
  <pageMargins left="0.7" right="0.7" top="0.75" bottom="0.75" header="0.3" footer="0.3"/>
  <pageSetup orientation="portrait" paperSize="9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主页</vt:lpstr>
      <vt:lpstr>HR在线人才测评系统</vt:lpstr>
      <vt:lpstr>员工信息</vt:lpstr>
      <vt:lpstr>1月考勤</vt:lpstr>
      <vt:lpstr>2月考勤</vt:lpstr>
      <vt:lpstr>3月考勤</vt:lpstr>
      <vt:lpstr>4月考勤</vt:lpstr>
      <vt:lpstr>5月考勤</vt:lpstr>
      <vt:lpstr>6月考勤</vt:lpstr>
      <vt:lpstr>7月考勤</vt:lpstr>
      <vt:lpstr>8月考勤</vt:lpstr>
      <vt:lpstr>9月考勤</vt:lpstr>
      <vt:lpstr>10月考勤</vt:lpstr>
      <vt:lpstr>11月考勤</vt:lpstr>
      <vt:lpstr>12月考勤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Chen文丽</cp:lastModifiedBy>
  <dcterms:created xsi:type="dcterms:W3CDTF">2019-03-04T00:28:00Z</dcterms:created>
  <dcterms:modified xsi:type="dcterms:W3CDTF">2019-03-27T06:24:49Z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  <property fmtid="{D5CDD505-2E9C-101B-9397-08002B2CF9AE}" pid="3" name="KSOTemplateUUID">
    <vt:lpwstr>v1.0_mb_8SWMDgqWhNTU+FVDtUp5HQ==</vt:lpwstr>
  </property>
</Properties>
</file>