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/>
  </bookViews>
  <sheets>
    <sheet name="组价表 " sheetId="4" r:id="rId1"/>
  </sheets>
  <definedNames>
    <definedName name="_xlnm.Print_Area" localSheetId="0">'组价表 '!$A$1:$H$127</definedName>
    <definedName name="_xlnm._FilterDatabase" localSheetId="0" hidden="1">'组价表 '!$A$1:$H$127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<sst xmlns="http://schemas.openxmlformats.org/spreadsheetml/2006/main" count="159" uniqueCount="63">
  <si>
    <t>H=1200防火玻璃栏杆工程量清单综合单价计算表</t>
  </si>
  <si>
    <t>项目编码</t>
  </si>
  <si>
    <t>项目名称</t>
  </si>
  <si>
    <t>玻璃栏杆</t>
  </si>
  <si>
    <t>计量单位</t>
  </si>
  <si>
    <t>米</t>
  </si>
  <si>
    <t>备注</t>
  </si>
  <si>
    <t>清单综合单价组成明细</t>
  </si>
  <si>
    <t>序号</t>
  </si>
  <si>
    <t>名称及规格</t>
  </si>
  <si>
    <t>单位</t>
  </si>
  <si>
    <t>数量</t>
  </si>
  <si>
    <t>金额(元)</t>
  </si>
  <si>
    <t>单价</t>
  </si>
  <si>
    <t>合价</t>
  </si>
  <si>
    <t>人工</t>
  </si>
  <si>
    <t>人工制作费</t>
  </si>
  <si>
    <t>M</t>
  </si>
  <si>
    <t>按样板房单价</t>
  </si>
  <si>
    <t>人工安装费</t>
  </si>
  <si>
    <t>人工费小计</t>
  </si>
  <si>
    <t>8+1.52pvb+8防火夹胶玻璃</t>
  </si>
  <si>
    <t>M2</t>
  </si>
  <si>
    <t>成本245</t>
  </si>
  <si>
    <t>1.2厚不锈钢（立柱）</t>
  </si>
  <si>
    <t>成本240</t>
  </si>
  <si>
    <t>1.2厚不锈钢（扶手）</t>
  </si>
  <si>
    <t>4mmU型槽钢</t>
  </si>
  <si>
    <t>kg</t>
  </si>
  <si>
    <t>镀锌钢管</t>
  </si>
  <si>
    <t>角钢</t>
  </si>
  <si>
    <t>防火密封胶</t>
  </si>
  <si>
    <t>支</t>
  </si>
  <si>
    <t>成本16.8</t>
  </si>
  <si>
    <t>M10*120机械锚栓</t>
  </si>
  <si>
    <t>套</t>
  </si>
  <si>
    <t>避雷节点</t>
  </si>
  <si>
    <t>扶手成品保护盖</t>
  </si>
  <si>
    <t>制安辅材(栏杆系列)</t>
  </si>
  <si>
    <t>材料费小计</t>
  </si>
  <si>
    <t>其它</t>
  </si>
  <si>
    <t>运杂费</t>
  </si>
  <si>
    <t>成品保护费用</t>
  </si>
  <si>
    <t>清洗费</t>
  </si>
  <si>
    <t>机械费</t>
  </si>
  <si>
    <t>检测费</t>
  </si>
  <si>
    <t>其他小计</t>
  </si>
  <si>
    <t>直接工程费(1+2+3)</t>
  </si>
  <si>
    <t>管理费﹑利润﹑风险及其他(4*8%)</t>
  </si>
  <si>
    <t>税金(4+5)*9%</t>
  </si>
  <si>
    <t>综合单价(4+5+6)</t>
  </si>
  <si>
    <t>钢付框工程量清单综合单价计算表</t>
  </si>
  <si>
    <t>钢付框</t>
  </si>
  <si>
    <t>m</t>
  </si>
  <si>
    <t>窗框硅硐密封胶</t>
  </si>
  <si>
    <t>发泡剂</t>
  </si>
  <si>
    <t>M8*65塑料膨胀螺栓</t>
  </si>
  <si>
    <t>粒</t>
  </si>
  <si>
    <t>其他辅助材料</t>
  </si>
  <si>
    <t>清洗防护费</t>
  </si>
  <si>
    <t>手动开启装置工程量清单综合单价计算表</t>
  </si>
  <si>
    <t>手动开启装置</t>
  </si>
  <si>
    <t>手动开窗器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</si>
</sst>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%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sz val="10"/>
      <name val="Times New Roman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justify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178" fontId="3" fillId="0" borderId="1" xfId="3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7"/>
  <sheetViews>
    <sheetView tabSelected="1" zoomScale="115" zoomScaleNormal="115" workbookViewId="0">
      <selection activeCell="J19" sqref="J19"/>
    </sheetView>
  </sheetViews>
  <sheetFormatPr defaultColWidth="9" defaultRowHeight="14.25"/>
  <cols>
    <col min="1" max="1" width="7.39166666666667" style="3" customWidth="1"/>
    <col min="2" max="2" width="9" style="3"/>
    <col min="3" max="3" width="21.4083333333333" style="3" customWidth="1"/>
    <col min="4" max="4" width="7.81666666666667" style="3" customWidth="1"/>
    <col min="5" max="5" width="8.36666666666667" style="4" customWidth="1"/>
    <col min="6" max="6" width="8.25833333333333" style="3" customWidth="1"/>
    <col min="7" max="7" width="9.56666666666667" style="3" customWidth="1"/>
    <col min="8" max="8" width="9" style="3"/>
    <col min="9" max="9" width="11.125" style="3"/>
    <col min="10" max="16384" width="9" style="3"/>
  </cols>
  <sheetData>
    <row r="1" ht="13.5" spans="1:8">
      <c r="A1" s="5" t="s">
        <v>0</v>
      </c>
      <c r="B1" s="5"/>
      <c r="C1" s="5"/>
      <c r="D1" s="5"/>
      <c r="E1" s="6"/>
      <c r="F1" s="5"/>
      <c r="G1" s="5"/>
      <c r="H1" s="5"/>
    </row>
    <row r="2" ht="13.5" spans="1:8">
      <c r="A2" s="7" t="s">
        <v>1</v>
      </c>
      <c r="B2" s="8"/>
      <c r="C2" s="8"/>
      <c r="D2" s="7" t="s">
        <v>2</v>
      </c>
      <c r="E2" s="9" t="s">
        <v>3</v>
      </c>
      <c r="F2" s="8" t="s">
        <v>4</v>
      </c>
      <c r="G2" s="8" t="s">
        <v>5</v>
      </c>
      <c r="H2" s="8" t="s">
        <v>6</v>
      </c>
    </row>
    <row r="3" ht="13.5" spans="1:8">
      <c r="A3" s="8" t="s">
        <v>7</v>
      </c>
      <c r="B3" s="8"/>
      <c r="C3" s="8"/>
      <c r="D3" s="8"/>
      <c r="E3" s="10"/>
      <c r="F3" s="8"/>
      <c r="G3" s="8"/>
      <c r="H3" s="8"/>
    </row>
    <row r="4" ht="13.5" spans="1:8">
      <c r="A4" s="8" t="s">
        <v>8</v>
      </c>
      <c r="B4" s="8" t="s">
        <v>9</v>
      </c>
      <c r="C4" s="8"/>
      <c r="D4" s="8" t="s">
        <v>10</v>
      </c>
      <c r="E4" s="10" t="s">
        <v>11</v>
      </c>
      <c r="F4" s="8" t="s">
        <v>12</v>
      </c>
      <c r="G4" s="8"/>
      <c r="H4" s="8"/>
    </row>
    <row r="5" ht="13.5" spans="1:8">
      <c r="A5" s="8"/>
      <c r="B5" s="8"/>
      <c r="C5" s="8"/>
      <c r="D5" s="8"/>
      <c r="E5" s="10"/>
      <c r="F5" s="8" t="s">
        <v>13</v>
      </c>
      <c r="G5" s="8" t="s">
        <v>14</v>
      </c>
      <c r="H5" s="8"/>
    </row>
    <row r="6" spans="1:12">
      <c r="A6" s="8"/>
      <c r="B6" s="8" t="s">
        <v>15</v>
      </c>
      <c r="C6" s="7" t="s">
        <v>16</v>
      </c>
      <c r="D6" s="11" t="s">
        <v>17</v>
      </c>
      <c r="E6" s="10">
        <v>1</v>
      </c>
      <c r="F6" s="10">
        <v>6</v>
      </c>
      <c r="G6" s="12">
        <f>E6*F6</f>
        <v>6</v>
      </c>
      <c r="H6" s="8"/>
      <c r="I6" s="43" t="s">
        <v>18</v>
      </c>
      <c r="L6" s="3">
        <v>10</v>
      </c>
    </row>
    <row r="7" spans="1:12">
      <c r="A7" s="8"/>
      <c r="B7" s="8"/>
      <c r="C7" s="7" t="s">
        <v>19</v>
      </c>
      <c r="D7" s="11" t="s">
        <v>17</v>
      </c>
      <c r="E7" s="10">
        <v>1</v>
      </c>
      <c r="F7" s="10">
        <v>100</v>
      </c>
      <c r="G7" s="12">
        <f t="shared" ref="G7:G19" si="0">E7*F7</f>
        <v>100</v>
      </c>
      <c r="H7" s="8"/>
      <c r="I7" s="43" t="s">
        <v>18</v>
      </c>
      <c r="L7" s="3">
        <v>95</v>
      </c>
    </row>
    <row r="8" ht="13.5" spans="1:8">
      <c r="A8" s="5">
        <v>1</v>
      </c>
      <c r="B8" s="5" t="s">
        <v>20</v>
      </c>
      <c r="C8" s="5"/>
      <c r="D8" s="5"/>
      <c r="E8" s="6"/>
      <c r="F8" s="5"/>
      <c r="G8" s="6">
        <f>SUM(G6:G7)</f>
        <v>106</v>
      </c>
      <c r="H8" s="13"/>
    </row>
    <row r="9" spans="1:12">
      <c r="A9" s="8"/>
      <c r="B9" s="8"/>
      <c r="C9" s="14" t="s">
        <v>21</v>
      </c>
      <c r="D9" s="15" t="s">
        <v>22</v>
      </c>
      <c r="E9" s="16">
        <v>1.13</v>
      </c>
      <c r="F9" s="17">
        <v>255</v>
      </c>
      <c r="G9" s="12">
        <f t="shared" si="0"/>
        <v>288.15</v>
      </c>
      <c r="H9" s="8"/>
      <c r="I9" s="43" t="s">
        <v>23</v>
      </c>
      <c r="L9" s="3">
        <v>225</v>
      </c>
    </row>
    <row r="10" ht="13.5" spans="1:9">
      <c r="A10" s="8"/>
      <c r="B10" s="8"/>
      <c r="C10" s="14" t="s">
        <v>24</v>
      </c>
      <c r="D10" s="15" t="s">
        <v>22</v>
      </c>
      <c r="E10" s="16">
        <v>0.21</v>
      </c>
      <c r="F10" s="18">
        <v>260</v>
      </c>
      <c r="G10" s="12">
        <f t="shared" si="0"/>
        <v>54.6</v>
      </c>
      <c r="H10" s="8"/>
      <c r="I10" s="43" t="s">
        <v>25</v>
      </c>
    </row>
    <row r="11" ht="13.5" spans="1:9">
      <c r="A11" s="8"/>
      <c r="B11" s="8"/>
      <c r="C11" s="14" t="s">
        <v>26</v>
      </c>
      <c r="D11" s="15" t="s">
        <v>22</v>
      </c>
      <c r="E11" s="19">
        <v>0.17</v>
      </c>
      <c r="F11" s="19">
        <v>260</v>
      </c>
      <c r="G11" s="12">
        <f t="shared" si="0"/>
        <v>44.2</v>
      </c>
      <c r="H11" s="8"/>
      <c r="I11" s="43" t="s">
        <v>25</v>
      </c>
    </row>
    <row r="12" ht="13.5" spans="1:9">
      <c r="A12" s="8"/>
      <c r="B12" s="8"/>
      <c r="C12" s="20" t="s">
        <v>27</v>
      </c>
      <c r="D12" s="21" t="s">
        <v>28</v>
      </c>
      <c r="E12" s="19">
        <v>4.16</v>
      </c>
      <c r="F12" s="19">
        <v>5.25</v>
      </c>
      <c r="G12" s="12">
        <f t="shared" si="0"/>
        <v>21.84</v>
      </c>
      <c r="H12" s="8"/>
      <c r="I12" s="43" t="s">
        <v>18</v>
      </c>
    </row>
    <row r="13" ht="13.5" spans="1:9">
      <c r="A13" s="8"/>
      <c r="B13" s="8"/>
      <c r="C13" s="20" t="s">
        <v>29</v>
      </c>
      <c r="D13" s="21" t="s">
        <v>28</v>
      </c>
      <c r="E13" s="19">
        <v>9.13</v>
      </c>
      <c r="F13" s="21">
        <v>5.7</v>
      </c>
      <c r="G13" s="12">
        <f t="shared" si="0"/>
        <v>52.041</v>
      </c>
      <c r="H13" s="8"/>
      <c r="I13" s="43" t="s">
        <v>18</v>
      </c>
    </row>
    <row r="14" ht="13.5" spans="1:9">
      <c r="A14" s="8"/>
      <c r="B14" s="8"/>
      <c r="C14" s="20" t="s">
        <v>30</v>
      </c>
      <c r="D14" s="21" t="s">
        <v>28</v>
      </c>
      <c r="E14" s="19">
        <v>1.24</v>
      </c>
      <c r="F14" s="19">
        <v>5.16</v>
      </c>
      <c r="G14" s="12">
        <f t="shared" si="0"/>
        <v>6.3984</v>
      </c>
      <c r="H14" s="22"/>
      <c r="I14" s="43" t="s">
        <v>18</v>
      </c>
    </row>
    <row r="15" ht="13.5" spans="1:9">
      <c r="A15" s="8"/>
      <c r="B15" s="8"/>
      <c r="C15" s="20" t="s">
        <v>31</v>
      </c>
      <c r="D15" s="15" t="s">
        <v>32</v>
      </c>
      <c r="E15" s="19">
        <v>1.69</v>
      </c>
      <c r="F15" s="19">
        <v>17.8</v>
      </c>
      <c r="G15" s="12">
        <f t="shared" si="0"/>
        <v>30.082</v>
      </c>
      <c r="H15" s="22"/>
      <c r="I15" s="43" t="s">
        <v>33</v>
      </c>
    </row>
    <row r="16" ht="13.5" spans="1:9">
      <c r="A16" s="8"/>
      <c r="B16" s="8"/>
      <c r="C16" s="20" t="s">
        <v>34</v>
      </c>
      <c r="D16" s="11" t="s">
        <v>35</v>
      </c>
      <c r="E16" s="19">
        <v>4.34</v>
      </c>
      <c r="F16" s="19">
        <v>2</v>
      </c>
      <c r="G16" s="12">
        <f t="shared" si="0"/>
        <v>8.68</v>
      </c>
      <c r="H16" s="22"/>
      <c r="I16" s="43" t="s">
        <v>18</v>
      </c>
    </row>
    <row r="17" ht="13.5" spans="1:9">
      <c r="A17" s="8"/>
      <c r="B17" s="8"/>
      <c r="C17" s="20" t="s">
        <v>36</v>
      </c>
      <c r="D17" s="11" t="s">
        <v>17</v>
      </c>
      <c r="E17" s="19">
        <v>0</v>
      </c>
      <c r="F17" s="19">
        <v>0</v>
      </c>
      <c r="G17" s="12">
        <f t="shared" si="0"/>
        <v>0</v>
      </c>
      <c r="H17" s="22"/>
      <c r="I17" s="43" t="s">
        <v>18</v>
      </c>
    </row>
    <row r="18" ht="13.5" spans="1:9">
      <c r="A18" s="8"/>
      <c r="B18" s="8"/>
      <c r="C18" s="20" t="s">
        <v>37</v>
      </c>
      <c r="D18" s="11" t="s">
        <v>17</v>
      </c>
      <c r="E18" s="19">
        <v>1</v>
      </c>
      <c r="F18" s="19">
        <v>2</v>
      </c>
      <c r="G18" s="12">
        <f t="shared" si="0"/>
        <v>2</v>
      </c>
      <c r="H18" s="22"/>
      <c r="I18" s="43" t="s">
        <v>18</v>
      </c>
    </row>
    <row r="19" ht="13.5" spans="1:9">
      <c r="A19" s="8"/>
      <c r="B19" s="8"/>
      <c r="C19" s="20" t="s">
        <v>38</v>
      </c>
      <c r="D19" s="21" t="s">
        <v>17</v>
      </c>
      <c r="E19" s="19">
        <v>1</v>
      </c>
      <c r="F19" s="19">
        <v>3</v>
      </c>
      <c r="G19" s="12">
        <f t="shared" si="0"/>
        <v>3</v>
      </c>
      <c r="H19" s="22"/>
      <c r="I19" s="43" t="s">
        <v>18</v>
      </c>
    </row>
    <row r="20" ht="13.5" spans="1:8">
      <c r="A20" s="8"/>
      <c r="B20" s="8"/>
      <c r="C20" s="20"/>
      <c r="D20" s="11"/>
      <c r="E20" s="19"/>
      <c r="F20" s="19"/>
      <c r="G20" s="12"/>
      <c r="H20" s="22"/>
    </row>
    <row r="21" ht="13.5" spans="1:8">
      <c r="A21" s="8"/>
      <c r="B21" s="8"/>
      <c r="C21" s="20"/>
      <c r="D21" s="21"/>
      <c r="E21" s="19"/>
      <c r="F21" s="19"/>
      <c r="G21" s="12"/>
      <c r="H21" s="22"/>
    </row>
    <row r="22" ht="13.5" spans="1:8">
      <c r="A22" s="8"/>
      <c r="B22" s="8"/>
      <c r="C22" s="20"/>
      <c r="D22" s="21"/>
      <c r="E22" s="19"/>
      <c r="F22" s="19"/>
      <c r="G22" s="12"/>
      <c r="H22" s="22"/>
    </row>
    <row r="23" ht="13.5" spans="1:8">
      <c r="A23" s="8"/>
      <c r="B23" s="8"/>
      <c r="C23" s="23"/>
      <c r="D23" s="15"/>
      <c r="E23" s="24"/>
      <c r="F23" s="25"/>
      <c r="G23" s="12"/>
      <c r="H23" s="22"/>
    </row>
    <row r="24" ht="13.5" spans="1:8">
      <c r="A24" s="8"/>
      <c r="B24" s="8"/>
      <c r="C24" s="23"/>
      <c r="D24" s="15"/>
      <c r="E24" s="24"/>
      <c r="F24" s="25"/>
      <c r="G24" s="12"/>
      <c r="H24" s="22"/>
    </row>
    <row r="25" ht="13.5" spans="1:8">
      <c r="A25" s="8"/>
      <c r="B25" s="8"/>
      <c r="C25" s="23"/>
      <c r="D25" s="15"/>
      <c r="E25" s="24"/>
      <c r="F25" s="25"/>
      <c r="G25" s="12"/>
      <c r="H25" s="22"/>
    </row>
    <row r="26" ht="13.5" spans="1:8">
      <c r="A26" s="5">
        <v>2</v>
      </c>
      <c r="B26" s="5" t="s">
        <v>39</v>
      </c>
      <c r="C26" s="5"/>
      <c r="D26" s="5"/>
      <c r="E26" s="6"/>
      <c r="F26" s="5"/>
      <c r="G26" s="6">
        <f>SUM(G9:G25)</f>
        <v>510.9914</v>
      </c>
      <c r="H26" s="13"/>
    </row>
    <row r="27" ht="13.5" spans="1:8">
      <c r="A27" s="8"/>
      <c r="B27" s="8" t="s">
        <v>40</v>
      </c>
      <c r="C27" s="7" t="s">
        <v>41</v>
      </c>
      <c r="D27" s="11" t="s">
        <v>17</v>
      </c>
      <c r="E27" s="10">
        <v>1</v>
      </c>
      <c r="F27" s="10">
        <v>10</v>
      </c>
      <c r="G27" s="12">
        <f>E27*F27</f>
        <v>10</v>
      </c>
      <c r="H27" s="26"/>
    </row>
    <row r="28" ht="13.5" spans="1:8">
      <c r="A28" s="8"/>
      <c r="B28" s="8"/>
      <c r="C28" s="7" t="s">
        <v>42</v>
      </c>
      <c r="D28" s="11" t="s">
        <v>17</v>
      </c>
      <c r="E28" s="10">
        <v>1</v>
      </c>
      <c r="F28" s="10">
        <v>2</v>
      </c>
      <c r="G28" s="12">
        <f>E28*F28</f>
        <v>2</v>
      </c>
      <c r="H28" s="26"/>
    </row>
    <row r="29" ht="13.5" spans="1:8">
      <c r="A29" s="8"/>
      <c r="B29" s="8"/>
      <c r="C29" s="7" t="s">
        <v>43</v>
      </c>
      <c r="D29" s="11" t="s">
        <v>17</v>
      </c>
      <c r="E29" s="10">
        <v>1</v>
      </c>
      <c r="F29" s="10">
        <v>5</v>
      </c>
      <c r="G29" s="12">
        <f>E29*F29</f>
        <v>5</v>
      </c>
      <c r="H29" s="26"/>
    </row>
    <row r="30" ht="13.5" spans="1:8">
      <c r="A30" s="8"/>
      <c r="B30" s="8"/>
      <c r="C30" s="7" t="s">
        <v>44</v>
      </c>
      <c r="D30" s="11" t="s">
        <v>17</v>
      </c>
      <c r="E30" s="10">
        <v>1</v>
      </c>
      <c r="F30" s="10">
        <v>3</v>
      </c>
      <c r="G30" s="12">
        <f>E30*F30</f>
        <v>3</v>
      </c>
      <c r="H30" s="26"/>
    </row>
    <row r="31" ht="13.5" spans="1:8">
      <c r="A31" s="8"/>
      <c r="B31" s="8"/>
      <c r="C31" s="27" t="s">
        <v>45</v>
      </c>
      <c r="D31" s="11" t="s">
        <v>17</v>
      </c>
      <c r="E31" s="10">
        <v>0</v>
      </c>
      <c r="F31" s="10">
        <v>0</v>
      </c>
      <c r="G31" s="12">
        <f>E31*F31</f>
        <v>0</v>
      </c>
      <c r="H31" s="26"/>
    </row>
    <row r="32" ht="13.5" spans="1:8">
      <c r="A32" s="5">
        <v>3</v>
      </c>
      <c r="B32" s="5" t="s">
        <v>46</v>
      </c>
      <c r="C32" s="5"/>
      <c r="D32" s="5"/>
      <c r="E32" s="6"/>
      <c r="F32" s="5"/>
      <c r="G32" s="6">
        <f>SUM(G27:G31)</f>
        <v>20</v>
      </c>
      <c r="H32" s="13"/>
    </row>
    <row r="33" ht="13.5" spans="1:8">
      <c r="A33" s="5">
        <v>4</v>
      </c>
      <c r="B33" s="28" t="s">
        <v>47</v>
      </c>
      <c r="C33" s="28"/>
      <c r="D33" s="28"/>
      <c r="E33" s="29"/>
      <c r="F33" s="28"/>
      <c r="G33" s="6">
        <f>G8+G26+G32</f>
        <v>636.9914</v>
      </c>
      <c r="H33" s="13"/>
    </row>
    <row r="34" ht="13.5" spans="1:8">
      <c r="A34" s="5">
        <v>5</v>
      </c>
      <c r="B34" s="28" t="s">
        <v>48</v>
      </c>
      <c r="C34" s="28"/>
      <c r="D34" s="28"/>
      <c r="E34" s="29"/>
      <c r="F34" s="28"/>
      <c r="G34" s="6">
        <f>G33*H34</f>
        <v>50.959312</v>
      </c>
      <c r="H34" s="30">
        <v>0.08</v>
      </c>
    </row>
    <row r="35" ht="13.5" spans="1:8">
      <c r="A35" s="5">
        <v>6</v>
      </c>
      <c r="B35" s="28" t="s">
        <v>49</v>
      </c>
      <c r="C35" s="28"/>
      <c r="D35" s="28"/>
      <c r="E35" s="29"/>
      <c r="F35" s="28"/>
      <c r="G35" s="6">
        <f>(G33+G34)*H35</f>
        <v>61.91556408</v>
      </c>
      <c r="H35" s="30">
        <v>0.09</v>
      </c>
    </row>
    <row r="36" ht="13.5" spans="1:8">
      <c r="A36" s="5">
        <v>7</v>
      </c>
      <c r="B36" s="28" t="s">
        <v>50</v>
      </c>
      <c r="C36" s="28"/>
      <c r="D36" s="28"/>
      <c r="E36" s="29"/>
      <c r="F36" s="28"/>
      <c r="G36" s="6">
        <f>G33+G34+G35</f>
        <v>749.86627608</v>
      </c>
      <c r="H36" s="27"/>
    </row>
    <row r="37" s="1" customFormat="1" spans="1:8">
      <c r="A37" s="31"/>
      <c r="B37" s="32"/>
      <c r="C37" s="32"/>
      <c r="D37" s="32"/>
      <c r="E37" s="33"/>
      <c r="F37" s="32"/>
      <c r="G37" s="34"/>
      <c r="H37" s="2"/>
    </row>
    <row r="38" s="1" customFormat="1" spans="1:8">
      <c r="A38" s="31"/>
      <c r="B38" s="32"/>
      <c r="C38" s="32"/>
      <c r="D38" s="32"/>
      <c r="E38" s="33"/>
      <c r="F38" s="32"/>
      <c r="G38" s="34"/>
      <c r="H38" s="2"/>
    </row>
    <row r="39" s="1" customFormat="1" spans="1:8">
      <c r="A39" s="31"/>
      <c r="B39" s="32"/>
      <c r="C39" s="32"/>
      <c r="D39" s="32"/>
      <c r="E39" s="33"/>
      <c r="F39" s="32"/>
      <c r="G39" s="34"/>
      <c r="H39" s="2"/>
    </row>
    <row r="40" s="1" customFormat="1" spans="1:8">
      <c r="A40" s="31"/>
      <c r="B40" s="32"/>
      <c r="C40" s="32"/>
      <c r="D40" s="32"/>
      <c r="E40" s="33"/>
      <c r="F40" s="32"/>
      <c r="G40" s="34"/>
      <c r="H40" s="2"/>
    </row>
    <row r="41" s="1" customFormat="1" spans="1:8">
      <c r="A41" s="31"/>
      <c r="B41" s="32"/>
      <c r="C41" s="32"/>
      <c r="D41" s="32"/>
      <c r="E41" s="33"/>
      <c r="F41" s="32"/>
      <c r="G41" s="34"/>
      <c r="H41" s="2"/>
    </row>
    <row r="42" s="1" customFormat="1" spans="1:8">
      <c r="A42" s="31"/>
      <c r="B42" s="32"/>
      <c r="C42" s="32"/>
      <c r="D42" s="32"/>
      <c r="E42" s="33"/>
      <c r="F42" s="32"/>
      <c r="G42" s="34"/>
      <c r="H42" s="2"/>
    </row>
    <row r="43" s="1" customFormat="1" spans="1:8">
      <c r="A43" s="31"/>
      <c r="B43" s="32"/>
      <c r="C43" s="32"/>
      <c r="D43" s="32"/>
      <c r="E43" s="33"/>
      <c r="F43" s="32"/>
      <c r="G43" s="34"/>
      <c r="H43" s="2"/>
    </row>
    <row r="44" s="1" customFormat="1" spans="1:8">
      <c r="A44" s="31"/>
      <c r="B44" s="32"/>
      <c r="C44" s="32"/>
      <c r="D44" s="32"/>
      <c r="E44" s="33"/>
      <c r="F44" s="32"/>
      <c r="G44" s="34"/>
      <c r="H44" s="2"/>
    </row>
    <row r="45" s="1" customFormat="1" spans="1:8">
      <c r="A45" s="31"/>
      <c r="B45" s="32"/>
      <c r="C45" s="32"/>
      <c r="D45" s="32"/>
      <c r="E45" s="33"/>
      <c r="F45" s="32"/>
      <c r="G45" s="34"/>
      <c r="H45" s="2"/>
    </row>
    <row r="46" s="1" customFormat="1" spans="1:8">
      <c r="A46" s="31"/>
      <c r="B46" s="32"/>
      <c r="C46" s="32"/>
      <c r="D46" s="32"/>
      <c r="E46" s="33"/>
      <c r="F46" s="32"/>
      <c r="G46" s="34"/>
      <c r="H46" s="2"/>
    </row>
    <row r="47" s="1" customFormat="1" spans="1:8">
      <c r="A47" s="31"/>
      <c r="B47" s="32"/>
      <c r="C47" s="32"/>
      <c r="D47" s="32"/>
      <c r="E47" s="33"/>
      <c r="F47" s="32"/>
      <c r="G47" s="34"/>
      <c r="H47" s="2"/>
    </row>
    <row r="48" s="2" customFormat="1" ht="12" spans="1:8">
      <c r="A48" s="5" t="s">
        <v>51</v>
      </c>
      <c r="B48" s="5"/>
      <c r="C48" s="5"/>
      <c r="D48" s="5"/>
      <c r="E48" s="6"/>
      <c r="F48" s="5"/>
      <c r="G48" s="5"/>
      <c r="H48" s="5"/>
    </row>
    <row r="49" s="2" customFormat="1" ht="12" spans="1:8">
      <c r="A49" s="7" t="s">
        <v>1</v>
      </c>
      <c r="B49" s="8"/>
      <c r="C49" s="8"/>
      <c r="D49" s="7" t="s">
        <v>2</v>
      </c>
      <c r="E49" s="9" t="s">
        <v>52</v>
      </c>
      <c r="F49" s="8" t="s">
        <v>4</v>
      </c>
      <c r="G49" s="8" t="s">
        <v>53</v>
      </c>
      <c r="H49" s="8" t="s">
        <v>6</v>
      </c>
    </row>
    <row r="50" s="2" customFormat="1" ht="12" spans="1:8">
      <c r="A50" s="8" t="s">
        <v>7</v>
      </c>
      <c r="B50" s="8"/>
      <c r="C50" s="8"/>
      <c r="D50" s="8"/>
      <c r="E50" s="10"/>
      <c r="F50" s="8"/>
      <c r="G50" s="8"/>
      <c r="H50" s="8"/>
    </row>
    <row r="51" s="2" customFormat="1" ht="12" spans="1:8">
      <c r="A51" s="8" t="s">
        <v>8</v>
      </c>
      <c r="B51" s="8" t="s">
        <v>9</v>
      </c>
      <c r="C51" s="8"/>
      <c r="D51" s="8" t="s">
        <v>10</v>
      </c>
      <c r="E51" s="10" t="s">
        <v>11</v>
      </c>
      <c r="F51" s="8" t="s">
        <v>12</v>
      </c>
      <c r="G51" s="8"/>
      <c r="H51" s="8"/>
    </row>
    <row r="52" s="2" customFormat="1" ht="12" spans="1:8">
      <c r="A52" s="8"/>
      <c r="B52" s="8"/>
      <c r="C52" s="8"/>
      <c r="D52" s="8"/>
      <c r="E52" s="10"/>
      <c r="F52" s="8" t="s">
        <v>13</v>
      </c>
      <c r="G52" s="8" t="s">
        <v>14</v>
      </c>
      <c r="H52" s="8"/>
    </row>
    <row r="53" s="2" customFormat="1" ht="12" spans="1:8">
      <c r="A53" s="8"/>
      <c r="B53" s="8" t="s">
        <v>15</v>
      </c>
      <c r="C53" s="7" t="s">
        <v>16</v>
      </c>
      <c r="D53" s="8" t="s">
        <v>53</v>
      </c>
      <c r="E53" s="10">
        <v>1</v>
      </c>
      <c r="F53" s="10">
        <v>2</v>
      </c>
      <c r="G53" s="10">
        <f>E53*F53</f>
        <v>2</v>
      </c>
      <c r="H53" s="8"/>
    </row>
    <row r="54" s="2" customFormat="1" ht="12" spans="1:8">
      <c r="A54" s="8"/>
      <c r="B54" s="8"/>
      <c r="C54" s="7" t="s">
        <v>19</v>
      </c>
      <c r="D54" s="8" t="s">
        <v>53</v>
      </c>
      <c r="E54" s="10">
        <v>1</v>
      </c>
      <c r="F54" s="10">
        <v>13.2</v>
      </c>
      <c r="G54" s="10">
        <f>E54*F54</f>
        <v>13.2</v>
      </c>
      <c r="H54" s="8"/>
    </row>
    <row r="55" s="2" customFormat="1" ht="12" spans="1:8">
      <c r="A55" s="5">
        <v>1</v>
      </c>
      <c r="B55" s="5" t="s">
        <v>20</v>
      </c>
      <c r="C55" s="5"/>
      <c r="D55" s="5"/>
      <c r="E55" s="6"/>
      <c r="F55" s="5"/>
      <c r="G55" s="6">
        <f>SUM(G53:G54)</f>
        <v>15.2</v>
      </c>
      <c r="H55" s="13"/>
    </row>
    <row r="56" s="2" customFormat="1" ht="12.75" spans="1:8">
      <c r="A56" s="8"/>
      <c r="B56" s="8"/>
      <c r="C56" s="7" t="s">
        <v>29</v>
      </c>
      <c r="D56" s="35" t="s">
        <v>28</v>
      </c>
      <c r="E56" s="10">
        <v>1.86</v>
      </c>
      <c r="F56" s="36">
        <v>6.55</v>
      </c>
      <c r="G56" s="10">
        <f>E56*F56</f>
        <v>12.183</v>
      </c>
      <c r="H56" s="8"/>
    </row>
    <row r="57" s="2" customFormat="1" ht="12" spans="1:8">
      <c r="A57" s="8"/>
      <c r="B57" s="8"/>
      <c r="C57" s="7" t="s">
        <v>54</v>
      </c>
      <c r="D57" s="8" t="s">
        <v>32</v>
      </c>
      <c r="E57" s="10">
        <v>0.35</v>
      </c>
      <c r="F57" s="36">
        <v>14</v>
      </c>
      <c r="G57" s="10">
        <f>E57*F57</f>
        <v>4.9</v>
      </c>
      <c r="H57" s="8"/>
    </row>
    <row r="58" s="2" customFormat="1" ht="12" spans="1:8">
      <c r="A58" s="8"/>
      <c r="B58" s="8"/>
      <c r="C58" s="7" t="s">
        <v>55</v>
      </c>
      <c r="D58" s="8" t="s">
        <v>32</v>
      </c>
      <c r="E58" s="10">
        <v>0.16</v>
      </c>
      <c r="F58" s="36">
        <v>15</v>
      </c>
      <c r="G58" s="10">
        <f>E58*F58</f>
        <v>2.4</v>
      </c>
      <c r="H58" s="8"/>
    </row>
    <row r="59" s="2" customFormat="1" ht="12" spans="1:8">
      <c r="A59" s="8"/>
      <c r="B59" s="8"/>
      <c r="C59" s="37" t="s">
        <v>56</v>
      </c>
      <c r="D59" s="38" t="s">
        <v>57</v>
      </c>
      <c r="E59" s="10">
        <v>3.06</v>
      </c>
      <c r="F59" s="36">
        <v>0.16</v>
      </c>
      <c r="G59" s="10">
        <f>E59*F59</f>
        <v>0.4896</v>
      </c>
      <c r="H59" s="8"/>
    </row>
    <row r="60" s="2" customFormat="1" ht="12" spans="1:8">
      <c r="A60" s="8"/>
      <c r="B60" s="8"/>
      <c r="C60" s="7" t="s">
        <v>58</v>
      </c>
      <c r="D60" s="8" t="s">
        <v>53</v>
      </c>
      <c r="E60" s="10">
        <v>1</v>
      </c>
      <c r="F60" s="36">
        <v>1</v>
      </c>
      <c r="G60" s="10">
        <f>E60*F60</f>
        <v>1</v>
      </c>
      <c r="H60" s="8"/>
    </row>
    <row r="61" s="2" customFormat="1" ht="12" spans="1:8">
      <c r="A61" s="8"/>
      <c r="B61" s="8"/>
      <c r="C61" s="7"/>
      <c r="D61" s="8"/>
      <c r="E61" s="10"/>
      <c r="F61" s="36"/>
      <c r="G61" s="10"/>
      <c r="H61" s="22"/>
    </row>
    <row r="62" s="2" customFormat="1" ht="12" spans="1:8">
      <c r="A62" s="8"/>
      <c r="B62" s="8"/>
      <c r="C62" s="39"/>
      <c r="D62" s="40"/>
      <c r="E62" s="41"/>
      <c r="F62" s="42"/>
      <c r="G62" s="42"/>
      <c r="H62" s="22"/>
    </row>
    <row r="63" s="2" customFormat="1" ht="12" spans="1:8">
      <c r="A63" s="8"/>
      <c r="B63" s="8"/>
      <c r="C63" s="39"/>
      <c r="D63" s="40"/>
      <c r="E63" s="41"/>
      <c r="F63" s="42"/>
      <c r="G63" s="42"/>
      <c r="H63" s="22"/>
    </row>
    <row r="64" s="2" customFormat="1" ht="12" spans="1:8">
      <c r="A64" s="8"/>
      <c r="B64" s="8"/>
      <c r="C64" s="39"/>
      <c r="D64" s="40"/>
      <c r="E64" s="41"/>
      <c r="F64" s="42"/>
      <c r="G64" s="42"/>
      <c r="H64" s="22"/>
    </row>
    <row r="65" s="2" customFormat="1" ht="12" spans="1:8">
      <c r="A65" s="8"/>
      <c r="B65" s="8"/>
      <c r="C65" s="39"/>
      <c r="D65" s="8"/>
      <c r="E65" s="41"/>
      <c r="F65" s="42"/>
      <c r="G65" s="42"/>
      <c r="H65" s="22"/>
    </row>
    <row r="66" s="2" customFormat="1" ht="12" spans="1:8">
      <c r="A66" s="5">
        <v>2</v>
      </c>
      <c r="B66" s="5" t="s">
        <v>39</v>
      </c>
      <c r="C66" s="5"/>
      <c r="D66" s="5"/>
      <c r="E66" s="6"/>
      <c r="F66" s="5"/>
      <c r="G66" s="6">
        <f>SUM(G56:G65)</f>
        <v>20.9726</v>
      </c>
      <c r="H66" s="13"/>
    </row>
    <row r="67" s="2" customFormat="1" ht="12" spans="1:8">
      <c r="A67" s="8"/>
      <c r="B67" s="8" t="s">
        <v>40</v>
      </c>
      <c r="C67" s="7" t="s">
        <v>41</v>
      </c>
      <c r="D67" s="8" t="s">
        <v>53</v>
      </c>
      <c r="E67" s="10">
        <v>1</v>
      </c>
      <c r="F67" s="10">
        <v>0.5</v>
      </c>
      <c r="G67" s="10">
        <f>E67*F67</f>
        <v>0.5</v>
      </c>
      <c r="H67" s="26"/>
    </row>
    <row r="68" s="2" customFormat="1" ht="12" spans="1:8">
      <c r="A68" s="8"/>
      <c r="B68" s="8"/>
      <c r="C68" s="7" t="s">
        <v>42</v>
      </c>
      <c r="D68" s="8" t="s">
        <v>53</v>
      </c>
      <c r="E68" s="10">
        <v>1</v>
      </c>
      <c r="F68" s="10"/>
      <c r="G68" s="10">
        <f>E68*F68</f>
        <v>0</v>
      </c>
      <c r="H68" s="26"/>
    </row>
    <row r="69" s="2" customFormat="1" ht="12" spans="1:8">
      <c r="A69" s="8"/>
      <c r="B69" s="8"/>
      <c r="C69" s="7" t="s">
        <v>59</v>
      </c>
      <c r="D69" s="8" t="s">
        <v>53</v>
      </c>
      <c r="E69" s="10">
        <v>1</v>
      </c>
      <c r="F69" s="10"/>
      <c r="G69" s="10">
        <f>E69*F69</f>
        <v>0</v>
      </c>
      <c r="H69" s="26"/>
    </row>
    <row r="70" s="2" customFormat="1" ht="12" spans="1:8">
      <c r="A70" s="8"/>
      <c r="B70" s="8"/>
      <c r="C70" s="27" t="s">
        <v>45</v>
      </c>
      <c r="D70" s="8" t="s">
        <v>53</v>
      </c>
      <c r="E70" s="10">
        <v>1</v>
      </c>
      <c r="F70" s="10"/>
      <c r="G70" s="10">
        <f>E70*F70</f>
        <v>0</v>
      </c>
      <c r="H70" s="26"/>
    </row>
    <row r="71" s="2" customFormat="1" ht="12" spans="1:8">
      <c r="A71" s="5">
        <v>4</v>
      </c>
      <c r="B71" s="5" t="s">
        <v>46</v>
      </c>
      <c r="C71" s="5"/>
      <c r="D71" s="5"/>
      <c r="E71" s="6"/>
      <c r="F71" s="5"/>
      <c r="G71" s="6">
        <f>SUM(G67:G70)</f>
        <v>0.5</v>
      </c>
      <c r="H71" s="13"/>
    </row>
    <row r="72" s="2" customFormat="1" ht="12" spans="1:8">
      <c r="A72" s="5">
        <v>5</v>
      </c>
      <c r="B72" s="28" t="s">
        <v>47</v>
      </c>
      <c r="C72" s="28"/>
      <c r="D72" s="28"/>
      <c r="E72" s="29"/>
      <c r="F72" s="28"/>
      <c r="G72" s="6">
        <f>G55+G66+G71</f>
        <v>36.6726</v>
      </c>
      <c r="H72" s="13"/>
    </row>
    <row r="73" s="2" customFormat="1" ht="12" spans="1:8">
      <c r="A73" s="5">
        <v>6</v>
      </c>
      <c r="B73" s="28" t="s">
        <v>48</v>
      </c>
      <c r="C73" s="28"/>
      <c r="D73" s="28"/>
      <c r="E73" s="29"/>
      <c r="F73" s="28"/>
      <c r="G73" s="6">
        <f>G72*H73</f>
        <v>2.933808</v>
      </c>
      <c r="H73" s="30">
        <v>0.08</v>
      </c>
    </row>
    <row r="74" s="2" customFormat="1" ht="12" spans="1:8">
      <c r="A74" s="5">
        <v>7</v>
      </c>
      <c r="B74" s="28" t="s">
        <v>49</v>
      </c>
      <c r="C74" s="28"/>
      <c r="D74" s="28"/>
      <c r="E74" s="29"/>
      <c r="F74" s="28"/>
      <c r="G74" s="6">
        <f>(G72+G73)*H74</f>
        <v>3.56457672</v>
      </c>
      <c r="H74" s="30">
        <v>0.09</v>
      </c>
    </row>
    <row r="75" s="2" customFormat="1" ht="12" spans="1:8">
      <c r="A75" s="5">
        <v>8</v>
      </c>
      <c r="B75" s="28" t="s">
        <v>50</v>
      </c>
      <c r="C75" s="28"/>
      <c r="D75" s="28"/>
      <c r="E75" s="29"/>
      <c r="F75" s="28"/>
      <c r="G75" s="6">
        <f>G72+G73+G74</f>
        <v>43.17098472</v>
      </c>
      <c r="H75" s="27"/>
    </row>
    <row r="76" s="3" customFormat="1" spans="5:5">
      <c r="E76" s="4"/>
    </row>
    <row r="77" s="1" customFormat="1" spans="1:8">
      <c r="A77" s="3"/>
      <c r="B77" s="3"/>
      <c r="C77" s="3"/>
      <c r="D77" s="3"/>
      <c r="E77" s="4"/>
      <c r="F77" s="3"/>
      <c r="G77" s="3"/>
      <c r="H77" s="3"/>
    </row>
    <row r="78" s="1" customFormat="1" spans="1:8">
      <c r="A78" s="3"/>
      <c r="B78" s="3"/>
      <c r="C78" s="3"/>
      <c r="D78" s="3"/>
      <c r="E78" s="4"/>
      <c r="F78" s="3"/>
      <c r="G78" s="3"/>
      <c r="H78" s="3"/>
    </row>
    <row r="79" s="1" customFormat="1" spans="1:8">
      <c r="A79" s="3"/>
      <c r="B79" s="3"/>
      <c r="C79" s="3"/>
      <c r="D79" s="3"/>
      <c r="E79" s="4"/>
      <c r="F79" s="3"/>
      <c r="G79" s="3"/>
      <c r="H79" s="3"/>
    </row>
    <row r="80" s="1" customFormat="1" spans="1:8">
      <c r="A80" s="3"/>
      <c r="B80" s="3"/>
      <c r="C80" s="3"/>
      <c r="D80" s="3"/>
      <c r="E80" s="4"/>
      <c r="F80" s="3"/>
      <c r="G80" s="3"/>
      <c r="H80" s="3"/>
    </row>
    <row r="81" s="1" customFormat="1" spans="1:8">
      <c r="A81" s="3"/>
      <c r="B81" s="3"/>
      <c r="C81" s="3"/>
      <c r="D81" s="3"/>
      <c r="E81" s="4"/>
      <c r="F81" s="3"/>
      <c r="G81" s="3"/>
      <c r="H81" s="3"/>
    </row>
    <row r="82" s="1" customFormat="1" spans="1:8">
      <c r="A82" s="3"/>
      <c r="B82" s="3"/>
      <c r="C82" s="3"/>
      <c r="D82" s="3"/>
      <c r="E82" s="4"/>
      <c r="F82" s="3"/>
      <c r="G82" s="3"/>
      <c r="H82" s="3"/>
    </row>
    <row r="83" s="1" customFormat="1" spans="1:8">
      <c r="A83" s="3"/>
      <c r="B83" s="3"/>
      <c r="C83" s="3"/>
      <c r="D83" s="3"/>
      <c r="E83" s="4"/>
      <c r="F83" s="3"/>
      <c r="G83" s="3"/>
      <c r="H83" s="3"/>
    </row>
    <row r="84" s="1" customFormat="1" spans="1:8">
      <c r="A84" s="3"/>
      <c r="B84" s="3"/>
      <c r="C84" s="3"/>
      <c r="D84" s="3"/>
      <c r="E84" s="4"/>
      <c r="F84" s="3"/>
      <c r="G84" s="3"/>
      <c r="H84" s="3"/>
    </row>
    <row r="85" s="1" customFormat="1" spans="1:8">
      <c r="A85" s="3"/>
      <c r="B85" s="3"/>
      <c r="C85" s="3"/>
      <c r="D85" s="3"/>
      <c r="E85" s="4"/>
      <c r="F85" s="3"/>
      <c r="G85" s="3"/>
      <c r="H85" s="3"/>
    </row>
    <row r="86" s="1" customFormat="1" spans="1:8">
      <c r="A86" s="3"/>
      <c r="B86" s="3"/>
      <c r="C86" s="3"/>
      <c r="D86" s="3"/>
      <c r="E86" s="4"/>
      <c r="F86" s="3"/>
      <c r="G86" s="3"/>
      <c r="H86" s="3"/>
    </row>
    <row r="87" s="1" customFormat="1" spans="1:8">
      <c r="A87" s="3"/>
      <c r="B87" s="3"/>
      <c r="C87" s="3"/>
      <c r="D87" s="3"/>
      <c r="E87" s="4"/>
      <c r="F87" s="3"/>
      <c r="G87" s="3"/>
      <c r="H87" s="3"/>
    </row>
    <row r="88" s="1" customFormat="1" spans="1:8">
      <c r="A88" s="3"/>
      <c r="B88" s="3"/>
      <c r="C88" s="3"/>
      <c r="D88" s="3"/>
      <c r="E88" s="4"/>
      <c r="F88" s="3"/>
      <c r="G88" s="3"/>
      <c r="H88" s="3"/>
    </row>
    <row r="89" s="1" customFormat="1" spans="1:8">
      <c r="A89" s="3"/>
      <c r="B89" s="3"/>
      <c r="C89" s="3"/>
      <c r="D89" s="3"/>
      <c r="E89" s="4"/>
      <c r="F89" s="3"/>
      <c r="G89" s="3"/>
      <c r="H89" s="3"/>
    </row>
    <row r="90" s="1" customFormat="1" spans="1:8">
      <c r="A90" s="3"/>
      <c r="B90" s="3"/>
      <c r="C90" s="3"/>
      <c r="D90" s="3"/>
      <c r="E90" s="4"/>
      <c r="F90" s="3"/>
      <c r="G90" s="3"/>
      <c r="H90" s="3"/>
    </row>
    <row r="91" s="1" customFormat="1" spans="1:8">
      <c r="A91" s="3"/>
      <c r="B91" s="3"/>
      <c r="C91" s="3"/>
      <c r="D91" s="3"/>
      <c r="E91" s="4"/>
      <c r="F91" s="3"/>
      <c r="G91" s="3"/>
      <c r="H91" s="3"/>
    </row>
    <row r="92" s="1" customFormat="1" spans="1:8">
      <c r="A92" s="3"/>
      <c r="B92" s="3"/>
      <c r="C92" s="3"/>
      <c r="D92" s="3"/>
      <c r="E92" s="4"/>
      <c r="F92" s="3"/>
      <c r="G92" s="3"/>
      <c r="H92" s="3"/>
    </row>
    <row r="93" s="1" customFormat="1" spans="1:8">
      <c r="A93" s="3"/>
      <c r="B93" s="3"/>
      <c r="C93" s="3"/>
      <c r="D93" s="3"/>
      <c r="E93" s="4"/>
      <c r="F93" s="3"/>
      <c r="G93" s="3"/>
      <c r="H93" s="3"/>
    </row>
    <row r="94" s="1" customFormat="1" spans="1:8">
      <c r="A94" s="3"/>
      <c r="B94" s="3"/>
      <c r="C94" s="3"/>
      <c r="D94" s="3"/>
      <c r="E94" s="4"/>
      <c r="F94" s="3"/>
      <c r="G94" s="3"/>
      <c r="H94" s="3"/>
    </row>
    <row r="95" s="1" customFormat="1" spans="1:8">
      <c r="A95" s="3"/>
      <c r="B95" s="3"/>
      <c r="C95" s="3"/>
      <c r="D95" s="3"/>
      <c r="E95" s="4"/>
      <c r="F95" s="3"/>
      <c r="G95" s="3"/>
      <c r="H95" s="3"/>
    </row>
    <row r="96" s="1" customFormat="1" spans="1:8">
      <c r="A96" s="3"/>
      <c r="B96" s="3"/>
      <c r="C96" s="3"/>
      <c r="D96" s="3"/>
      <c r="E96" s="4"/>
      <c r="F96" s="3"/>
      <c r="G96" s="3"/>
      <c r="H96" s="3"/>
    </row>
    <row r="97" s="1" customFormat="1" spans="1:8">
      <c r="A97" s="3"/>
      <c r="B97" s="3"/>
      <c r="C97" s="3"/>
      <c r="D97" s="3"/>
      <c r="E97" s="4"/>
      <c r="F97" s="3"/>
      <c r="G97" s="3"/>
      <c r="H97" s="3"/>
    </row>
    <row r="98" s="1" customFormat="1" spans="1:8">
      <c r="A98" s="3"/>
      <c r="B98" s="3"/>
      <c r="C98" s="3"/>
      <c r="D98" s="3"/>
      <c r="E98" s="4"/>
      <c r="F98" s="3"/>
      <c r="G98" s="3"/>
      <c r="H98" s="3"/>
    </row>
    <row r="99" s="1" customFormat="1" spans="1:8">
      <c r="A99" s="3"/>
      <c r="B99" s="3"/>
      <c r="C99" s="3"/>
      <c r="D99" s="3"/>
      <c r="E99" s="4"/>
      <c r="F99" s="3"/>
      <c r="G99" s="3"/>
      <c r="H99" s="3"/>
    </row>
    <row r="100" s="2" customFormat="1" ht="12" spans="1:8">
      <c r="A100" s="5" t="s">
        <v>60</v>
      </c>
      <c r="B100" s="5"/>
      <c r="C100" s="5"/>
      <c r="D100" s="5"/>
      <c r="E100" s="6"/>
      <c r="F100" s="5"/>
      <c r="G100" s="5"/>
      <c r="H100" s="5"/>
    </row>
    <row r="101" s="2" customFormat="1" ht="24" spans="1:8">
      <c r="A101" s="7" t="s">
        <v>1</v>
      </c>
      <c r="B101" s="8"/>
      <c r="C101" s="8"/>
      <c r="D101" s="7" t="s">
        <v>2</v>
      </c>
      <c r="E101" s="9" t="s">
        <v>61</v>
      </c>
      <c r="F101" s="8" t="s">
        <v>4</v>
      </c>
      <c r="G101" s="8" t="s">
        <v>35</v>
      </c>
      <c r="H101" s="8" t="s">
        <v>6</v>
      </c>
    </row>
    <row r="102" s="2" customFormat="1" ht="12" spans="1:8">
      <c r="A102" s="8" t="s">
        <v>7</v>
      </c>
      <c r="B102" s="8"/>
      <c r="C102" s="8"/>
      <c r="D102" s="8"/>
      <c r="E102" s="10"/>
      <c r="F102" s="8"/>
      <c r="G102" s="8"/>
      <c r="H102" s="8"/>
    </row>
    <row r="103" s="2" customFormat="1" ht="12" spans="1:8">
      <c r="A103" s="8" t="s">
        <v>8</v>
      </c>
      <c r="B103" s="8" t="s">
        <v>9</v>
      </c>
      <c r="C103" s="8"/>
      <c r="D103" s="8" t="s">
        <v>10</v>
      </c>
      <c r="E103" s="10" t="s">
        <v>11</v>
      </c>
      <c r="F103" s="8" t="s">
        <v>12</v>
      </c>
      <c r="G103" s="8"/>
      <c r="H103" s="8"/>
    </row>
    <row r="104" s="2" customFormat="1" ht="12" spans="1:8">
      <c r="A104" s="8"/>
      <c r="B104" s="8"/>
      <c r="C104" s="8"/>
      <c r="D104" s="8"/>
      <c r="E104" s="10"/>
      <c r="F104" s="8" t="s">
        <v>13</v>
      </c>
      <c r="G104" s="8" t="s">
        <v>14</v>
      </c>
      <c r="H104" s="8"/>
    </row>
    <row r="105" s="2" customFormat="1" ht="12" spans="1:8">
      <c r="A105" s="8"/>
      <c r="B105" s="8" t="s">
        <v>15</v>
      </c>
      <c r="C105" s="7" t="s">
        <v>16</v>
      </c>
      <c r="D105" s="8" t="s">
        <v>35</v>
      </c>
      <c r="E105" s="10">
        <v>1</v>
      </c>
      <c r="F105" s="10">
        <v>5</v>
      </c>
      <c r="G105" s="10">
        <f>E105*F105</f>
        <v>5</v>
      </c>
      <c r="H105" s="8"/>
    </row>
    <row r="106" s="2" customFormat="1" ht="12" spans="1:8">
      <c r="A106" s="8"/>
      <c r="B106" s="8"/>
      <c r="C106" s="7" t="s">
        <v>19</v>
      </c>
      <c r="D106" s="8" t="s">
        <v>35</v>
      </c>
      <c r="E106" s="10">
        <v>1</v>
      </c>
      <c r="F106" s="10">
        <v>45</v>
      </c>
      <c r="G106" s="10">
        <f>E106*F106</f>
        <v>45</v>
      </c>
      <c r="H106" s="8"/>
    </row>
    <row r="107" s="2" customFormat="1" ht="12" spans="1:8">
      <c r="A107" s="5">
        <v>1</v>
      </c>
      <c r="B107" s="5" t="s">
        <v>20</v>
      </c>
      <c r="C107" s="5"/>
      <c r="D107" s="5"/>
      <c r="E107" s="6"/>
      <c r="F107" s="5"/>
      <c r="G107" s="6">
        <f>SUM(G105:G106)</f>
        <v>50</v>
      </c>
      <c r="H107" s="13"/>
    </row>
    <row r="108" s="2" customFormat="1" ht="12" spans="1:8">
      <c r="A108" s="8"/>
      <c r="B108" s="8"/>
      <c r="C108" s="39" t="s">
        <v>62</v>
      </c>
      <c r="D108" s="40" t="s">
        <v>35</v>
      </c>
      <c r="E108" s="41">
        <v>1.01</v>
      </c>
      <c r="F108" s="42">
        <v>395</v>
      </c>
      <c r="G108" s="42">
        <f>E108*F108</f>
        <v>398.95</v>
      </c>
      <c r="H108" s="8"/>
    </row>
    <row r="109" s="2" customFormat="1" ht="12" spans="1:8">
      <c r="A109" s="8"/>
      <c r="B109" s="8"/>
      <c r="C109" s="39"/>
      <c r="D109" s="40"/>
      <c r="E109" s="41"/>
      <c r="F109" s="42"/>
      <c r="G109" s="42"/>
      <c r="H109" s="8"/>
    </row>
    <row r="110" s="2" customFormat="1" ht="12" spans="1:8">
      <c r="A110" s="8"/>
      <c r="B110" s="8"/>
      <c r="C110" s="39"/>
      <c r="D110" s="40"/>
      <c r="E110" s="41"/>
      <c r="F110" s="42"/>
      <c r="G110" s="42"/>
      <c r="H110" s="8"/>
    </row>
    <row r="111" s="2" customFormat="1" ht="12" spans="1:8">
      <c r="A111" s="8"/>
      <c r="B111" s="8"/>
      <c r="C111" s="39"/>
      <c r="D111" s="40"/>
      <c r="E111" s="41"/>
      <c r="F111" s="42"/>
      <c r="G111" s="42"/>
      <c r="H111" s="8"/>
    </row>
    <row r="112" s="2" customFormat="1" ht="12" spans="1:8">
      <c r="A112" s="8"/>
      <c r="B112" s="8"/>
      <c r="C112" s="39"/>
      <c r="D112" s="40"/>
      <c r="E112" s="41"/>
      <c r="F112" s="42"/>
      <c r="G112" s="42"/>
      <c r="H112" s="8"/>
    </row>
    <row r="113" s="2" customFormat="1" ht="12" spans="1:8">
      <c r="A113" s="8"/>
      <c r="B113" s="8"/>
      <c r="C113" s="39"/>
      <c r="D113" s="40"/>
      <c r="E113" s="41"/>
      <c r="F113" s="42"/>
      <c r="G113" s="42"/>
      <c r="H113" s="22"/>
    </row>
    <row r="114" s="2" customFormat="1" ht="12" spans="1:8">
      <c r="A114" s="8"/>
      <c r="B114" s="8"/>
      <c r="C114" s="39"/>
      <c r="D114" s="40"/>
      <c r="E114" s="41"/>
      <c r="F114" s="42"/>
      <c r="G114" s="42"/>
      <c r="H114" s="22"/>
    </row>
    <row r="115" s="2" customFormat="1" ht="12" spans="1:8">
      <c r="A115" s="8"/>
      <c r="B115" s="8"/>
      <c r="C115" s="39"/>
      <c r="D115" s="40"/>
      <c r="E115" s="41"/>
      <c r="F115" s="42"/>
      <c r="G115" s="42"/>
      <c r="H115" s="22"/>
    </row>
    <row r="116" s="2" customFormat="1" ht="12" spans="1:8">
      <c r="A116" s="8"/>
      <c r="B116" s="8"/>
      <c r="C116" s="39"/>
      <c r="D116" s="40"/>
      <c r="E116" s="41"/>
      <c r="F116" s="42"/>
      <c r="G116" s="42"/>
      <c r="H116" s="22"/>
    </row>
    <row r="117" s="2" customFormat="1" ht="12" spans="1:8">
      <c r="A117" s="8"/>
      <c r="B117" s="8"/>
      <c r="C117" s="39" t="s">
        <v>58</v>
      </c>
      <c r="D117" s="8" t="s">
        <v>35</v>
      </c>
      <c r="E117" s="41">
        <v>1</v>
      </c>
      <c r="F117" s="42">
        <v>10</v>
      </c>
      <c r="G117" s="42">
        <f>E117*F117</f>
        <v>10</v>
      </c>
      <c r="H117" s="22"/>
    </row>
    <row r="118" s="2" customFormat="1" ht="12" spans="1:8">
      <c r="A118" s="5">
        <v>2</v>
      </c>
      <c r="B118" s="5" t="s">
        <v>39</v>
      </c>
      <c r="C118" s="5"/>
      <c r="D118" s="5"/>
      <c r="E118" s="6"/>
      <c r="F118" s="5"/>
      <c r="G118" s="6">
        <f>SUM(G108:G117)</f>
        <v>408.95</v>
      </c>
      <c r="H118" s="13"/>
    </row>
    <row r="119" s="2" customFormat="1" ht="12" spans="1:8">
      <c r="A119" s="8"/>
      <c r="B119" s="8" t="s">
        <v>40</v>
      </c>
      <c r="C119" s="7" t="s">
        <v>41</v>
      </c>
      <c r="D119" s="8" t="s">
        <v>35</v>
      </c>
      <c r="E119" s="10">
        <v>1</v>
      </c>
      <c r="F119" s="10">
        <v>2</v>
      </c>
      <c r="G119" s="10">
        <f>E119*F119</f>
        <v>2</v>
      </c>
      <c r="H119" s="26"/>
    </row>
    <row r="120" s="2" customFormat="1" ht="12" spans="1:8">
      <c r="A120" s="8"/>
      <c r="B120" s="8"/>
      <c r="C120" s="7" t="s">
        <v>42</v>
      </c>
      <c r="D120" s="8" t="s">
        <v>35</v>
      </c>
      <c r="E120" s="10">
        <v>1</v>
      </c>
      <c r="F120" s="10">
        <v>2</v>
      </c>
      <c r="G120" s="10">
        <f>E120*F120</f>
        <v>2</v>
      </c>
      <c r="H120" s="26"/>
    </row>
    <row r="121" s="2" customFormat="1" ht="12" spans="1:8">
      <c r="A121" s="8"/>
      <c r="B121" s="8"/>
      <c r="C121" s="7" t="s">
        <v>59</v>
      </c>
      <c r="D121" s="8" t="s">
        <v>35</v>
      </c>
      <c r="E121" s="10">
        <v>1</v>
      </c>
      <c r="F121" s="10">
        <v>1</v>
      </c>
      <c r="G121" s="10">
        <f>E121*F121</f>
        <v>1</v>
      </c>
      <c r="H121" s="26"/>
    </row>
    <row r="122" s="2" customFormat="1" ht="12" spans="1:8">
      <c r="A122" s="8"/>
      <c r="B122" s="8"/>
      <c r="C122" s="27" t="s">
        <v>45</v>
      </c>
      <c r="D122" s="8" t="s">
        <v>35</v>
      </c>
      <c r="E122" s="10">
        <v>1</v>
      </c>
      <c r="F122" s="10">
        <v>1</v>
      </c>
      <c r="G122" s="10">
        <f>E122*F122</f>
        <v>1</v>
      </c>
      <c r="H122" s="26"/>
    </row>
    <row r="123" s="2" customFormat="1" ht="12" spans="1:8">
      <c r="A123" s="5">
        <v>3</v>
      </c>
      <c r="B123" s="5" t="s">
        <v>46</v>
      </c>
      <c r="C123" s="5"/>
      <c r="D123" s="5"/>
      <c r="E123" s="6"/>
      <c r="F123" s="5"/>
      <c r="G123" s="6">
        <f>SUM(G119:G122)</f>
        <v>6</v>
      </c>
      <c r="H123" s="13"/>
    </row>
    <row r="124" s="2" customFormat="1" ht="12" spans="1:8">
      <c r="A124" s="5">
        <v>4</v>
      </c>
      <c r="B124" s="28" t="s">
        <v>47</v>
      </c>
      <c r="C124" s="28"/>
      <c r="D124" s="28"/>
      <c r="E124" s="29"/>
      <c r="F124" s="28"/>
      <c r="G124" s="6">
        <f>G107+G118+G123</f>
        <v>464.95</v>
      </c>
      <c r="H124" s="13"/>
    </row>
    <row r="125" s="2" customFormat="1" ht="12" spans="1:8">
      <c r="A125" s="5">
        <v>5</v>
      </c>
      <c r="B125" s="28" t="s">
        <v>48</v>
      </c>
      <c r="C125" s="28"/>
      <c r="D125" s="28"/>
      <c r="E125" s="29"/>
      <c r="F125" s="28"/>
      <c r="G125" s="6">
        <f>G124*H125</f>
        <v>37.196</v>
      </c>
      <c r="H125" s="30">
        <v>0.08</v>
      </c>
    </row>
    <row r="126" s="2" customFormat="1" ht="12" spans="1:8">
      <c r="A126" s="5">
        <v>6</v>
      </c>
      <c r="B126" s="28" t="s">
        <v>49</v>
      </c>
      <c r="C126" s="28"/>
      <c r="D126" s="28"/>
      <c r="E126" s="29"/>
      <c r="F126" s="28"/>
      <c r="G126" s="6">
        <f>(G124+G125)*H126</f>
        <v>45.19314</v>
      </c>
      <c r="H126" s="30">
        <v>0.09</v>
      </c>
    </row>
    <row r="127" s="2" customFormat="1" ht="12" spans="1:8">
      <c r="A127" s="5">
        <v>7</v>
      </c>
      <c r="B127" s="28" t="s">
        <v>50</v>
      </c>
      <c r="C127" s="28"/>
      <c r="D127" s="28"/>
      <c r="E127" s="29"/>
      <c r="F127" s="28"/>
      <c r="G127" s="6">
        <f>G124+G125+G126</f>
        <v>547.33914</v>
      </c>
      <c r="H127" s="27"/>
    </row>
  </sheetData>
  <mergeCells count="63">
    <mergeCell ref="A1:H1"/>
    <mergeCell ref="B2:C2"/>
    <mergeCell ref="A3:G3"/>
    <mergeCell ref="F4:G4"/>
    <mergeCell ref="B8:F8"/>
    <mergeCell ref="B26:F26"/>
    <mergeCell ref="B32:F32"/>
    <mergeCell ref="B33:F33"/>
    <mergeCell ref="B34:F34"/>
    <mergeCell ref="B35:F35"/>
    <mergeCell ref="B36:F36"/>
    <mergeCell ref="A48:H48"/>
    <mergeCell ref="B49:C49"/>
    <mergeCell ref="A50:G50"/>
    <mergeCell ref="F51:G51"/>
    <mergeCell ref="B55:F55"/>
    <mergeCell ref="B66:F66"/>
    <mergeCell ref="B71:F71"/>
    <mergeCell ref="B72:F72"/>
    <mergeCell ref="B73:F73"/>
    <mergeCell ref="B74:F74"/>
    <mergeCell ref="B75:F75"/>
    <mergeCell ref="A100:H100"/>
    <mergeCell ref="B101:C101"/>
    <mergeCell ref="A102:G102"/>
    <mergeCell ref="F103:G103"/>
    <mergeCell ref="B107:F107"/>
    <mergeCell ref="B118:F118"/>
    <mergeCell ref="B123:F123"/>
    <mergeCell ref="B124:F124"/>
    <mergeCell ref="B125:F125"/>
    <mergeCell ref="B126:F126"/>
    <mergeCell ref="B127:F127"/>
    <mergeCell ref="A4:A5"/>
    <mergeCell ref="A6:A7"/>
    <mergeCell ref="A9:A25"/>
    <mergeCell ref="A27:A31"/>
    <mergeCell ref="A51:A52"/>
    <mergeCell ref="A53:A54"/>
    <mergeCell ref="A56:A65"/>
    <mergeCell ref="A67:A70"/>
    <mergeCell ref="A103:A104"/>
    <mergeCell ref="A105:A106"/>
    <mergeCell ref="A108:A117"/>
    <mergeCell ref="A119:A122"/>
    <mergeCell ref="B6:B7"/>
    <mergeCell ref="B9:B25"/>
    <mergeCell ref="B27:B31"/>
    <mergeCell ref="B53:B54"/>
    <mergeCell ref="B56:B65"/>
    <mergeCell ref="B67:B70"/>
    <mergeCell ref="B105:B106"/>
    <mergeCell ref="B108:B117"/>
    <mergeCell ref="B119:B122"/>
    <mergeCell ref="D4:D5"/>
    <mergeCell ref="D51:D52"/>
    <mergeCell ref="D103:D104"/>
    <mergeCell ref="E4:E5"/>
    <mergeCell ref="E51:E52"/>
    <mergeCell ref="E103:E104"/>
    <mergeCell ref="B4:C5"/>
    <mergeCell ref="B51:C52"/>
    <mergeCell ref="B103:C10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组价表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UserUtils.getUser().getName()</cp:lastModifiedBy>
  <dcterms:created xsi:type="dcterms:W3CDTF">2024-01-09T00:41:00Z</dcterms:created>
  <dcterms:modified xsi:type="dcterms:W3CDTF">2024-01-15T13:23:11Z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5CE00533263A436C9C21D804F8A718FE_11</vt:lpwstr>
  </property>
  <property fmtid="{D5CDD505-2E9C-101B-9397-08002B2CF9AE}" pid="3" name="KSOProductBuildVer">
    <vt:lpwstr>2052-12.1.0.16120</vt:lpwstr>
  </property>
</Properties>
</file>