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Default Extension="png" ContentType="image/png"/>
  <Default Extension="svg" ContentType="image/svg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5" rupBuild="4507"/>
  <workbookPr codeName="ThisWorkbook"/>
  <bookViews>
    <workbookView xWindow="0" yWindow="0" windowWidth="23256" windowHeight="12540" tabRatio="760" firstSheet="11" activeTab="16"/>
  </bookViews>
  <sheets>
    <sheet name="封面展示" sheetId="32" r:id="rId3"/>
    <sheet name="HR在线人才测评系统" sheetId="33" r:id="rId4"/>
    <sheet name="员工信息表" sheetId="2" r:id="rId5"/>
    <sheet name="考勤结算表" sheetId="6" r:id="rId6"/>
    <sheet name="月份出勤统计" sheetId="31" r:id="rId7"/>
    <sheet name="1月" sheetId="19" r:id="rId8"/>
    <sheet name="2月" sheetId="20" r:id="rId9"/>
    <sheet name="3月" sheetId="21" r:id="rId10"/>
    <sheet name="4月" sheetId="22" r:id="rId11"/>
    <sheet name="5月" sheetId="23" r:id="rId12"/>
    <sheet name="6月" sheetId="24" r:id="rId13"/>
    <sheet name="7月" sheetId="25" r:id="rId14"/>
    <sheet name="8月" sheetId="26" r:id="rId15"/>
    <sheet name="9月" sheetId="27" r:id="rId16"/>
    <sheet name="10月" sheetId="28" r:id="rId17"/>
    <sheet name="11月" sheetId="29" r:id="rId18"/>
    <sheet name="12月" sheetId="30" r:id="rId19"/>
  </sheets>
  <externalReferences>
    <externalReference r:id="rId21"/>
    <externalReference r:id="rId22"/>
  </externalReferences>
  <definedNames>
    <definedName name="JBZL">[2]基本资料!$A$1:$D$65536</definedName>
    <definedName name="_xlnm.Print_Area" localSheetId="3">考勤结算表!$B:$K</definedName>
    <definedName name="_xlnm.Print_Titles" localSheetId="14">'10月'!$1:$3</definedName>
    <definedName name="_xlnm.Print_Titles" localSheetId="15">'11月'!$1:$3</definedName>
    <definedName name="_xlnm.Print_Titles" localSheetId="16">'12月'!$1:$3</definedName>
    <definedName name="_xlnm.Print_Titles" localSheetId="5">'1月'!$1:$3</definedName>
    <definedName name="_xlnm.Print_Titles" localSheetId="6">'2月'!$1:$3</definedName>
    <definedName name="_xlnm.Print_Titles" localSheetId="7">'3月'!$1:$3</definedName>
    <definedName name="_xlnm.Print_Titles" localSheetId="8">'4月'!$1:$3</definedName>
    <definedName name="_xlnm.Print_Titles" localSheetId="9">'5月'!$1:$3</definedName>
    <definedName name="_xlnm.Print_Titles" localSheetId="10">'6月'!$1:$3</definedName>
    <definedName name="_xlnm.Print_Titles" localSheetId="11">'7月'!$1:$3</definedName>
    <definedName name="_xlnm.Print_Titles" localSheetId="12">'8月'!$1:$3</definedName>
    <definedName name="_xlnm.Print_Titles" localSheetId="13">'9月'!$1:$3</definedName>
    <definedName name="报表">#REF!</definedName>
    <definedName name="出口">#REF!</definedName>
    <definedName name="电机">#REF!</definedName>
    <definedName name="工种">员工信息表!#REF!</definedName>
    <definedName name="借款方式">员工信息表!#REF!</definedName>
    <definedName name="客户">OFFSET([1]录入请用字段!$B$4,,,COUNTA([1]录入请用字段!$B:$B),)</definedName>
    <definedName name="类别">#REF!</definedName>
    <definedName name="名称规格">#REF!</definedName>
    <definedName name="年份">员工信息表!$K$3:$K$33</definedName>
    <definedName name="其他">#REF!</definedName>
    <definedName name="潜水泵">#REF!</definedName>
    <definedName name="日期">员工信息表!$J$3:$J$33</definedName>
    <definedName name="上海污泵">#REF!</definedName>
    <definedName name="无堵塞">#REF!</definedName>
    <definedName name="姓名">员工信息表!$B$3:$B$33</definedName>
    <definedName name="油浸泵">#REF!</definedName>
    <definedName name="月份">员工信息表!$I$3:$I$33</definedName>
  </definedNames>
  <calcPr calcId="125725"/>
</workbook>
</file>

<file path=xl/calcChain.xml><?xml version="1.0" encoding="utf-8"?>
<calcChain xmlns="http://schemas.openxmlformats.org/spreadsheetml/2006/main">
  <c r="F2" i="6" l="1"/>
</calcChain>
</file>

<file path=xl/sharedStrings.xml><?xml version="1.0" encoding="utf-8"?>
<sst xmlns="http://schemas.openxmlformats.org/spreadsheetml/2006/main" count="1589" uniqueCount="90">
  <si>
    <t>基础信息表</t>
  </si>
  <si>
    <t>姓名</t>
  </si>
  <si>
    <t>职位</t>
  </si>
  <si>
    <t>电话</t>
  </si>
  <si>
    <t>银行卡号</t>
  </si>
  <si>
    <t>开户行及地址</t>
  </si>
  <si>
    <t>日工资</t>
  </si>
  <si>
    <t>月份</t>
  </si>
  <si>
    <t>日期</t>
  </si>
  <si>
    <t>年份</t>
  </si>
  <si>
    <t>苏继兵</t>
  </si>
  <si>
    <t>职位1</t>
  </si>
  <si>
    <t>138***000</t>
  </si>
  <si>
    <t>1254554555545</t>
  </si>
  <si>
    <t>输入开户行地址1</t>
  </si>
  <si>
    <t>苏继中</t>
  </si>
  <si>
    <t>职位2</t>
  </si>
  <si>
    <t>138***001</t>
  </si>
  <si>
    <t>输入开户行地址2</t>
  </si>
  <si>
    <t>刘毅</t>
  </si>
  <si>
    <t>职位3</t>
  </si>
  <si>
    <t>138***002</t>
  </si>
  <si>
    <t>输入开户行地址3</t>
  </si>
  <si>
    <t>伍亦中</t>
  </si>
  <si>
    <t>职位4</t>
  </si>
  <si>
    <t>138***003</t>
  </si>
  <si>
    <t>输入开户行地址4</t>
  </si>
  <si>
    <t>苏绿华</t>
  </si>
  <si>
    <t>职位5</t>
  </si>
  <si>
    <t>138***004</t>
  </si>
  <si>
    <t>输入开户行地址5</t>
  </si>
  <si>
    <t>王升祥</t>
  </si>
  <si>
    <t>职位6</t>
  </si>
  <si>
    <t>138***005</t>
  </si>
  <si>
    <t>输入开户行地址6</t>
  </si>
  <si>
    <t>刘让铁</t>
  </si>
  <si>
    <t>职位7</t>
  </si>
  <si>
    <t>138***006</t>
  </si>
  <si>
    <t>输入开户行地址7</t>
  </si>
  <si>
    <t>颜运回</t>
  </si>
  <si>
    <t>职位8</t>
  </si>
  <si>
    <t>138***007</t>
  </si>
  <si>
    <t>输入开户行地址8</t>
  </si>
  <si>
    <t>尹小平</t>
  </si>
  <si>
    <t>职位9</t>
  </si>
  <si>
    <t>138***008</t>
  </si>
  <si>
    <t>输入开户行地址9</t>
  </si>
  <si>
    <t>颜建美</t>
  </si>
  <si>
    <t>职位10</t>
  </si>
  <si>
    <t>138***009</t>
  </si>
  <si>
    <t>输入开户行地址10</t>
  </si>
  <si>
    <t>尹乔丽</t>
  </si>
  <si>
    <t>职位11</t>
  </si>
  <si>
    <t>138***010</t>
  </si>
  <si>
    <t>输入开户行地址11</t>
  </si>
  <si>
    <t>考勤结算汇总表</t>
  </si>
  <si>
    <t>姓名:</t>
  </si>
  <si>
    <t>职位：</t>
  </si>
  <si>
    <t>电话：</t>
  </si>
  <si>
    <t>银行卡号：</t>
  </si>
  <si>
    <t>开户行及地址：</t>
  </si>
  <si>
    <t>日工资：</t>
  </si>
  <si>
    <t>应出勤
天数</t>
  </si>
  <si>
    <t>实际出勤
天数</t>
  </si>
  <si>
    <t>事假
天数</t>
  </si>
  <si>
    <t>病假
天数</t>
  </si>
  <si>
    <t>休假
天数</t>
  </si>
  <si>
    <t>缺勤
天数</t>
  </si>
  <si>
    <t>放假
天数</t>
  </si>
  <si>
    <t>加班
天数</t>
  </si>
  <si>
    <t>合计</t>
  </si>
  <si>
    <t>员工月份出勤统计</t>
  </si>
  <si>
    <t>输入需要查看的月份</t>
  </si>
  <si>
    <t>病假</t>
  </si>
  <si>
    <t>休假</t>
  </si>
  <si>
    <t>缺勤</t>
  </si>
  <si>
    <t>放假</t>
  </si>
  <si>
    <t>加班天数</t>
  </si>
  <si>
    <t>考  勤  表</t>
  </si>
  <si>
    <t>输入每天工作小时</t>
  </si>
  <si>
    <t>h</t>
  </si>
  <si>
    <t>序号</t>
  </si>
  <si>
    <t>班次</t>
  </si>
  <si>
    <t>出勤</t>
  </si>
  <si>
    <t>事假</t>
  </si>
  <si>
    <t>HR人才测评工具
技术研发岗位，市场营销岗，行政服务岗，中高层管理岗
MBTI、DISC、职业性格，职业兴趣，职业价值观，心理素质</t>
  </si>
  <si>
    <t>HR在线人才测评系统</t>
  </si>
  <si>
    <t>https://www.zxgj.cn/m/tuance</t>
  </si>
  <si>
    <t>职业性格和人格测评</t>
  </si>
  <si>
    <t xml:space="preserve">https://www.xmcs.cn/d/zhiye </t>
  </si>
</sst>
</file>

<file path=xl/styles.xml><?xml version="1.0" encoding="utf-8"?>
<styleSheet xmlns="http://schemas.openxmlformats.org/spreadsheetml/2006/main">
  <numFmts count="7">
    <numFmt numFmtId="176" formatCode="0.00_ "/>
    <numFmt numFmtId="179" formatCode="0&quot;年&quot;"/>
    <numFmt numFmtId="180" formatCode="0&quot;月&quot;"/>
    <numFmt numFmtId="181" formatCode="0_ "/>
    <numFmt numFmtId="182" formatCode="d"/>
    <numFmt numFmtId="183" formatCode="0.0_ "/>
    <numFmt numFmtId="184" formatCode="0&quot;元&quot;"/>
  </numFmts>
  <fonts count="47">
    <font>
      <sz val="11"/>
      <name val="宋体"/>
      <family val="2"/>
      <charset val="134"/>
    </font>
    <font>
      <sz val="10"/>
      <color theme="1"/>
      <name val="Arial"/>
      <family val="2"/>
    </font>
    <font>
      <sz val="10"/>
      <name val="思源黑体 Bold"/>
      <family val="2"/>
      <charset val="134"/>
    </font>
    <font>
      <b/>
      <sz val="10"/>
      <color theme="0"/>
      <name val="思源黑体 Bold"/>
      <family val="2"/>
      <charset val="134"/>
    </font>
    <font>
      <sz val="10"/>
      <name val="思源黑体 Light"/>
      <family val="2"/>
      <charset val="134"/>
    </font>
    <font>
      <sz val="11"/>
      <name val="思源黑体 Bold"/>
      <family val="2"/>
      <charset val="134"/>
    </font>
    <font>
      <b/>
      <sz val="18"/>
      <name val="思源黑体 Bold"/>
      <family val="2"/>
      <charset val="134"/>
    </font>
    <font>
      <b/>
      <sz val="12"/>
      <name val="思源黑体 Bold"/>
      <family val="2"/>
      <charset val="134"/>
    </font>
    <font>
      <b/>
      <sz val="10"/>
      <color rgb="FFFF0000"/>
      <name val="思源黑体 Bold"/>
      <family val="2"/>
      <charset val="134"/>
    </font>
    <font>
      <b/>
      <sz val="11"/>
      <color theme="0"/>
      <name val="思源黑体 Bold"/>
      <family val="2"/>
      <charset val="134"/>
    </font>
    <font>
      <b/>
      <sz val="11"/>
      <name val="思源黑体 Bold"/>
      <family val="2"/>
      <charset val="134"/>
    </font>
    <font>
      <sz val="11"/>
      <name val="思源黑体 Light"/>
      <family val="2"/>
      <charset val="134"/>
    </font>
    <font>
      <b/>
      <sz val="12"/>
      <color theme="1"/>
      <name val="思源黑体 Bold"/>
      <family val="2"/>
      <charset val="134"/>
    </font>
    <font>
      <b/>
      <sz val="12"/>
      <color theme="1" tint="0.49998"/>
      <name val="思源黑体 Bold"/>
      <family val="2"/>
      <charset val="134"/>
    </font>
    <font>
      <b/>
      <sz val="12"/>
      <color theme="0"/>
      <name val="思源黑体 Bold"/>
      <family val="2"/>
      <charset val="134"/>
    </font>
    <font>
      <b/>
      <sz val="11"/>
      <color rgb="FFFF0000"/>
      <name val="思源黑体 Bold"/>
      <family val="2"/>
      <charset val="134"/>
    </font>
    <font>
      <sz val="18"/>
      <name val="思源黑体 Bold"/>
      <family val="2"/>
      <charset val="134"/>
    </font>
    <font>
      <b/>
      <sz val="18"/>
      <name val="微软雅黑"/>
      <family val="2"/>
      <charset val="134"/>
    </font>
    <font>
      <b/>
      <sz val="11"/>
      <color theme="0"/>
      <name val="微软雅黑"/>
      <family val="2"/>
      <charset val="134"/>
    </font>
    <font>
      <b/>
      <sz val="1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rgb="FF000000"/>
      <name val="思源黑体 CN ExtraLight"/>
      <family val="2"/>
      <charset val="134"/>
    </font>
    <font>
      <sz val="16"/>
      <color rgb="FF000000"/>
      <name val="Verdana"/>
      <family val="2"/>
    </font>
    <font>
      <u val="single"/>
      <sz val="16"/>
      <color rgb="FF0000FF"/>
      <name val="Verdana"/>
      <family val="2"/>
    </font>
    <font>
      <u val="single"/>
      <sz val="11"/>
      <color rgb="FF0000FF"/>
      <name val="宋体"/>
      <family val="2"/>
      <charset val="134"/>
    </font>
    <font>
      <sz val="16"/>
      <color rgb="FF000000"/>
      <name val="楷体"/>
      <family val="3"/>
      <charset val="134"/>
    </font>
    <font>
      <sz val="16"/>
      <color rgb="FF000000"/>
      <name val="华文楷体"/>
      <family val="3"/>
      <charset val="134"/>
    </font>
    <font>
      <sz val="10"/>
      <color rgb="FF000000"/>
      <name val="思源黑体 Light"/>
      <family val="2"/>
      <charset val="134"/>
    </font>
    <font>
      <b/>
      <sz val="11"/>
      <color rgb="FF000000"/>
      <name val="思源黑体 Bold"/>
      <family val="2"/>
      <charset val="134"/>
    </font>
    <font>
      <sz val="11"/>
      <color rgb="FF000000"/>
      <name val="思源黑体 Bold"/>
      <family val="2"/>
      <charset val="134"/>
    </font>
    <font>
      <b/>
      <sz val="12"/>
      <color rgb="FF000000"/>
      <name val="思源黑体 Bold"/>
      <family val="2"/>
      <charset val="134"/>
    </font>
    <font>
      <b/>
      <sz val="18"/>
      <color rgb="FF000000"/>
      <name val="思源黑体 Bold"/>
      <family val="2"/>
      <charset val="134"/>
    </font>
    <font>
      <b/>
      <sz val="18"/>
      <color rgb="FF000000"/>
      <name val="微软雅黑"/>
      <family val="2"/>
      <charset val="134"/>
    </font>
    <font>
      <sz val="11"/>
      <color rgb="FF000000"/>
      <name val="宋体"/>
      <family val="2"/>
      <charset val="134"/>
    </font>
    <font>
      <sz val="10"/>
      <color rgb="FF000000"/>
      <name val="宋体"/>
      <family val="3"/>
      <charset val="134"/>
      <scheme val="minor"/>
    </font>
    <font>
      <b/>
      <sz val="11"/>
      <color rgb="FFFFFFFF"/>
      <name val="微软雅黑"/>
      <family val="2"/>
      <charset val="134"/>
    </font>
    <font>
      <b/>
      <sz val="11"/>
      <color rgb="FF000000"/>
      <name val="宋体"/>
      <family val="3"/>
      <charset val="134"/>
    </font>
    <font>
      <sz val="18"/>
      <color rgb="FF000000"/>
      <name val="思源黑体 Bold"/>
      <family val="2"/>
      <charset val="134"/>
    </font>
    <font>
      <sz val="11"/>
      <color rgb="FF000000"/>
      <name val="思源黑体 Light"/>
      <family val="2"/>
      <charset val="134"/>
    </font>
    <font>
      <b/>
      <sz val="12"/>
      <color rgb="FFFFFFFF"/>
      <name val="思源黑体 Bold"/>
      <family val="2"/>
      <charset val="134"/>
    </font>
    <font>
      <b/>
      <sz val="12"/>
      <color rgb="FF7F7F7F"/>
      <name val="思源黑体 Bold"/>
      <family val="2"/>
      <charset val="134"/>
    </font>
    <font>
      <b/>
      <sz val="11"/>
      <color rgb="FFFFFFFF"/>
      <name val="思源黑体 Bold"/>
      <family val="2"/>
      <charset val="134"/>
    </font>
    <font>
      <sz val="10"/>
      <color rgb="FF000000"/>
      <name val="思源黑体 Bold"/>
      <family val="2"/>
      <charset val="134"/>
    </font>
    <font>
      <b/>
      <sz val="10"/>
      <color rgb="FFFFFFFF"/>
      <name val="思源黑体 Bold"/>
      <family val="2"/>
      <charset val="134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19352"/>
        <bgColor indexed="64"/>
      </patternFill>
    </fill>
    <fill>
      <patternFill patternType="solid">
        <fgColor theme="0" tint="-0.04998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theme="8" tint="-0.24997"/>
      </left>
      <right style="thin">
        <color theme="0"/>
      </right>
      <top/>
      <bottom/>
    </border>
    <border>
      <left style="thin">
        <color theme="0"/>
      </left>
      <right style="thin">
        <color theme="0"/>
      </right>
      <top/>
      <bottom/>
    </border>
    <border>
      <left style="thin">
        <color theme="0"/>
      </left>
      <right style="thin">
        <color theme="0"/>
      </right>
      <top style="thin">
        <color theme="8" tint="-0.24997"/>
      </top>
      <bottom/>
    </border>
    <border>
      <left/>
      <right style="thin">
        <color theme="0"/>
      </right>
      <top/>
      <bottom/>
    </border>
    <border>
      <left style="thin">
        <color theme="0" tint="-0.49997"/>
      </left>
      <right style="hair">
        <color theme="0" tint="-0.49997"/>
      </right>
      <top style="thin">
        <color theme="0" tint="-0.49997"/>
      </top>
      <bottom style="hair">
        <color theme="0" tint="-0.49997"/>
      </bottom>
    </border>
    <border>
      <left style="hair">
        <color theme="0" tint="-0.49997"/>
      </left>
      <right style="hair">
        <color theme="0" tint="-0.49997"/>
      </right>
      <top style="thin">
        <color theme="0" tint="-0.49997"/>
      </top>
      <bottom style="hair">
        <color theme="0" tint="-0.49997"/>
      </bottom>
    </border>
    <border>
      <left style="thin">
        <color theme="0" tint="-0.49997"/>
      </left>
      <right style="hair">
        <color theme="0" tint="-0.49997"/>
      </right>
      <top style="hair">
        <color theme="0" tint="-0.49997"/>
      </top>
      <bottom style="hair">
        <color theme="0" tint="-0.49997"/>
      </bottom>
    </border>
    <border>
      <left style="hair">
        <color theme="0" tint="-0.49997"/>
      </left>
      <right style="hair">
        <color theme="0" tint="-0.49997"/>
      </right>
      <top style="hair">
        <color theme="0" tint="-0.49997"/>
      </top>
      <bottom style="hair">
        <color theme="0" tint="-0.49997"/>
      </bottom>
    </border>
    <border>
      <left style="thin">
        <color theme="0" tint="-0.49997"/>
      </left>
      <right style="hair">
        <color theme="0" tint="-0.49997"/>
      </right>
      <top style="hair">
        <color theme="0" tint="-0.49997"/>
      </top>
      <bottom style="thin">
        <color theme="0" tint="-0.49997"/>
      </bottom>
    </border>
    <border>
      <left style="hair">
        <color theme="0" tint="-0.49997"/>
      </left>
      <right style="hair">
        <color theme="0" tint="-0.49997"/>
      </right>
      <top style="hair">
        <color theme="0" tint="-0.49997"/>
      </top>
      <bottom style="thin">
        <color theme="0" tint="-0.49997"/>
      </bottom>
    </border>
    <border>
      <left style="hair">
        <color theme="0" tint="-0.49997"/>
      </left>
      <right style="thin">
        <color theme="0" tint="-0.49997"/>
      </right>
      <top style="thin">
        <color theme="0" tint="-0.49997"/>
      </top>
      <bottom style="hair">
        <color theme="0" tint="-0.49997"/>
      </bottom>
    </border>
    <border>
      <left style="hair">
        <color theme="0" tint="-0.49997"/>
      </left>
      <right style="thin">
        <color theme="0" tint="-0.49997"/>
      </right>
      <top style="hair">
        <color theme="0" tint="-0.49997"/>
      </top>
      <bottom style="hair">
        <color theme="0" tint="-0.49997"/>
      </bottom>
    </border>
    <border>
      <left style="hair">
        <color theme="0" tint="-0.49997"/>
      </left>
      <right style="thin">
        <color theme="0" tint="-0.49997"/>
      </right>
      <top style="hair">
        <color theme="0" tint="-0.49997"/>
      </top>
      <bottom style="thin">
        <color theme="0" tint="-0.49997"/>
      </bottom>
    </border>
    <border>
      <left style="thin">
        <color theme="0" tint="-0.49997"/>
      </left>
      <right style="thin">
        <color theme="0" tint="-0.49997"/>
      </right>
      <top style="thin">
        <color theme="0" tint="-0.49997"/>
      </top>
      <bottom style="thin">
        <color theme="0" tint="-0.49997"/>
      </bottom>
    </border>
    <border>
      <left style="thin">
        <color theme="0" tint="-0.49997"/>
      </left>
      <right style="hair">
        <color theme="0" tint="-0.49997"/>
      </right>
      <top style="thin">
        <color theme="0" tint="-0.49997"/>
      </top>
      <bottom/>
    </border>
    <border>
      <left/>
      <right/>
      <top style="thick">
        <color theme="0"/>
      </top>
      <bottom/>
    </border>
    <border>
      <left style="thin">
        <color theme="0"/>
      </left>
      <right/>
      <top/>
      <bottom/>
    </border>
    <border>
      <left/>
      <right style="hair">
        <color theme="0" tint="-0.49997"/>
      </right>
      <top style="hair">
        <color theme="0" tint="-0.49997"/>
      </top>
      <bottom style="hair">
        <color theme="0" tint="-0.49997"/>
      </bottom>
    </border>
    <border>
      <left style="hair">
        <color theme="0" tint="-0.49997"/>
      </left>
      <right/>
      <top style="hair">
        <color theme="0" tint="-0.49997"/>
      </top>
      <bottom style="hair">
        <color theme="0" tint="-0.49997"/>
      </bottom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21">
    <xf numFmtId="0" fontId="35" fillId="0" borderId="0">
      <alignment vertical="center"/>
      <protection/>
    </xf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9" fontId="46" fillId="0" borderId="0" applyFill="0" applyBorder="0" applyAlignment="0" applyProtection="0"/>
    <xf numFmtId="44" fontId="46" fillId="0" borderId="0" applyFill="0" applyBorder="0" applyAlignment="0" applyProtection="0"/>
    <xf numFmtId="42" fontId="46" fillId="0" borderId="0" applyFill="0" applyBorder="0" applyAlignment="0" applyProtection="0"/>
    <xf numFmtId="43" fontId="46" fillId="0" borderId="0" applyFill="0" applyBorder="0" applyAlignment="0" applyProtection="0"/>
    <xf numFmtId="41" fontId="46" fillId="0" borderId="0" applyFill="0" applyBorder="0" applyAlignment="0" applyProtection="0"/>
    <xf numFmtId="0" fontId="26" fillId="0" borderId="0" applyNumberFormat="0" applyFill="0" applyBorder="0">
      <alignment/>
      <protection locked="0"/>
    </xf>
  </cellStyleXfs>
  <cellXfs count="125">
    <xf numFmtId="0" fontId="35" fillId="0" borderId="0" xfId="0" applyNumberFormat="1" applyFont="1" applyFill="1" applyBorder="1" applyAlignment="1" applyProtection="1">
      <alignment/>
      <protection/>
    </xf>
    <xf numFmtId="0" fontId="44" fillId="0" borderId="0" xfId="0" applyNumberFormat="1" applyFont="1" applyFill="1" applyBorder="1" applyAlignment="1" applyProtection="1">
      <alignment horizontal="center" vertical="center"/>
      <protection locked="0"/>
    </xf>
    <xf numFmtId="0" fontId="45" fillId="0" borderId="0" xfId="0" applyNumberFormat="1" applyFont="1" applyFill="1" applyBorder="1" applyAlignment="1" applyProtection="1">
      <alignment horizontal="center" vertical="center"/>
      <protection locked="0"/>
    </xf>
    <xf numFmtId="0" fontId="29" fillId="0" borderId="0" xfId="0" applyNumberFormat="1" applyFont="1" applyFill="1" applyBorder="1" applyAlignment="1" applyProtection="1">
      <alignment horizontal="center" vertical="center"/>
      <protection locked="0"/>
    </xf>
    <xf numFmtId="176" fontId="44" fillId="0" borderId="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NumberFormat="1" applyFont="1" applyFill="1" applyBorder="1" applyAlignment="1" applyProtection="1">
      <alignment/>
      <protection/>
    </xf>
    <xf numFmtId="180" fontId="32" fillId="0" borderId="0" xfId="0" applyNumberFormat="1" applyFont="1" applyFill="1" applyAlignment="1" applyProtection="1">
      <alignment horizontal="left" vertical="center"/>
      <protection locked="0"/>
    </xf>
    <xf numFmtId="180" fontId="8" fillId="0" borderId="0" xfId="0" applyNumberFormat="1" applyFont="1" applyFill="1" applyAlignment="1" applyProtection="1">
      <alignment vertical="center"/>
      <protection locked="0"/>
    </xf>
    <xf numFmtId="0" fontId="43" fillId="2" borderId="1" xfId="0" applyNumberFormat="1" applyFont="1" applyFill="1" applyBorder="1" applyAlignment="1" applyProtection="1">
      <alignment horizontal="center" vertical="center"/>
      <protection locked="0"/>
    </xf>
    <xf numFmtId="0" fontId="43" fillId="2" borderId="2" xfId="0" applyNumberFormat="1" applyFont="1" applyFill="1" applyBorder="1" applyAlignment="1" applyProtection="1">
      <alignment horizontal="center" vertical="center"/>
      <protection locked="0"/>
    </xf>
    <xf numFmtId="0" fontId="43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43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43" fillId="2" borderId="4" xfId="0" applyNumberFormat="1" applyFont="1" applyFill="1" applyBorder="1" applyAlignment="1" applyProtection="1">
      <alignment horizontal="center" vertical="center" wrapText="1"/>
      <protection locked="0"/>
    </xf>
    <xf numFmtId="181" fontId="31" fillId="0" borderId="0" xfId="0" applyNumberFormat="1" applyFont="1" applyFill="1" applyAlignment="1" applyProtection="1">
      <alignment vertical="center"/>
      <protection hidden="1"/>
    </xf>
    <xf numFmtId="176" fontId="43" fillId="2" borderId="4" xfId="0" applyNumberFormat="1" applyFont="1" applyFill="1" applyBorder="1" applyAlignment="1" applyProtection="1">
      <alignment horizontal="center" vertical="center" wrapText="1"/>
      <protection locked="0"/>
    </xf>
    <xf numFmtId="182" fontId="43" fillId="2" borderId="4" xfId="0" applyNumberFormat="1" applyFont="1" applyFill="1" applyBorder="1" applyAlignment="1" applyProtection="1">
      <alignment horizontal="center" vertical="center"/>
      <protection hidden="1"/>
    </xf>
    <xf numFmtId="0" fontId="29" fillId="0" borderId="5" xfId="0" applyNumberFormat="1" applyFont="1" applyFill="1" applyBorder="1" applyAlignment="1" applyProtection="1">
      <alignment horizontal="center" vertical="center"/>
      <protection hidden="1"/>
    </xf>
    <xf numFmtId="0" fontId="29" fillId="0" borderId="6" xfId="0" applyNumberFormat="1" applyFont="1" applyFill="1" applyBorder="1" applyAlignment="1" applyProtection="1">
      <alignment horizontal="center" vertical="center"/>
      <protection locked="0"/>
    </xf>
    <xf numFmtId="0" fontId="29" fillId="0" borderId="7" xfId="0" applyNumberFormat="1" applyFont="1" applyFill="1" applyBorder="1" applyAlignment="1" applyProtection="1">
      <alignment horizontal="center" vertical="center"/>
      <protection hidden="1"/>
    </xf>
    <xf numFmtId="0" fontId="29" fillId="0" borderId="8" xfId="0" applyNumberFormat="1" applyFont="1" applyFill="1" applyBorder="1" applyAlignment="1" applyProtection="1">
      <alignment horizontal="center" vertical="center"/>
      <protection locked="0"/>
    </xf>
    <xf numFmtId="0" fontId="29" fillId="3" borderId="9" xfId="0" applyNumberFormat="1" applyFont="1" applyFill="1" applyBorder="1" applyAlignment="1" applyProtection="1">
      <alignment horizontal="center" vertical="center"/>
      <protection hidden="1"/>
    </xf>
    <xf numFmtId="0" fontId="29" fillId="3" borderId="1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NumberFormat="1" applyFont="1" applyFill="1" applyAlignment="1" applyProtection="1">
      <alignment vertical="center"/>
      <protection locked="0"/>
    </xf>
    <xf numFmtId="0" fontId="30" fillId="0" borderId="0" xfId="0" applyNumberFormat="1" applyFont="1" applyFill="1" applyAlignment="1" applyProtection="1">
      <alignment horizontal="center" vertical="center"/>
      <protection locked="0"/>
    </xf>
    <xf numFmtId="0" fontId="30" fillId="0" borderId="0" xfId="0" applyNumberFormat="1" applyFont="1" applyFill="1" applyBorder="1" applyAlignment="1" applyProtection="1">
      <alignment horizontal="center" vertical="center"/>
      <protection locked="0"/>
    </xf>
    <xf numFmtId="0" fontId="29" fillId="0" borderId="11" xfId="0" applyNumberFormat="1" applyFont="1" applyFill="1" applyBorder="1" applyAlignment="1" applyProtection="1">
      <alignment horizontal="center" vertical="center"/>
      <protection locked="0"/>
    </xf>
    <xf numFmtId="0" fontId="29" fillId="0" borderId="12" xfId="0" applyNumberFormat="1" applyFont="1" applyFill="1" applyBorder="1" applyAlignment="1" applyProtection="1">
      <alignment horizontal="center" vertical="center"/>
      <protection locked="0"/>
    </xf>
    <xf numFmtId="0" fontId="29" fillId="3" borderId="13" xfId="0" applyNumberFormat="1" applyFont="1" applyFill="1" applyBorder="1" applyAlignment="1" applyProtection="1">
      <alignment horizontal="center" vertical="center"/>
      <protection locked="0"/>
    </xf>
    <xf numFmtId="0" fontId="40" fillId="0" borderId="0" xfId="0" applyNumberFormat="1" applyFont="1" applyFill="1" applyBorder="1" applyAlignment="1" applyProtection="1">
      <alignment/>
      <protection/>
    </xf>
    <xf numFmtId="0" fontId="29" fillId="0" borderId="0" xfId="0" applyNumberFormat="1" applyFont="1" applyFill="1" applyBorder="1" applyAlignment="1" applyProtection="1">
      <alignment horizontal="center" vertical="center"/>
      <protection hidden="1"/>
    </xf>
    <xf numFmtId="176" fontId="29" fillId="0" borderId="0" xfId="0" applyNumberFormat="1" applyFont="1" applyFill="1" applyBorder="1" applyAlignment="1" applyProtection="1">
      <alignment horizontal="center" vertical="center"/>
      <protection locked="0"/>
    </xf>
    <xf numFmtId="0" fontId="31" fillId="4" borderId="0" xfId="0" applyNumberFormat="1" applyFont="1" applyFill="1" applyBorder="1" applyAlignment="1" applyProtection="1">
      <alignment/>
      <protection/>
    </xf>
    <xf numFmtId="0" fontId="40" fillId="4" borderId="0" xfId="0" applyNumberFormat="1" applyFont="1" applyFill="1" applyBorder="1" applyAlignment="1" applyProtection="1">
      <alignment horizontal="center" vertical="center"/>
      <protection/>
    </xf>
    <xf numFmtId="176" fontId="40" fillId="4" borderId="0" xfId="0" applyNumberFormat="1" applyFont="1" applyFill="1" applyBorder="1" applyAlignment="1" applyProtection="1">
      <alignment horizontal="center" vertical="center"/>
      <protection/>
    </xf>
    <xf numFmtId="0" fontId="40" fillId="4" borderId="0" xfId="0" applyNumberFormat="1" applyFont="1" applyFill="1" applyBorder="1" applyAlignment="1" applyProtection="1">
      <alignment horizontal="center"/>
      <protection/>
    </xf>
    <xf numFmtId="183" fontId="40" fillId="4" borderId="0" xfId="0" applyNumberFormat="1" applyFont="1" applyFill="1" applyBorder="1" applyAlignment="1" applyProtection="1">
      <alignment horizontal="center"/>
      <protection/>
    </xf>
    <xf numFmtId="0" fontId="40" fillId="4" borderId="0" xfId="0" applyNumberFormat="1" applyFont="1" applyFill="1" applyBorder="1" applyAlignment="1" applyProtection="1">
      <alignment/>
      <protection/>
    </xf>
    <xf numFmtId="0" fontId="31" fillId="4" borderId="0" xfId="0" applyNumberFormat="1" applyFont="1" applyFill="1" applyBorder="1" applyAlignment="1" applyProtection="1">
      <alignment horizontal="center" vertical="center"/>
      <protection/>
    </xf>
    <xf numFmtId="0" fontId="31" fillId="0" borderId="0" xfId="0" applyNumberFormat="1" applyFont="1" applyFill="1" applyBorder="1" applyAlignment="1" applyProtection="1">
      <alignment horizontal="center" vertical="center"/>
      <protection/>
    </xf>
    <xf numFmtId="180" fontId="32" fillId="4" borderId="0" xfId="0" applyNumberFormat="1" applyFont="1" applyFill="1" applyBorder="1" applyAlignment="1" applyProtection="1">
      <alignment horizontal="center" vertical="center" wrapText="1"/>
      <protection/>
    </xf>
    <xf numFmtId="180" fontId="42" fillId="4" borderId="0" xfId="0" applyNumberFormat="1" applyFont="1" applyFill="1" applyAlignment="1" applyProtection="1">
      <alignment horizontal="center" vertical="center" wrapText="1"/>
      <protection/>
    </xf>
    <xf numFmtId="180" fontId="42" fillId="4" borderId="0" xfId="0" applyNumberFormat="1" applyFont="1" applyFill="1" applyBorder="1" applyAlignment="1" applyProtection="1">
      <alignment horizontal="center" vertical="center" wrapText="1"/>
      <protection/>
    </xf>
    <xf numFmtId="0" fontId="41" fillId="2" borderId="14" xfId="0" applyNumberFormat="1" applyFont="1" applyFill="1" applyBorder="1" applyAlignment="1" applyProtection="1">
      <alignment horizontal="center" vertical="center" wrapText="1"/>
      <protection/>
    </xf>
    <xf numFmtId="0" fontId="41" fillId="2" borderId="14" xfId="0" applyNumberFormat="1" applyFont="1" applyFill="1" applyBorder="1" applyAlignment="1" applyProtection="1">
      <alignment horizontal="center" vertical="center"/>
      <protection locked="0"/>
    </xf>
    <xf numFmtId="0" fontId="41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0" xfId="0" applyNumberFormat="1" applyFont="1" applyFill="1" applyBorder="1" applyAlignment="1" applyProtection="1">
      <alignment horizontal="center" vertical="center"/>
      <protection/>
    </xf>
    <xf numFmtId="0" fontId="40" fillId="4" borderId="14" xfId="0" applyNumberFormat="1" applyFont="1" applyFill="1" applyBorder="1" applyAlignment="1" applyProtection="1">
      <alignment horizontal="center" vertical="center"/>
      <protection/>
    </xf>
    <xf numFmtId="183" fontId="40" fillId="4" borderId="14" xfId="0" applyNumberFormat="1" applyFont="1" applyFill="1" applyBorder="1" applyAlignment="1" applyProtection="1">
      <alignment horizontal="center" vertical="center"/>
      <protection/>
    </xf>
    <xf numFmtId="183" fontId="40" fillId="0" borderId="14" xfId="0" applyNumberFormat="1" applyFont="1" applyFill="1" applyBorder="1" applyAlignment="1" applyProtection="1">
      <alignment horizontal="center"/>
      <protection/>
    </xf>
    <xf numFmtId="183" fontId="41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NumberFormat="1" applyFont="1" applyFill="1" applyBorder="1" applyAlignment="1" applyProtection="1">
      <alignment horizontal="center" vertical="center"/>
      <protection locked="0"/>
    </xf>
    <xf numFmtId="0" fontId="30" fillId="0" borderId="0" xfId="0" applyNumberFormat="1" applyFont="1" applyFill="1" applyBorder="1" applyAlignment="1" applyProtection="1">
      <alignment horizontal="left" vertical="center"/>
      <protection locked="0"/>
    </xf>
    <xf numFmtId="0" fontId="30" fillId="0" borderId="0" xfId="0" applyNumberFormat="1" applyFont="1" applyFill="1" applyBorder="1" applyAlignment="1" applyProtection="1">
      <alignment horizontal="right" vertical="center"/>
      <protection locked="0"/>
    </xf>
    <xf numFmtId="0" fontId="30" fillId="0" borderId="0" xfId="0" applyNumberFormat="1" applyFont="1" applyFill="1" applyAlignment="1" applyProtection="1">
      <alignment horizontal="center" vertical="center"/>
      <protection hidden="1"/>
    </xf>
    <xf numFmtId="0" fontId="41" fillId="2" borderId="15" xfId="0" applyNumberFormat="1" applyFont="1" applyFill="1" applyBorder="1" applyAlignment="1" applyProtection="1">
      <alignment horizontal="center" vertical="center"/>
      <protection locked="0"/>
    </xf>
    <xf numFmtId="0" fontId="41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4" xfId="0" applyNumberFormat="1" applyFont="1" applyFill="1" applyBorder="1" applyAlignment="1" applyProtection="1">
      <alignment horizontal="center" vertical="center"/>
      <protection locked="0"/>
    </xf>
    <xf numFmtId="0" fontId="40" fillId="0" borderId="14" xfId="0" applyNumberFormat="1" applyFont="1" applyFill="1" applyBorder="1" applyAlignment="1" applyProtection="1">
      <alignment horizontal="center" vertical="center"/>
      <protection hidden="1"/>
    </xf>
    <xf numFmtId="183" fontId="40" fillId="0" borderId="14" xfId="0" applyNumberFormat="1" applyFont="1" applyFill="1" applyBorder="1" applyAlignment="1" applyProtection="1">
      <alignment horizontal="center" vertical="center"/>
      <protection hidden="1"/>
    </xf>
    <xf numFmtId="176" fontId="15" fillId="4" borderId="14" xfId="0" applyNumberFormat="1" applyFont="1" applyFill="1" applyBorder="1" applyAlignment="1" applyProtection="1">
      <alignment horizontal="center" vertical="center"/>
      <protection locked="0"/>
    </xf>
    <xf numFmtId="183" fontId="15" fillId="4" borderId="14" xfId="0" applyNumberFormat="1" applyFont="1" applyFill="1" applyBorder="1" applyAlignment="1" applyProtection="1">
      <alignment horizontal="center" vertical="center"/>
      <protection hidden="1"/>
    </xf>
    <xf numFmtId="0" fontId="39" fillId="0" borderId="0" xfId="0" applyNumberFormat="1" applyFont="1" applyFill="1" applyBorder="1" applyAlignment="1" applyProtection="1">
      <alignment horizontal="center"/>
      <protection locked="0"/>
    </xf>
    <xf numFmtId="0" fontId="30" fillId="0" borderId="0" xfId="0" applyNumberFormat="1" applyFont="1" applyFill="1" applyBorder="1" applyAlignment="1" applyProtection="1">
      <alignment horizontal="right" vertical="center"/>
      <protection hidden="1"/>
    </xf>
    <xf numFmtId="184" fontId="15" fillId="3" borderId="16" xfId="0" applyNumberFormat="1" applyFont="1" applyFill="1" applyBorder="1" applyAlignment="1" applyProtection="1">
      <alignment horizontal="center" vertical="center"/>
      <protection hidden="1"/>
    </xf>
    <xf numFmtId="0" fontId="35" fillId="0" borderId="0" xfId="0" applyNumberFormat="1" applyFont="1" applyFill="1" applyBorder="1" applyAlignment="1" applyProtection="1">
      <alignment horizontal="center" vertical="center"/>
      <protection locked="0"/>
    </xf>
    <xf numFmtId="0" fontId="35" fillId="0" borderId="0" xfId="0" applyNumberFormat="1" applyFont="1" applyFill="1" applyBorder="1" applyAlignment="1" applyProtection="1">
      <alignment horizontal="center" vertical="center"/>
      <protection hidden="1"/>
    </xf>
    <xf numFmtId="0" fontId="37" fillId="2" borderId="4" xfId="0" applyNumberFormat="1" applyFont="1" applyFill="1" applyBorder="1" applyAlignment="1" applyProtection="1">
      <alignment horizontal="center" vertical="center"/>
      <protection locked="0"/>
    </xf>
    <xf numFmtId="0" fontId="37" fillId="2" borderId="2" xfId="0" applyNumberFormat="1" applyFont="1" applyFill="1" applyBorder="1" applyAlignment="1" applyProtection="1">
      <alignment horizontal="center" vertical="center"/>
      <protection locked="0"/>
    </xf>
    <xf numFmtId="0" fontId="37" fillId="2" borderId="17" xfId="0" applyNumberFormat="1" applyFont="1" applyFill="1" applyBorder="1" applyAlignment="1" applyProtection="1">
      <alignment horizontal="center" vertical="center"/>
      <protection locked="0"/>
    </xf>
    <xf numFmtId="0" fontId="38" fillId="0" borderId="0" xfId="0" applyNumberFormat="1" applyFont="1" applyFill="1" applyBorder="1" applyAlignment="1" applyProtection="1">
      <alignment horizontal="center" vertical="center"/>
      <protection locked="0"/>
    </xf>
    <xf numFmtId="0" fontId="35" fillId="0" borderId="5" xfId="0" applyNumberFormat="1" applyFont="1" applyFill="1" applyBorder="1" applyAlignment="1" applyProtection="1">
      <alignment horizontal="center" vertical="center"/>
      <protection locked="0"/>
    </xf>
    <xf numFmtId="0" fontId="35" fillId="0" borderId="6" xfId="0" applyNumberFormat="1" applyFont="1" applyFill="1" applyBorder="1" applyAlignment="1" applyProtection="1">
      <alignment horizontal="center" vertical="center"/>
      <protection locked="0"/>
    </xf>
    <xf numFmtId="0" fontId="35" fillId="0" borderId="11" xfId="0" applyNumberFormat="1" applyFont="1" applyFill="1" applyBorder="1" applyAlignment="1" applyProtection="1">
      <alignment horizontal="center" vertical="center"/>
      <protection locked="0"/>
    </xf>
    <xf numFmtId="0" fontId="35" fillId="0" borderId="7" xfId="0" applyNumberFormat="1" applyFont="1" applyFill="1" applyBorder="1" applyAlignment="1" applyProtection="1">
      <alignment horizontal="center" vertical="center"/>
      <protection locked="0"/>
    </xf>
    <xf numFmtId="0" fontId="35" fillId="0" borderId="8" xfId="0" applyNumberFormat="1" applyFont="1" applyFill="1" applyBorder="1" applyAlignment="1" applyProtection="1">
      <alignment horizontal="center" vertical="center"/>
      <protection locked="0"/>
    </xf>
    <xf numFmtId="0" fontId="35" fillId="0" borderId="12" xfId="0" applyNumberFormat="1" applyFont="1" applyFill="1" applyBorder="1" applyAlignment="1" applyProtection="1">
      <alignment horizontal="center" vertical="center"/>
      <protection locked="0"/>
    </xf>
    <xf numFmtId="0" fontId="35" fillId="0" borderId="18" xfId="0" applyNumberFormat="1" applyFont="1" applyFill="1" applyBorder="1" applyAlignment="1" applyProtection="1">
      <alignment horizontal="center" vertical="center"/>
      <protection locked="0"/>
    </xf>
    <xf numFmtId="0" fontId="35" fillId="0" borderId="19" xfId="0" applyNumberFormat="1" applyFont="1" applyFill="1" applyBorder="1" applyAlignment="1" applyProtection="1">
      <alignment horizontal="center" vertical="center"/>
      <protection locked="0"/>
    </xf>
    <xf numFmtId="0" fontId="37" fillId="2" borderId="4" xfId="0" applyNumberFormat="1" applyFont="1" applyFill="1" applyBorder="1" applyAlignment="1" applyProtection="1">
      <alignment horizontal="center" vertical="center"/>
      <protection hidden="1"/>
    </xf>
    <xf numFmtId="0" fontId="37" fillId="2" borderId="2" xfId="0" applyNumberFormat="1" applyFont="1" applyFill="1" applyBorder="1" applyAlignment="1" applyProtection="1">
      <alignment horizontal="center" vertical="center"/>
      <protection hidden="1"/>
    </xf>
    <xf numFmtId="0" fontId="35" fillId="0" borderId="5" xfId="0" applyNumberFormat="1" applyFont="1" applyFill="1" applyBorder="1" applyAlignment="1" applyProtection="1">
      <alignment horizontal="center" vertical="center"/>
      <protection hidden="1"/>
    </xf>
    <xf numFmtId="0" fontId="35" fillId="0" borderId="6" xfId="0" applyNumberFormat="1" applyFont="1" applyFill="1" applyBorder="1" applyAlignment="1" applyProtection="1">
      <alignment horizontal="center" vertical="center"/>
      <protection hidden="1"/>
    </xf>
    <xf numFmtId="0" fontId="35" fillId="0" borderId="11" xfId="0" applyNumberFormat="1" applyFont="1" applyFill="1" applyBorder="1" applyAlignment="1" applyProtection="1">
      <alignment horizontal="center" vertical="center"/>
      <protection hidden="1"/>
    </xf>
    <xf numFmtId="0" fontId="35" fillId="0" borderId="7" xfId="0" applyNumberFormat="1" applyFont="1" applyFill="1" applyBorder="1" applyAlignment="1" applyProtection="1">
      <alignment horizontal="center" vertical="center"/>
      <protection hidden="1"/>
    </xf>
    <xf numFmtId="0" fontId="35" fillId="0" borderId="8" xfId="0" applyNumberFormat="1" applyFont="1" applyFill="1" applyBorder="1" applyAlignment="1" applyProtection="1">
      <alignment horizontal="center" vertical="center"/>
      <protection hidden="1"/>
    </xf>
    <xf numFmtId="0" fontId="35" fillId="0" borderId="12" xfId="0" applyNumberFormat="1" applyFont="1" applyFill="1" applyBorder="1" applyAlignment="1" applyProtection="1">
      <alignment horizontal="center" vertical="center"/>
      <protection hidden="1"/>
    </xf>
    <xf numFmtId="0" fontId="35" fillId="0" borderId="9" xfId="0" applyNumberFormat="1" applyFont="1" applyFill="1" applyBorder="1" applyAlignment="1" applyProtection="1">
      <alignment horizontal="center" vertical="center"/>
      <protection hidden="1"/>
    </xf>
    <xf numFmtId="0" fontId="35" fillId="0" borderId="10" xfId="0" applyNumberFormat="1" applyFont="1" applyFill="1" applyBorder="1" applyAlignment="1" applyProtection="1">
      <alignment horizontal="center" vertical="center"/>
      <protection hidden="1"/>
    </xf>
    <xf numFmtId="0" fontId="35" fillId="0" borderId="13" xfId="0" applyNumberFormat="1" applyFont="1" applyFill="1" applyBorder="1" applyAlignment="1" applyProtection="1">
      <alignment horizontal="center" vertical="center"/>
      <protection hidden="1"/>
    </xf>
    <xf numFmtId="0" fontId="36" fillId="0" borderId="0" xfId="0" applyFont="1" applyFill="1" applyAlignment="1">
      <alignment/>
    </xf>
    <xf numFmtId="0" fontId="36" fillId="2" borderId="0" xfId="0" applyFont="1" applyFill="1" applyAlignment="1">
      <alignment/>
    </xf>
    <xf numFmtId="0" fontId="21" fillId="4" borderId="0" xfId="0" applyFont="1" applyFill="1" applyAlignment="1">
      <alignment/>
    </xf>
    <xf numFmtId="0" fontId="36" fillId="4" borderId="0" xfId="0" applyFont="1" applyFill="1" applyAlignment="1">
      <alignment/>
    </xf>
    <xf numFmtId="0" fontId="35" fillId="0" borderId="6" xfId="0" applyNumberFormat="1" applyFont="1" applyFill="1" applyBorder="1" applyAlignment="1" applyProtection="1" quotePrefix="1">
      <alignment horizontal="center" vertical="center"/>
      <protection locked="0"/>
    </xf>
    <xf numFmtId="0" fontId="35" fillId="0" borderId="8" xfId="0" applyNumberFormat="1" applyFont="1" applyFill="1" applyBorder="1" applyAlignment="1" applyProtection="1" quotePrefix="1">
      <alignment horizontal="center" vertical="center"/>
      <protection locked="0"/>
    </xf>
    <xf numFmtId="0" fontId="34" fillId="0" borderId="0" xfId="0" applyNumberFormat="1" applyFont="1" applyFill="1" applyAlignment="1" applyProtection="1">
      <alignment horizontal="center" vertical="center"/>
      <protection locked="0"/>
    </xf>
    <xf numFmtId="0" fontId="33" fillId="0" borderId="0" xfId="0" applyNumberFormat="1" applyFont="1" applyFill="1" applyAlignment="1" applyProtection="1">
      <alignment horizontal="center" vertical="center"/>
      <protection locked="0"/>
    </xf>
    <xf numFmtId="0" fontId="30" fillId="3" borderId="0" xfId="0" applyNumberFormat="1" applyFont="1" applyFill="1" applyAlignment="1" applyProtection="1">
      <alignment horizontal="center" vertical="center"/>
      <protection hidden="1"/>
    </xf>
    <xf numFmtId="0" fontId="30" fillId="3" borderId="0" xfId="0" applyNumberFormat="1" applyFont="1" applyFill="1" applyAlignment="1" applyProtection="1" quotePrefix="1">
      <alignment horizontal="center" vertical="center"/>
      <protection hidden="1"/>
    </xf>
    <xf numFmtId="0" fontId="30" fillId="0" borderId="0" xfId="0" applyNumberFormat="1" applyFont="1" applyFill="1" applyAlignment="1" applyProtection="1">
      <alignment horizontal="center" vertical="center"/>
      <protection hidden="1"/>
    </xf>
    <xf numFmtId="0" fontId="30" fillId="3" borderId="16" xfId="0" applyNumberFormat="1" applyFont="1" applyFill="1" applyBorder="1" applyAlignment="1" applyProtection="1">
      <alignment horizontal="center" vertical="center"/>
      <protection hidden="1"/>
    </xf>
    <xf numFmtId="0" fontId="33" fillId="4" borderId="0" xfId="0" applyNumberFormat="1" applyFont="1" applyFill="1" applyAlignment="1" applyProtection="1">
      <alignment horizontal="center" vertical="center"/>
      <protection/>
    </xf>
    <xf numFmtId="0" fontId="32" fillId="4" borderId="0" xfId="0" applyNumberFormat="1" applyFont="1" applyFill="1" applyAlignment="1" applyProtection="1">
      <alignment horizontal="center" vertical="center" wrapText="1"/>
      <protection/>
    </xf>
    <xf numFmtId="176" fontId="33" fillId="0" borderId="0" xfId="0" applyNumberFormat="1" applyFont="1" applyFill="1" applyAlignment="1" applyProtection="1">
      <alignment horizontal="center" vertical="center"/>
      <protection locked="0"/>
    </xf>
    <xf numFmtId="179" fontId="32" fillId="0" borderId="0" xfId="0" applyNumberFormat="1" applyFont="1" applyFill="1" applyAlignment="1" applyProtection="1">
      <alignment horizontal="right" vertical="center"/>
      <protection hidden="1"/>
    </xf>
    <xf numFmtId="176" fontId="30" fillId="0" borderId="0" xfId="0" applyNumberFormat="1" applyFont="1" applyFill="1" applyAlignment="1" applyProtection="1">
      <alignment horizontal="center" vertical="center"/>
      <protection hidden="1"/>
    </xf>
    <xf numFmtId="181" fontId="30" fillId="0" borderId="0" xfId="0" applyNumberFormat="1" applyFont="1" applyFill="1" applyAlignment="1" applyProtection="1">
      <alignment horizontal="center" vertical="center"/>
      <protection hidden="1"/>
    </xf>
    <xf numFmtId="0" fontId="31" fillId="0" borderId="0" xfId="0" applyNumberFormat="1" applyFont="1" applyFill="1" applyAlignment="1" applyProtection="1">
      <alignment horizontal="left" vertical="center"/>
      <protection locked="0"/>
    </xf>
    <xf numFmtId="0" fontId="30" fillId="0" borderId="0" xfId="0" applyNumberFormat="1" applyFont="1" applyFill="1" applyAlignment="1" applyProtection="1">
      <alignment horizontal="center" vertical="center"/>
      <protection locked="0"/>
    </xf>
    <xf numFmtId="0" fontId="29" fillId="0" borderId="14" xfId="0" applyNumberFormat="1" applyFont="1" applyFill="1" applyBorder="1" applyAlignment="1" applyProtection="1">
      <alignment horizontal="center" vertical="center"/>
      <protection/>
    </xf>
    <xf numFmtId="0" fontId="29" fillId="0" borderId="0" xfId="0" applyNumberFormat="1" applyFont="1" applyFill="1" applyBorder="1" applyAlignment="1" applyProtection="1">
      <alignment horizontal="center" vertical="center"/>
      <protection locked="0"/>
    </xf>
    <xf numFmtId="0" fontId="29" fillId="0" borderId="14" xfId="0" applyNumberFormat="1" applyFont="1" applyFill="1" applyBorder="1" applyAlignment="1" applyProtection="1">
      <alignment horizontal="center" vertical="center"/>
      <protection hidden="1"/>
    </xf>
    <xf numFmtId="0" fontId="29" fillId="0" borderId="0" xfId="0" applyNumberFormat="1" applyFont="1" applyFill="1" applyBorder="1" applyAlignment="1" applyProtection="1">
      <alignment horizontal="center" vertical="center"/>
      <protection hidden="1"/>
    </xf>
    <xf numFmtId="176" fontId="29" fillId="0" borderId="14" xfId="0" applyNumberFormat="1" applyFont="1" applyFill="1" applyBorder="1" applyAlignment="1" applyProtection="1">
      <alignment horizontal="center" vertical="center"/>
      <protection hidden="1"/>
    </xf>
    <xf numFmtId="176" fontId="29" fillId="0" borderId="0" xfId="0" applyNumberFormat="1" applyFont="1" applyFill="1" applyBorder="1" applyAlignment="1" applyProtection="1">
      <alignment horizontal="center" vertical="center"/>
      <protection hidden="1"/>
    </xf>
    <xf numFmtId="0" fontId="28" fillId="0" borderId="20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22" xfId="0" applyFont="1" applyBorder="1" applyAlignment="1">
      <alignment horizontal="center" vertical="center" wrapText="1"/>
    </xf>
    <xf numFmtId="0" fontId="28" fillId="0" borderId="23" xfId="0" applyFont="1" applyBorder="1" applyAlignment="1">
      <alignment horizontal="center" vertical="center" wrapText="1"/>
    </xf>
    <xf numFmtId="0" fontId="28" fillId="0" borderId="24" xfId="0" applyFont="1" applyBorder="1" applyAlignment="1">
      <alignment horizontal="center" vertical="center" wrapText="1"/>
    </xf>
    <xf numFmtId="0" fontId="28" fillId="0" borderId="25" xfId="0" applyFont="1" applyBorder="1" applyAlignment="1">
      <alignment horizontal="center" vertical="center" wrapText="1"/>
    </xf>
    <xf numFmtId="0" fontId="27" fillId="0" borderId="26" xfId="0" applyFont="1" applyBorder="1" applyAlignment="1">
      <alignment vertical="center"/>
    </xf>
    <xf numFmtId="0" fontId="25" fillId="0" borderId="26" xfId="20" applyFont="1" applyBorder="1" applyAlignment="1" applyProtection="1">
      <alignment vertical="center"/>
      <protection/>
    </xf>
    <xf numFmtId="0" fontId="24" fillId="0" borderId="26" xfId="0" applyFont="1" applyBorder="1" applyAlignment="1">
      <alignment vertical="center"/>
    </xf>
    <xf numFmtId="0" fontId="23" fillId="0" borderId="0" xfId="0" applyFont="1" applyAlignment="1">
      <alignment vertical="center"/>
    </xf>
  </cellXfs>
  <cellStyles count="7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超链接" xfId="20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2" Type="http://schemas.openxmlformats.org/officeDocument/2006/relationships/externalLink" Target="externalLinks/externalLink2.xml" /><Relationship Id="rId23" Type="http://schemas.openxmlformats.org/officeDocument/2006/relationships/calcChain" Target="calcChain.xml" /><Relationship Id="rId5" Type="http://schemas.openxmlformats.org/officeDocument/2006/relationships/worksheet" Target="worksheets/sheet3.xml" /><Relationship Id="rId7" Type="http://schemas.openxmlformats.org/officeDocument/2006/relationships/worksheet" Target="worksheets/sheet5.xml" /><Relationship Id="rId9" Type="http://schemas.openxmlformats.org/officeDocument/2006/relationships/worksheet" Target="worksheets/sheet7.xml" /><Relationship Id="rId2" Type="http://schemas.openxmlformats.org/officeDocument/2006/relationships/styles" Target="styles.xml" /><Relationship Id="rId18" Type="http://schemas.openxmlformats.org/officeDocument/2006/relationships/worksheet" Target="worksheets/sheet16.xml" /><Relationship Id="rId14" Type="http://schemas.openxmlformats.org/officeDocument/2006/relationships/worksheet" Target="worksheets/sheet12.xml" /><Relationship Id="rId15" Type="http://schemas.openxmlformats.org/officeDocument/2006/relationships/worksheet" Target="worksheets/sheet13.xml" /><Relationship Id="rId16" Type="http://schemas.openxmlformats.org/officeDocument/2006/relationships/worksheet" Target="worksheets/sheet14.xml" /><Relationship Id="rId17" Type="http://schemas.openxmlformats.org/officeDocument/2006/relationships/worksheet" Target="worksheets/sheet15.xml" /><Relationship Id="rId10" Type="http://schemas.openxmlformats.org/officeDocument/2006/relationships/worksheet" Target="worksheets/sheet8.xml" /><Relationship Id="rId11" Type="http://schemas.openxmlformats.org/officeDocument/2006/relationships/worksheet" Target="worksheets/sheet9.xml" /><Relationship Id="rId12" Type="http://schemas.openxmlformats.org/officeDocument/2006/relationships/worksheet" Target="worksheets/sheet10.xml" /><Relationship Id="rId1" Type="http://schemas.openxmlformats.org/officeDocument/2006/relationships/theme" Target="theme/theme1.xml" /><Relationship Id="rId4" Type="http://schemas.openxmlformats.org/officeDocument/2006/relationships/worksheet" Target="worksheets/sheet2.xml" /><Relationship Id="rId6" Type="http://schemas.openxmlformats.org/officeDocument/2006/relationships/worksheet" Target="worksheets/sheet4.xml" /><Relationship Id="rId8" Type="http://schemas.openxmlformats.org/officeDocument/2006/relationships/worksheet" Target="worksheets/sheet6.xml" /><Relationship Id="rId19" Type="http://schemas.openxmlformats.org/officeDocument/2006/relationships/worksheet" Target="worksheets/sheet17.xml" /><Relationship Id="rId13" Type="http://schemas.openxmlformats.org/officeDocument/2006/relationships/worksheet" Target="worksheets/sheet11.xml" /><Relationship Id="rId21" Type="http://schemas.openxmlformats.org/officeDocument/2006/relationships/externalLink" Target="externalLinks/externalLink1.xml" /><Relationship Id="rId20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6" Type="http://schemas.openxmlformats.org/officeDocument/2006/relationships/hyperlink" Target="#'7&#26376;'!A1" /><Relationship Id="rId34" Type="http://schemas.openxmlformats.org/officeDocument/2006/relationships/hyperlink" Target="#'7&#26376;'!A1" /><Relationship Id="rId35" Type="http://schemas.openxmlformats.org/officeDocument/2006/relationships/hyperlink" Target="#'5&#26376;'!A1" /><Relationship Id="rId36" Type="http://schemas.openxmlformats.org/officeDocument/2006/relationships/hyperlink" Target="#'6&#26376;'!A1" /><Relationship Id="rId37" Type="http://schemas.openxmlformats.org/officeDocument/2006/relationships/hyperlink" Target="#'2&#26376;'!A1" /><Relationship Id="rId30" Type="http://schemas.openxmlformats.org/officeDocument/2006/relationships/hyperlink" Target="#'8&#26376;'!A1" /><Relationship Id="rId31" Type="http://schemas.openxmlformats.org/officeDocument/2006/relationships/hyperlink" Target="#'10&#26376;'!A1" /><Relationship Id="rId32" Type="http://schemas.openxmlformats.org/officeDocument/2006/relationships/hyperlink" Target="#'12&#26376;'!A1" /><Relationship Id="rId33" Type="http://schemas.openxmlformats.org/officeDocument/2006/relationships/hyperlink" Target="#'11&#26376;'!A1" /><Relationship Id="rId5" Type="http://schemas.openxmlformats.org/officeDocument/2006/relationships/hyperlink" Target="#'11&#26376;'!A1" /><Relationship Id="rId38" Type="http://schemas.openxmlformats.org/officeDocument/2006/relationships/hyperlink" Target="#'4&#26376;'!A1" /><Relationship Id="rId39" Type="http://schemas.openxmlformats.org/officeDocument/2006/relationships/hyperlink" Target="#'3&#26376;'!A1" /><Relationship Id="rId9" Type="http://schemas.openxmlformats.org/officeDocument/2006/relationships/hyperlink" Target="#'2&#26376;'!A1" /><Relationship Id="rId24" Type="http://schemas.openxmlformats.org/officeDocument/2006/relationships/image" Target="../media/image1.png" /><Relationship Id="rId25" Type="http://schemas.openxmlformats.org/officeDocument/2006/relationships/image" Target="../media/image1.svg" /><Relationship Id="rId26" Type="http://schemas.openxmlformats.org/officeDocument/2006/relationships/hyperlink" Target="#&#26376;&#20221;&#20986;&#21220;&#32479;&#35745;!A1" /><Relationship Id="rId27" Type="http://schemas.openxmlformats.org/officeDocument/2006/relationships/image" Target="../media/image2.png" /><Relationship Id="rId20" Type="http://schemas.openxmlformats.org/officeDocument/2006/relationships/hyperlink" Target="#&#21592;&#24037;&#20449;&#24687;&#34920;!A1" /><Relationship Id="rId21" Type="http://schemas.openxmlformats.org/officeDocument/2006/relationships/image" Target="../media/image3.png" /><Relationship Id="rId22" Type="http://schemas.openxmlformats.org/officeDocument/2006/relationships/image" Target="../media/image3.svg" /><Relationship Id="rId23" Type="http://schemas.openxmlformats.org/officeDocument/2006/relationships/hyperlink" Target="#&#20351;&#29992;&#35828;&#26126;!A1" /><Relationship Id="rId4" Type="http://schemas.openxmlformats.org/officeDocument/2006/relationships/hyperlink" Target="#'12&#26376;'!A1" /><Relationship Id="rId28" Type="http://schemas.openxmlformats.org/officeDocument/2006/relationships/image" Target="../media/image4.svg" /><Relationship Id="rId29" Type="http://schemas.openxmlformats.org/officeDocument/2006/relationships/hyperlink" Target="#'9&#26376;'!A1" /><Relationship Id="rId8" Type="http://schemas.openxmlformats.org/officeDocument/2006/relationships/hyperlink" Target="#'6&#26376;'!A1" /><Relationship Id="rId14" Type="http://schemas.openxmlformats.org/officeDocument/2006/relationships/hyperlink" Target="#&#32771;&#21220;&#32467;&#31639;&#34920;!A1" /><Relationship Id="rId15" Type="http://schemas.openxmlformats.org/officeDocument/2006/relationships/hyperlink" Target="#&#26376;&#20221;&#20986;&#21220;&#32479;&#35745;!A1" /><Relationship Id="rId16" Type="http://schemas.openxmlformats.org/officeDocument/2006/relationships/hyperlink" Target="#&#20351;&#29992;&#35828;&#26126;!A1" /><Relationship Id="rId17" Type="http://schemas.openxmlformats.org/officeDocument/2006/relationships/hyperlink" Target="#&#32771;&#21220;&#32467;&#31639;&#34920;!A1" /><Relationship Id="rId10" Type="http://schemas.openxmlformats.org/officeDocument/2006/relationships/hyperlink" Target="#'4&#26376;'!A1" /><Relationship Id="rId11" Type="http://schemas.openxmlformats.org/officeDocument/2006/relationships/hyperlink" Target="#'3&#26376;'!A1" /><Relationship Id="rId12" Type="http://schemas.openxmlformats.org/officeDocument/2006/relationships/hyperlink" Target="#'1&#26376;'!A1" /><Relationship Id="rId13" Type="http://schemas.openxmlformats.org/officeDocument/2006/relationships/hyperlink" Target="#&#21592;&#24037;&#20449;&#24687;&#34920;!A1" /><Relationship Id="rId3" Type="http://schemas.openxmlformats.org/officeDocument/2006/relationships/hyperlink" Target="#'10&#26376;'!A1" /><Relationship Id="rId18" Type="http://schemas.openxmlformats.org/officeDocument/2006/relationships/image" Target="../media/image4.png" /><Relationship Id="rId19" Type="http://schemas.openxmlformats.org/officeDocument/2006/relationships/image" Target="../media/image5.svg" /><Relationship Id="rId1" Type="http://schemas.openxmlformats.org/officeDocument/2006/relationships/hyperlink" Target="#'9&#26376;'!A1" /><Relationship Id="rId2" Type="http://schemas.openxmlformats.org/officeDocument/2006/relationships/hyperlink" Target="#'8&#26376;'!A1" /><Relationship Id="rId7" Type="http://schemas.openxmlformats.org/officeDocument/2006/relationships/hyperlink" Target="#'5&#26376;'!A1" /><Relationship Id="rId40" Type="http://schemas.openxmlformats.org/officeDocument/2006/relationships/hyperlink" Target="#'1&#26376;'!A1" 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hyperlink" Target="#&#23553;&#38754;&#23637;&#31034;!A1" /><Relationship Id="rId2" Type="http://schemas.openxmlformats.org/officeDocument/2006/relationships/hyperlink" Target="#&#23553;&#38754;&#23637;&#31034;!A1" /><Relationship Id="rId4" Type="http://schemas.openxmlformats.org/officeDocument/2006/relationships/hyperlink" Target="#&#23553;&#38754;&#23637;&#31034;!A1" /><Relationship Id="rId5" Type="http://schemas.openxmlformats.org/officeDocument/2006/relationships/hyperlink" Target="#&#23553;&#38754;&#23637;&#31034;!A1" /><Relationship Id="rId3" Type="http://schemas.openxmlformats.org/officeDocument/2006/relationships/hyperlink" Target="#&#23553;&#38754;&#23637;&#31034;!A1" 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hyperlink" Target="#&#23553;&#38754;&#23637;&#31034;!A1" /><Relationship Id="rId2" Type="http://schemas.openxmlformats.org/officeDocument/2006/relationships/hyperlink" Target="#&#23553;&#38754;&#23637;&#31034;!A1" /><Relationship Id="rId4" Type="http://schemas.openxmlformats.org/officeDocument/2006/relationships/hyperlink" Target="#&#23553;&#38754;&#23637;&#31034;!A1" /><Relationship Id="rId5" Type="http://schemas.openxmlformats.org/officeDocument/2006/relationships/hyperlink" Target="#&#23553;&#38754;&#23637;&#31034;!A1" /><Relationship Id="rId3" Type="http://schemas.openxmlformats.org/officeDocument/2006/relationships/hyperlink" Target="#&#23553;&#38754;&#23637;&#31034;!A1" 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hyperlink" Target="#&#23553;&#38754;&#23637;&#31034;!A1" /><Relationship Id="rId2" Type="http://schemas.openxmlformats.org/officeDocument/2006/relationships/hyperlink" Target="#&#23553;&#38754;&#23637;&#31034;!A1" /><Relationship Id="rId4" Type="http://schemas.openxmlformats.org/officeDocument/2006/relationships/hyperlink" Target="#&#23553;&#38754;&#23637;&#31034;!A1" /><Relationship Id="rId5" Type="http://schemas.openxmlformats.org/officeDocument/2006/relationships/hyperlink" Target="#&#23553;&#38754;&#23637;&#31034;!A1" /><Relationship Id="rId3" Type="http://schemas.openxmlformats.org/officeDocument/2006/relationships/hyperlink" Target="#&#23553;&#38754;&#23637;&#31034;!A1" 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hyperlink" Target="#&#23553;&#38754;&#23637;&#31034;!A1" /><Relationship Id="rId2" Type="http://schemas.openxmlformats.org/officeDocument/2006/relationships/hyperlink" Target="#&#23553;&#38754;&#23637;&#31034;!A1" /><Relationship Id="rId4" Type="http://schemas.openxmlformats.org/officeDocument/2006/relationships/hyperlink" Target="#&#23553;&#38754;&#23637;&#31034;!A1" /><Relationship Id="rId5" Type="http://schemas.openxmlformats.org/officeDocument/2006/relationships/hyperlink" Target="#&#23553;&#38754;&#23637;&#31034;!A1" /><Relationship Id="rId3" Type="http://schemas.openxmlformats.org/officeDocument/2006/relationships/hyperlink" Target="#&#23553;&#38754;&#23637;&#31034;!A1" 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hyperlink" Target="#&#23553;&#38754;&#23637;&#31034;!A1" /><Relationship Id="rId2" Type="http://schemas.openxmlformats.org/officeDocument/2006/relationships/hyperlink" Target="#&#23553;&#38754;&#23637;&#31034;!A1" /><Relationship Id="rId4" Type="http://schemas.openxmlformats.org/officeDocument/2006/relationships/hyperlink" Target="#&#23553;&#38754;&#23637;&#31034;!A1" /><Relationship Id="rId5" Type="http://schemas.openxmlformats.org/officeDocument/2006/relationships/hyperlink" Target="#&#23553;&#38754;&#23637;&#31034;!A1" /><Relationship Id="rId3" Type="http://schemas.openxmlformats.org/officeDocument/2006/relationships/hyperlink" Target="#&#23553;&#38754;&#23637;&#31034;!A1" 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hyperlink" Target="#&#23553;&#38754;&#23637;&#31034;!A1" /><Relationship Id="rId2" Type="http://schemas.openxmlformats.org/officeDocument/2006/relationships/hyperlink" Target="#&#23553;&#38754;&#23637;&#31034;!A1" /><Relationship Id="rId4" Type="http://schemas.openxmlformats.org/officeDocument/2006/relationships/hyperlink" Target="#&#23553;&#38754;&#23637;&#31034;!A1" /><Relationship Id="rId5" Type="http://schemas.openxmlformats.org/officeDocument/2006/relationships/hyperlink" Target="#&#23553;&#38754;&#23637;&#31034;!A1" /><Relationship Id="rId3" Type="http://schemas.openxmlformats.org/officeDocument/2006/relationships/hyperlink" Target="#&#23553;&#38754;&#23637;&#31034;!A1" 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hyperlink" Target="#&#23553;&#38754;&#23637;&#31034;!A1" /><Relationship Id="rId2" Type="http://schemas.openxmlformats.org/officeDocument/2006/relationships/hyperlink" Target="#&#23553;&#38754;&#23637;&#31034;!A1" /><Relationship Id="rId4" Type="http://schemas.openxmlformats.org/officeDocument/2006/relationships/hyperlink" Target="#&#23553;&#38754;&#23637;&#31034;!A1" /><Relationship Id="rId5" Type="http://schemas.openxmlformats.org/officeDocument/2006/relationships/hyperlink" Target="#&#23553;&#38754;&#23637;&#31034;!A1" /><Relationship Id="rId3" Type="http://schemas.openxmlformats.org/officeDocument/2006/relationships/hyperlink" Target="#&#23553;&#38754;&#23637;&#31034;!A1" 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hyperlink" Target="#&#23553;&#38754;&#23637;&#31034;!A1" /><Relationship Id="rId2" Type="http://schemas.openxmlformats.org/officeDocument/2006/relationships/hyperlink" Target="#&#23553;&#38754;&#23637;&#31034;!A1" /><Relationship Id="rId4" Type="http://schemas.openxmlformats.org/officeDocument/2006/relationships/hyperlink" Target="#&#23553;&#38754;&#23637;&#31034;!A1" /><Relationship Id="rId5" Type="http://schemas.openxmlformats.org/officeDocument/2006/relationships/hyperlink" Target="#&#23553;&#38754;&#23637;&#31034;!A1" /><Relationship Id="rId3" Type="http://schemas.openxmlformats.org/officeDocument/2006/relationships/hyperlink" Target="#&#23553;&#38754;&#23637;&#31034;!A1" 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hyperlink" Target="#&#23553;&#38754;&#23637;&#31034;!A1" /><Relationship Id="rId2" Type="http://schemas.openxmlformats.org/officeDocument/2006/relationships/hyperlink" Target="#&#23553;&#38754;&#23637;&#31034;!A1" /><Relationship Id="rId4" Type="http://schemas.openxmlformats.org/officeDocument/2006/relationships/hyperlink" Target="#&#23553;&#38754;&#23637;&#31034;!A1" /><Relationship Id="rId5" Type="http://schemas.openxmlformats.org/officeDocument/2006/relationships/hyperlink" Target="#&#23553;&#38754;&#23637;&#31034;!A1" /><Relationship Id="rId3" Type="http://schemas.openxmlformats.org/officeDocument/2006/relationships/hyperlink" Target="#&#23553;&#38754;&#23637;&#31034;!A1" 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hyperlink" Target="#&#23553;&#38754;&#23637;&#31034;!A1" /><Relationship Id="rId2" Type="http://schemas.openxmlformats.org/officeDocument/2006/relationships/hyperlink" Target="#&#23553;&#38754;&#23637;&#31034;!A1" /><Relationship Id="rId4" Type="http://schemas.openxmlformats.org/officeDocument/2006/relationships/hyperlink" Target="#&#23553;&#38754;&#23637;&#31034;!A1" /><Relationship Id="rId5" Type="http://schemas.openxmlformats.org/officeDocument/2006/relationships/hyperlink" Target="#&#23553;&#38754;&#23637;&#31034;!A1" /><Relationship Id="rId3" Type="http://schemas.openxmlformats.org/officeDocument/2006/relationships/hyperlink" Target="#&#23553;&#38754;&#23637;&#31034;!A1" 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hyperlink" Target="#&#23553;&#38754;&#23637;&#31034;!A1" /><Relationship Id="rId2" Type="http://schemas.openxmlformats.org/officeDocument/2006/relationships/hyperlink" Target="#&#23553;&#38754;&#23637;&#31034;!A1" /><Relationship Id="rId4" Type="http://schemas.openxmlformats.org/officeDocument/2006/relationships/hyperlink" Target="#&#23553;&#38754;&#23637;&#31034;!A1" /><Relationship Id="rId5" Type="http://schemas.openxmlformats.org/officeDocument/2006/relationships/hyperlink" Target="#&#23553;&#38754;&#23637;&#31034;!A1" /><Relationship Id="rId3" Type="http://schemas.openxmlformats.org/officeDocument/2006/relationships/hyperlink" Target="#&#23553;&#38754;&#23637;&#31034;!A1" 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hyperlink" Target="#&#23553;&#38754;&#23637;&#31034;!A1" /><Relationship Id="rId2" Type="http://schemas.openxmlformats.org/officeDocument/2006/relationships/hyperlink" Target="#&#23553;&#38754;&#23637;&#31034;!A1" /><Relationship Id="rId4" Type="http://schemas.openxmlformats.org/officeDocument/2006/relationships/hyperlink" Target="#&#23553;&#38754;&#23637;&#31034;!A1" /><Relationship Id="rId5" Type="http://schemas.openxmlformats.org/officeDocument/2006/relationships/hyperlink" Target="#&#23553;&#38754;&#23637;&#31034;!A1" /><Relationship Id="rId3" Type="http://schemas.openxmlformats.org/officeDocument/2006/relationships/hyperlink" Target="#&#23553;&#38754;&#23637;&#31034;!A1" /></Relationships>
</file>

<file path=xl/drawings/_rels/drawing14.xml.rels><?xml version="1.0" encoding="UTF-8" standalone="yes"?><Relationships xmlns="http://schemas.openxmlformats.org/package/2006/relationships"><Relationship Id="rId1" Type="http://schemas.openxmlformats.org/officeDocument/2006/relationships/hyperlink" Target="#&#23553;&#38754;&#23637;&#31034;!A1" /><Relationship Id="rId2" Type="http://schemas.openxmlformats.org/officeDocument/2006/relationships/hyperlink" Target="#&#23553;&#38754;&#23637;&#31034;!A1" /><Relationship Id="rId4" Type="http://schemas.openxmlformats.org/officeDocument/2006/relationships/hyperlink" Target="#&#23553;&#38754;&#23637;&#31034;!A1" /><Relationship Id="rId5" Type="http://schemas.openxmlformats.org/officeDocument/2006/relationships/hyperlink" Target="#&#23553;&#38754;&#23637;&#31034;!A1" /><Relationship Id="rId3" Type="http://schemas.openxmlformats.org/officeDocument/2006/relationships/hyperlink" Target="#&#23553;&#38754;&#23637;&#31034;!A1" /></Relationships>
</file>

<file path=xl/drawings/_rels/drawing15.xml.rels><?xml version="1.0" encoding="UTF-8" standalone="yes"?><Relationships xmlns="http://schemas.openxmlformats.org/package/2006/relationships"><Relationship Id="rId1" Type="http://schemas.openxmlformats.org/officeDocument/2006/relationships/hyperlink" Target="#&#23553;&#38754;&#23637;&#31034;!A1" /><Relationship Id="rId2" Type="http://schemas.openxmlformats.org/officeDocument/2006/relationships/hyperlink" Target="#&#23553;&#38754;&#23637;&#31034;!A1" /><Relationship Id="rId4" Type="http://schemas.openxmlformats.org/officeDocument/2006/relationships/hyperlink" Target="#&#23553;&#38754;&#23637;&#31034;!A1" /><Relationship Id="rId5" Type="http://schemas.openxmlformats.org/officeDocument/2006/relationships/hyperlink" Target="#&#23553;&#38754;&#23637;&#31034;!A1" /><Relationship Id="rId3" Type="http://schemas.openxmlformats.org/officeDocument/2006/relationships/hyperlink" Target="#&#23553;&#38754;&#23637;&#31034;!A1" /></Relationships>
</file>

<file path=xl/drawings/_rels/drawing16.xml.rels><?xml version="1.0" encoding="UTF-8" standalone="yes"?><Relationships xmlns="http://schemas.openxmlformats.org/package/2006/relationships"><Relationship Id="rId1" Type="http://schemas.openxmlformats.org/officeDocument/2006/relationships/hyperlink" Target="#&#23553;&#38754;&#23637;&#31034;!A1" /><Relationship Id="rId2" Type="http://schemas.openxmlformats.org/officeDocument/2006/relationships/hyperlink" Target="#&#23553;&#38754;&#23637;&#31034;!A1" /><Relationship Id="rId4" Type="http://schemas.openxmlformats.org/officeDocument/2006/relationships/hyperlink" Target="#&#23553;&#38754;&#23637;&#31034;!A1" /><Relationship Id="rId5" Type="http://schemas.openxmlformats.org/officeDocument/2006/relationships/hyperlink" Target="#&#23553;&#38754;&#23637;&#31034;!A1" /><Relationship Id="rId3" Type="http://schemas.openxmlformats.org/officeDocument/2006/relationships/hyperlink" Target="#&#23553;&#38754;&#23637;&#31034;!A1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3</xdr:col>
      <xdr:colOff>400050</xdr:colOff>
      <xdr:row>16</xdr:row>
      <xdr:rowOff>187325</xdr:rowOff>
    </xdr:from>
    <xdr:to>
      <xdr:col>12</xdr:col>
      <xdr:colOff>830580</xdr:colOff>
      <xdr:row>21</xdr:row>
      <xdr:rowOff>99060</xdr:rowOff>
    </xdr:to>
    <xdr:grpSp>
      <xdr:nvGrpSpPr>
        <xdr:cNvPr id="53" name="组合 52">
          <a:extLst>
            <a:ext uri="{FF2B5EF4-FFF2-40B4-BE49-F238E27FC236}">
              <a16:creationId xmlns:a16="http://schemas.microsoft.com/office/drawing/2014/main" id="{eecaa1c3-61df-4b7b-9436-3d62f2530921}"/>
            </a:ext>
          </a:extLst>
        </xdr:cNvPr>
        <xdr:cNvGrpSpPr>
          <a:grpSpLocks/>
        </xdr:cNvGrpSpPr>
      </xdr:nvGrpSpPr>
      <xdr:grpSpPr>
        <a:xfrm>
          <a:off x="914400" y="4229100"/>
          <a:ext cx="5920740" cy="1104900"/>
          <a:chOff x="2025" y="5695"/>
          <a:chExt cx="9318" cy="1726"/>
        </a:xfrm>
      </xdr:grpSpPr>
      <xdr:sp>
        <xdr:nvSpPr>
          <xdr:cNvPr id="34" name="矩形: 圆角 21">
            <a:extLst>
              <a:ext uri="{FF2B5EF4-FFF2-40B4-BE49-F238E27FC236}">
                <a16:creationId xmlns:a16="http://schemas.microsoft.com/office/drawing/2014/main" id="{928775e3-d42f-4411-a42c-2cf050b6046e}"/>
              </a:ext>
            </a:extLst>
          </xdr:cNvPr>
          <xdr:cNvSpPr/>
        </xdr:nvSpPr>
        <xdr:spPr>
          <a:xfrm>
            <a:off x="2025" y="5763"/>
            <a:ext cx="9318" cy="1659"/>
          </a:xfrm>
          <a:prstGeom prst="roundRect">
            <a:avLst>
              <a:gd name="adj" fmla="val 5102"/>
            </a:avLst>
          </a:prstGeom>
          <a:solidFill>
            <a:srgbClr val="119352"/>
          </a:solidFill>
          <a:ln>
            <a:solidFill>
              <a:srgbClr val="4EB587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txBody>
          <a:bodyPr wrap="none" anchor="ctr"/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altLang="en-US" lang="zh-CN" sz="2700">
              <a:solidFill>
                <a:schemeClr val="bg1"/>
              </a:solidFill>
              <a:latin typeface="思源黑体 Bold" panose="020B0800000000000000" charset="-122"/>
              <a:ea typeface="思源黑体 Bold" panose="020B0800000000000000" charset="-122"/>
              <a:cs typeface="Arial" panose="020B0604020202020204" pitchFamily="7" charset="0"/>
            </a:endParaRPr>
          </a:p>
        </xdr:txBody>
      </xdr:sp>
      <xdr:grpSp>
        <xdr:nvGrpSpPr>
          <xdr:cNvPr id="35" name="组合 34">
            <a:extLst>
              <a:ext uri="{FF2B5EF4-FFF2-40B4-BE49-F238E27FC236}">
                <a16:creationId xmlns:a16="http://schemas.microsoft.com/office/drawing/2014/main" id="{32b83886-71ee-4167-b822-b2469587e777}"/>
              </a:ext>
            </a:extLst>
          </xdr:cNvPr>
          <xdr:cNvGrpSpPr>
            <a:grpSpLocks/>
          </xdr:cNvGrpSpPr>
        </xdr:nvGrpSpPr>
        <xdr:grpSpPr>
          <a:xfrm>
            <a:off x="3677" y="6767"/>
            <a:ext cx="7363" cy="454"/>
            <a:chOff x="2387" y="7108"/>
            <a:chExt cx="7363" cy="454"/>
          </a:xfrm>
        </xdr:grpSpPr>
        <xdr:sp>
          <xdr:nvSpPr>
            <xdr:cNvPr id="36" name="文本框 35">
              <a:hlinkClick r:id="rId29"/>
              <a:extLst>
                <a:ext uri="{FF2B5EF4-FFF2-40B4-BE49-F238E27FC236}">
                  <a16:creationId xmlns:a16="http://schemas.microsoft.com/office/drawing/2014/main" id="{31ed7c38-69dc-4aa6-a70e-145ebda434a6}"/>
                </a:ext>
              </a:extLst>
            </xdr:cNvPr>
            <xdr:cNvSpPr txBox="1"/>
          </xdr:nvSpPr>
          <xdr:spPr>
            <a:xfrm>
              <a:off x="4918" y="7108"/>
              <a:ext cx="992" cy="454"/>
            </a:xfrm>
            <a:prstGeom prst="rect"/>
            <a:noFill/>
            <a:ln w="9525" cmpd="sng">
              <a:noFill/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lt1"/>
                  </a:solidFill>
                </a14:hiddenFill>
              </a:ext>
            </a:extLst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dk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altLang="zh-CN" lang="en-US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09</a:t>
              </a:r>
              <a:r>
                <a:rPr altLang="en-US" lang="zh-CN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月</a:t>
              </a:r>
            </a:p>
          </xdr:txBody>
        </xdr:sp>
        <xdr:sp>
          <xdr:nvSpPr>
            <xdr:cNvPr id="37" name="文本框 36">
              <a:hlinkClick r:id="rId30"/>
              <a:extLst>
                <a:ext uri="{FF2B5EF4-FFF2-40B4-BE49-F238E27FC236}">
                  <a16:creationId xmlns:a16="http://schemas.microsoft.com/office/drawing/2014/main" id="{b8665406-ae6a-41f4-b044-52980ceb6081}"/>
                </a:ext>
              </a:extLst>
            </xdr:cNvPr>
            <xdr:cNvSpPr txBox="1"/>
          </xdr:nvSpPr>
          <xdr:spPr>
            <a:xfrm>
              <a:off x="3638" y="7108"/>
              <a:ext cx="992" cy="454"/>
            </a:xfrm>
            <a:prstGeom prst="rect"/>
            <a:noFill/>
            <a:ln w="9525" cmpd="sng">
              <a:noFill/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lt1"/>
                  </a:solidFill>
                </a14:hiddenFill>
              </a:ext>
            </a:extLst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dk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altLang="zh-CN" lang="en-US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08</a:t>
              </a:r>
              <a:r>
                <a:rPr altLang="en-US" lang="zh-CN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月</a:t>
              </a:r>
            </a:p>
          </xdr:txBody>
        </xdr:sp>
        <xdr:sp>
          <xdr:nvSpPr>
            <xdr:cNvPr id="38" name="文本框 37">
              <a:hlinkClick r:id="rId31"/>
              <a:extLst>
                <a:ext uri="{FF2B5EF4-FFF2-40B4-BE49-F238E27FC236}">
                  <a16:creationId xmlns:a16="http://schemas.microsoft.com/office/drawing/2014/main" id="{025ae20f-f1d9-4839-87a6-47c973ec9e21}"/>
                </a:ext>
              </a:extLst>
            </xdr:cNvPr>
            <xdr:cNvSpPr txBox="1"/>
          </xdr:nvSpPr>
          <xdr:spPr>
            <a:xfrm>
              <a:off x="6198" y="7108"/>
              <a:ext cx="992" cy="454"/>
            </a:xfrm>
            <a:prstGeom prst="rect"/>
            <a:noFill/>
            <a:ln w="9525" cmpd="sng">
              <a:noFill/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lt1"/>
                  </a:solidFill>
                </a14:hiddenFill>
              </a:ext>
            </a:extLst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dk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altLang="zh-CN" lang="en-US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10</a:t>
              </a:r>
              <a:r>
                <a:rPr altLang="en-US" lang="zh-CN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月</a:t>
              </a:r>
            </a:p>
          </xdr:txBody>
        </xdr:sp>
        <xdr:sp>
          <xdr:nvSpPr>
            <xdr:cNvPr id="39" name="文本框 38">
              <a:hlinkClick r:id="rId32"/>
              <a:extLst>
                <a:ext uri="{FF2B5EF4-FFF2-40B4-BE49-F238E27FC236}">
                  <a16:creationId xmlns:a16="http://schemas.microsoft.com/office/drawing/2014/main" id="{84894149-b9a8-4c48-ad4b-04d46702dbb1}"/>
                </a:ext>
              </a:extLst>
            </xdr:cNvPr>
            <xdr:cNvSpPr txBox="1"/>
          </xdr:nvSpPr>
          <xdr:spPr>
            <a:xfrm>
              <a:off x="8758" y="7108"/>
              <a:ext cx="992" cy="454"/>
            </a:xfrm>
            <a:prstGeom prst="rect"/>
            <a:noFill/>
            <a:ln w="9525" cmpd="sng">
              <a:noFill/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lt1"/>
                  </a:solidFill>
                </a14:hiddenFill>
              </a:ext>
            </a:extLst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dk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altLang="zh-CN" lang="en-US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12</a:t>
              </a:r>
              <a:r>
                <a:rPr altLang="en-US" lang="zh-CN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月</a:t>
              </a:r>
            </a:p>
          </xdr:txBody>
        </xdr:sp>
        <xdr:sp>
          <xdr:nvSpPr>
            <xdr:cNvPr id="40" name="文本框 39">
              <a:hlinkClick r:id="rId33"/>
              <a:extLst>
                <a:ext uri="{FF2B5EF4-FFF2-40B4-BE49-F238E27FC236}">
                  <a16:creationId xmlns:a16="http://schemas.microsoft.com/office/drawing/2014/main" id="{7847075c-3c92-4999-b2bd-1701b808566c}"/>
                </a:ext>
              </a:extLst>
            </xdr:cNvPr>
            <xdr:cNvSpPr txBox="1"/>
          </xdr:nvSpPr>
          <xdr:spPr>
            <a:xfrm>
              <a:off x="7478" y="7108"/>
              <a:ext cx="992" cy="454"/>
            </a:xfrm>
            <a:prstGeom prst="rect"/>
            <a:noFill/>
            <a:ln w="9525" cmpd="sng">
              <a:noFill/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lt1"/>
                  </a:solidFill>
                </a14:hiddenFill>
              </a:ext>
            </a:extLst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dk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altLang="zh-CN" lang="en-US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11</a:t>
              </a:r>
              <a:r>
                <a:rPr altLang="en-US" lang="zh-CN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月</a:t>
              </a:r>
            </a:p>
          </xdr:txBody>
        </xdr:sp>
        <xdr:sp>
          <xdr:nvSpPr>
            <xdr:cNvPr id="41" name="文本框 40">
              <a:hlinkClick r:id="rId34"/>
              <a:extLst>
                <a:ext uri="{FF2B5EF4-FFF2-40B4-BE49-F238E27FC236}">
                  <a16:creationId xmlns:a16="http://schemas.microsoft.com/office/drawing/2014/main" id="{cbd83749-87f3-4389-b5ff-bd18792054ad}"/>
                </a:ext>
              </a:extLst>
            </xdr:cNvPr>
            <xdr:cNvSpPr txBox="1"/>
          </xdr:nvSpPr>
          <xdr:spPr>
            <a:xfrm>
              <a:off x="2387" y="7108"/>
              <a:ext cx="963" cy="454"/>
            </a:xfrm>
            <a:prstGeom prst="rect"/>
            <a:noFill/>
            <a:ln w="9525" cmpd="sng">
              <a:noFill/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lt1"/>
                  </a:solidFill>
                </a14:hiddenFill>
              </a:ext>
            </a:extLst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dk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altLang="zh-CN" lang="en-US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07</a:t>
              </a:r>
              <a:r>
                <a:rPr altLang="en-US" lang="zh-CN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月</a:t>
              </a:r>
            </a:p>
          </xdr:txBody>
        </xdr:sp>
      </xdr:grpSp>
      <xdr:grpSp>
        <xdr:nvGrpSpPr>
          <xdr:cNvPr id="42" name="组合 41">
            <a:extLst>
              <a:ext uri="{FF2B5EF4-FFF2-40B4-BE49-F238E27FC236}">
                <a16:creationId xmlns:a16="http://schemas.microsoft.com/office/drawing/2014/main" id="{653ab2fc-5812-4ade-b9d0-55b5a6260639}"/>
              </a:ext>
            </a:extLst>
          </xdr:cNvPr>
          <xdr:cNvGrpSpPr>
            <a:grpSpLocks/>
          </xdr:cNvGrpSpPr>
        </xdr:nvGrpSpPr>
        <xdr:grpSpPr>
          <a:xfrm>
            <a:off x="3647" y="5922"/>
            <a:ext cx="7363" cy="454"/>
            <a:chOff x="2387" y="6308"/>
            <a:chExt cx="7363" cy="454"/>
          </a:xfrm>
        </xdr:grpSpPr>
        <xdr:sp>
          <xdr:nvSpPr>
            <xdr:cNvPr id="43" name="文本框 42">
              <a:hlinkClick r:id="rId35"/>
              <a:extLst>
                <a:ext uri="{FF2B5EF4-FFF2-40B4-BE49-F238E27FC236}">
                  <a16:creationId xmlns:a16="http://schemas.microsoft.com/office/drawing/2014/main" id="{b1072697-65c8-4080-bdd2-a13a00532b88}"/>
                </a:ext>
              </a:extLst>
            </xdr:cNvPr>
            <xdr:cNvSpPr txBox="1"/>
          </xdr:nvSpPr>
          <xdr:spPr>
            <a:xfrm>
              <a:off x="7478" y="6308"/>
              <a:ext cx="992" cy="454"/>
            </a:xfrm>
            <a:prstGeom prst="rect"/>
            <a:noFill/>
            <a:ln w="9525" cmpd="sng">
              <a:noFill/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lt1"/>
                  </a:solidFill>
                </a14:hiddenFill>
              </a:ext>
            </a:extLst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dk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altLang="zh-CN" lang="en-US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05</a:t>
              </a:r>
              <a:r>
                <a:rPr altLang="en-US" lang="zh-CN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月</a:t>
              </a:r>
            </a:p>
          </xdr:txBody>
        </xdr:sp>
        <xdr:sp>
          <xdr:nvSpPr>
            <xdr:cNvPr id="44" name="文本框 43">
              <a:hlinkClick r:id="rId36"/>
              <a:extLst>
                <a:ext uri="{FF2B5EF4-FFF2-40B4-BE49-F238E27FC236}">
                  <a16:creationId xmlns:a16="http://schemas.microsoft.com/office/drawing/2014/main" id="{1bcae7d7-c025-4ff3-ac42-227002d1b6ad}"/>
                </a:ext>
              </a:extLst>
            </xdr:cNvPr>
            <xdr:cNvSpPr txBox="1"/>
          </xdr:nvSpPr>
          <xdr:spPr>
            <a:xfrm>
              <a:off x="8758" y="6308"/>
              <a:ext cx="992" cy="454"/>
            </a:xfrm>
            <a:prstGeom prst="rect"/>
            <a:noFill/>
            <a:ln w="9525" cmpd="sng">
              <a:noFill/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lt1"/>
                  </a:solidFill>
                </a14:hiddenFill>
              </a:ext>
            </a:extLst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dk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altLang="zh-CN" lang="en-US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06</a:t>
              </a:r>
              <a:r>
                <a:rPr altLang="en-US" lang="zh-CN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月</a:t>
              </a:r>
            </a:p>
          </xdr:txBody>
        </xdr:sp>
        <xdr:sp>
          <xdr:nvSpPr>
            <xdr:cNvPr id="45" name="文本框 44">
              <a:hlinkClick r:id="rId37"/>
              <a:extLst>
                <a:ext uri="{FF2B5EF4-FFF2-40B4-BE49-F238E27FC236}">
                  <a16:creationId xmlns:a16="http://schemas.microsoft.com/office/drawing/2014/main" id="{7f75b242-62d0-4c62-a877-0368a4ca9323}"/>
                </a:ext>
              </a:extLst>
            </xdr:cNvPr>
            <xdr:cNvSpPr txBox="1"/>
          </xdr:nvSpPr>
          <xdr:spPr>
            <a:xfrm>
              <a:off x="3638" y="6308"/>
              <a:ext cx="992" cy="454"/>
            </a:xfrm>
            <a:prstGeom prst="rect"/>
            <a:noFill/>
            <a:ln w="9525" cmpd="sng">
              <a:noFill/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lt1"/>
                  </a:solidFill>
                </a14:hiddenFill>
              </a:ext>
            </a:extLst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dk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altLang="zh-CN" lang="en-US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02</a:t>
              </a:r>
              <a:r>
                <a:rPr altLang="en-US" lang="zh-CN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月</a:t>
              </a:r>
            </a:p>
          </xdr:txBody>
        </xdr:sp>
        <xdr:sp>
          <xdr:nvSpPr>
            <xdr:cNvPr id="46" name="文本框 45">
              <a:hlinkClick r:id="rId38"/>
              <a:extLst>
                <a:ext uri="{FF2B5EF4-FFF2-40B4-BE49-F238E27FC236}">
                  <a16:creationId xmlns:a16="http://schemas.microsoft.com/office/drawing/2014/main" id="{5beb572f-b8dd-48bc-af30-27bb3ec40447}"/>
                </a:ext>
              </a:extLst>
            </xdr:cNvPr>
            <xdr:cNvSpPr txBox="1"/>
          </xdr:nvSpPr>
          <xdr:spPr>
            <a:xfrm>
              <a:off x="6198" y="6308"/>
              <a:ext cx="992" cy="454"/>
            </a:xfrm>
            <a:prstGeom prst="rect"/>
            <a:noFill/>
            <a:ln w="9525" cmpd="sng">
              <a:noFill/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lt1"/>
                  </a:solidFill>
                </a14:hiddenFill>
              </a:ext>
            </a:extLst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dk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altLang="zh-CN" lang="en-US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04</a:t>
              </a:r>
              <a:r>
                <a:rPr altLang="en-US" lang="zh-CN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月</a:t>
              </a:r>
            </a:p>
          </xdr:txBody>
        </xdr:sp>
        <xdr:sp>
          <xdr:nvSpPr>
            <xdr:cNvPr id="47" name="文本框 46">
              <a:hlinkClick r:id="rId39"/>
              <a:extLst>
                <a:ext uri="{FF2B5EF4-FFF2-40B4-BE49-F238E27FC236}">
                  <a16:creationId xmlns:a16="http://schemas.microsoft.com/office/drawing/2014/main" id="{0de3971c-c9ee-4e5c-b89b-4dda4e8e74de}"/>
                </a:ext>
              </a:extLst>
            </xdr:cNvPr>
            <xdr:cNvSpPr txBox="1"/>
          </xdr:nvSpPr>
          <xdr:spPr>
            <a:xfrm>
              <a:off x="4918" y="6308"/>
              <a:ext cx="992" cy="454"/>
            </a:xfrm>
            <a:prstGeom prst="rect"/>
            <a:noFill/>
            <a:ln w="9525" cmpd="sng">
              <a:noFill/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lt1"/>
                  </a:solidFill>
                </a14:hiddenFill>
              </a:ext>
            </a:extLst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dk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altLang="zh-CN" lang="en-US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03</a:t>
              </a:r>
              <a:r>
                <a:rPr altLang="en-US" lang="zh-CN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月</a:t>
              </a:r>
            </a:p>
          </xdr:txBody>
        </xdr:sp>
        <xdr:sp>
          <xdr:nvSpPr>
            <xdr:cNvPr id="48" name="文本框 47">
              <a:hlinkClick r:id="rId40"/>
              <a:extLst>
                <a:ext uri="{FF2B5EF4-FFF2-40B4-BE49-F238E27FC236}">
                  <a16:creationId xmlns:a16="http://schemas.microsoft.com/office/drawing/2014/main" id="{08e43639-2e99-498f-b824-2c8d9f3bf466}"/>
                </a:ext>
              </a:extLst>
            </xdr:cNvPr>
            <xdr:cNvSpPr txBox="1"/>
          </xdr:nvSpPr>
          <xdr:spPr>
            <a:xfrm>
              <a:off x="2387" y="6308"/>
              <a:ext cx="963" cy="454"/>
            </a:xfrm>
            <a:prstGeom prst="rect"/>
            <a:noFill/>
            <a:ln w="9525" cmpd="sng">
              <a:noFill/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lt1"/>
                  </a:solidFill>
                </a14:hiddenFill>
              </a:ext>
            </a:extLst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dk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altLang="zh-CN" lang="en-US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01</a:t>
              </a:r>
              <a:r>
                <a:rPr altLang="en-US" lang="zh-CN" sz="1400" b="1">
                  <a:solidFill>
                    <a:schemeClr val="bg1"/>
                  </a:solidFill>
                  <a:latin typeface="思源黑体 Bold" panose="020B0800000000000000" charset="-122"/>
                  <a:ea typeface="思源黑体 Bold" panose="020B0800000000000000" charset="-122"/>
                  <a:cs typeface="思源黑体 Bold" panose="020B0800000000000000" charset="-122"/>
                </a:rPr>
                <a:t>月</a:t>
              </a:r>
            </a:p>
          </xdr:txBody>
        </xdr:sp>
      </xdr:grpSp>
      <xdr:grpSp>
        <xdr:nvGrpSpPr>
          <xdr:cNvPr id="49" name="组合 48">
            <a:extLst>
              <a:ext uri="{FF2B5EF4-FFF2-40B4-BE49-F238E27FC236}">
                <a16:creationId xmlns:a16="http://schemas.microsoft.com/office/drawing/2014/main" id="{7fdc7999-82b9-42a2-939b-5badf630090c}"/>
              </a:ext>
            </a:extLst>
          </xdr:cNvPr>
          <xdr:cNvGrpSpPr>
            <a:grpSpLocks/>
          </xdr:cNvGrpSpPr>
        </xdr:nvGrpSpPr>
        <xdr:grpSpPr>
          <a:xfrm>
            <a:off x="2100" y="5695"/>
            <a:ext cx="1096" cy="1704"/>
            <a:chOff x="855" y="6460"/>
            <a:chExt cx="1096" cy="1689"/>
          </a:xfrm>
        </xdr:grpSpPr>
        <xdr:sp>
          <xdr:nvSpPr>
            <xdr:cNvPr id="50" name="任意多边形 144">
              <a:extLst>
                <a:ext uri="{FF2B5EF4-FFF2-40B4-BE49-F238E27FC236}">
                  <a16:creationId xmlns:a16="http://schemas.microsoft.com/office/drawing/2014/main" id="{f8f37cd5-8681-4d2e-8474-2f1e1ab5d98f}"/>
                </a:ext>
              </a:extLst>
            </xdr:cNvPr>
            <xdr:cNvSpPr>
              <a:spLocks noChangeArrowheads="1"/>
            </xdr:cNvSpPr>
          </xdr:nvSpPr>
          <xdr:spPr>
            <a:xfrm>
              <a:off x="855" y="6525"/>
              <a:ext cx="1096" cy="1482"/>
            </a:xfrm>
            <a:custGeom>
              <a:gdLst>
                <a:gd name="T0" fmla="*/ 3240 w 3550"/>
                <a:gd name="T1" fmla="*/ 0 h 3876"/>
                <a:gd name="T2" fmla="*/ 3240 w 3550"/>
                <a:gd name="T3" fmla="*/ 0 h 3876"/>
                <a:gd name="T4" fmla="*/ 300 w 3550"/>
                <a:gd name="T5" fmla="*/ 0 h 3876"/>
                <a:gd name="T6" fmla="*/ 0 w 3550"/>
                <a:gd name="T7" fmla="*/ 0 h 3876"/>
                <a:gd name="T8" fmla="*/ 300 w 3550"/>
                <a:gd name="T9" fmla="*/ 300 h 3876"/>
                <a:gd name="T10" fmla="*/ 300 w 3550"/>
                <a:gd name="T11" fmla="*/ 3695 h 3876"/>
                <a:gd name="T12" fmla="*/ 489 w 3550"/>
                <a:gd name="T13" fmla="*/ 3875 h 3876"/>
                <a:gd name="T14" fmla="*/ 3360 w 3550"/>
                <a:gd name="T15" fmla="*/ 3875 h 3876"/>
                <a:gd name="T16" fmla="*/ 3549 w 3550"/>
                <a:gd name="T17" fmla="*/ 3695 h 3876"/>
                <a:gd name="T18" fmla="*/ 3549 w 3550"/>
                <a:gd name="T19" fmla="*/ 300 h 3876"/>
                <a:gd name="T20" fmla="*/ 3240 w 3550"/>
                <a:gd name="T21" fmla="*/ 0 h 3876"/>
              </a:gdLst>
              <a:rect l="0" t="0" r="r" b="b"/>
              <a:pathLst>
                <a:path h="3876" w="3550">
                  <a:moveTo>
                    <a:pt x="3240" y="0"/>
                  </a:moveTo>
                  <a:lnTo>
                    <a:pt x="3240" y="0"/>
                  </a:lnTo>
                  <a:cubicBezTo>
                    <a:pt x="300" y="0"/>
                    <a:pt x="300" y="0"/>
                    <a:pt x="300" y="0"/>
                  </a:cubicBezTo>
                  <a:cubicBezTo>
                    <a:pt x="0" y="0"/>
                    <a:pt x="0" y="0"/>
                    <a:pt x="0" y="0"/>
                  </a:cubicBezTo>
                  <a:cubicBezTo>
                    <a:pt x="163" y="0"/>
                    <a:pt x="300" y="137"/>
                    <a:pt x="300" y="300"/>
                  </a:cubicBezTo>
                  <a:cubicBezTo>
                    <a:pt x="300" y="3695"/>
                    <a:pt x="300" y="3695"/>
                    <a:pt x="300" y="3695"/>
                  </a:cubicBezTo>
                  <a:cubicBezTo>
                    <a:pt x="300" y="3798"/>
                    <a:pt x="386" y="3875"/>
                    <a:pt x="489" y="3875"/>
                  </a:cubicBezTo>
                  <a:cubicBezTo>
                    <a:pt x="3360" y="3875"/>
                    <a:pt x="3360" y="3875"/>
                    <a:pt x="3360" y="3875"/>
                  </a:cubicBezTo>
                  <a:cubicBezTo>
                    <a:pt x="3463" y="3875"/>
                    <a:pt x="3549" y="3798"/>
                    <a:pt x="3549" y="3695"/>
                  </a:cubicBezTo>
                  <a:cubicBezTo>
                    <a:pt x="3549" y="300"/>
                    <a:pt x="3549" y="300"/>
                    <a:pt x="3549" y="300"/>
                  </a:cubicBezTo>
                  <a:cubicBezTo>
                    <a:pt x="3549" y="137"/>
                    <a:pt x="3412" y="0"/>
                    <a:pt x="3240" y="0"/>
                  </a:cubicBezTo>
                </a:path>
              </a:pathLst>
            </a:custGeom>
            <a:solidFill>
              <a:schemeClr val="bg1"/>
            </a:solidFill>
            <a:ln w="19050"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rtlCol="0" anchor="ctr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altLang="en-US" lang="en-US">
                <a:solidFill>
                  <a:schemeClr val="bg1"/>
                </a:solidFill>
                <a:latin typeface="思源黑体 Bold" panose="020B0800000000000000" charset="-122"/>
                <a:ea typeface="思源黑体 Bold" panose="020B0800000000000000" charset="-122"/>
              </a:endParaRPr>
            </a:p>
          </xdr:txBody>
        </xdr:sp>
        <xdr:sp>
          <xdr:nvSpPr>
            <xdr:cNvPr id="51" name="文本框 50">
              <a:extLst>
                <a:ext uri="{FF2B5EF4-FFF2-40B4-BE49-F238E27FC236}">
                  <a16:creationId xmlns:a16="http://schemas.microsoft.com/office/drawing/2014/main" id="{6840e9fc-66c1-4de2-9e2d-f58c7e0833a1}"/>
                </a:ext>
              </a:extLst>
            </xdr:cNvPr>
            <xdr:cNvSpPr txBox="1"/>
          </xdr:nvSpPr>
          <xdr:spPr>
            <a:xfrm>
              <a:off x="1058" y="6460"/>
              <a:ext cx="763" cy="1689"/>
            </a:xfrm>
            <a:prstGeom prst="rect"/>
            <a:noFill/>
            <a:ln>
              <a:noFill/>
            </a:ln>
            <a:effectLst>
              <a:outerShdw blurRad="40000" dist="23000" dir="5400000" rotWithShape="0">
                <a:schemeClr val="bg1">
                  <a:lumMod val="95000"/>
                  <a:alpha val="35000"/>
                </a:schemeClr>
              </a:outerShdw>
            </a:effectLst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6">
                      <a:lumMod val="20000"/>
                      <a:lumOff val="80000"/>
                    </a:schemeClr>
                  </a:solidFill>
                </a14:hiddenFill>
              </a:ext>
            </a:extLst>
          </xdr:spPr>
          <xdr:style>
            <a:lnRef idx="1">
              <a:schemeClr val="accent5"/>
            </a:lnRef>
            <a:fillRef idx="3">
              <a:schemeClr val="accent5"/>
            </a:fillRef>
            <a:effectRef idx="2">
              <a:schemeClr val="accent5"/>
            </a:effectRef>
            <a:fontRef idx="minor">
              <a:schemeClr val="bg1"/>
            </a:fontRef>
          </xdr:style>
          <xdr:txBody>
            <a:bodyPr vertOverflow="clip" horzOverflow="clip" wrap="square" rtlCol="0" anchor="ctr" anchorCtr="0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r>
                <a:rPr altLang="en-US" lang="zh-CN" sz="1600" b="1">
                  <a:solidFill>
                    <a:srgbClr val="000000"/>
                  </a:solidFill>
                  <a:latin typeface="思源黑体 Bold" panose="020B0800000000000000" charset="-122"/>
                  <a:ea typeface="思源黑体 Bold" panose="020B0800000000000000" charset="-122"/>
                </a:rPr>
                <a:t>考勤表</a:t>
              </a:r>
            </a:p>
          </xdr:txBody>
        </xdr:sp>
      </xdr:grpSp>
    </xdr:grpSp>
    <xdr:clientData/>
  </xdr:twoCellAnchor>
  <xdr:oneCellAnchor>
    <xdr:from>
      <xdr:col>3</xdr:col>
      <xdr:colOff>441960</xdr:colOff>
      <xdr:row>13</xdr:row>
      <xdr:rowOff>190500</xdr:rowOff>
    </xdr:from>
    <xdr:ext cx="1188720" cy="388620"/>
    <xdr:sp>
      <xdr:nvSpPr>
        <xdr:cNvPr id="54" name="流程图: 终止 53">
          <a:hlinkClick r:id="rId13"/>
          <a:extLst>
            <a:ext uri="{FF2B5EF4-FFF2-40B4-BE49-F238E27FC236}">
              <a16:creationId xmlns:a16="http://schemas.microsoft.com/office/drawing/2014/main" id="{a945f7e6-4b47-489d-b950-2b980c7a3298}"/>
            </a:ext>
          </a:extLst>
        </xdr:cNvPr>
        <xdr:cNvSpPr/>
      </xdr:nvSpPr>
      <xdr:spPr>
        <a:xfrm>
          <a:off x="952500" y="3360420"/>
          <a:ext cx="1188720" cy="388620"/>
        </a:xfrm>
        <a:prstGeom prst="flowChartTerminator"/>
        <a:solidFill>
          <a:srgbClr val="FFF23F"/>
        </a:solidFill>
        <a:ln w="9525" cmpd="sng"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square" rtlCol="0" anchor="t"/>
        <a:lstStyle/>
        <a:p>
          <a:pPr algn="ctr"/>
          <a:r>
            <a:rPr altLang="en-US" lang="zh-CN" sz="1400" b="1">
              <a:solidFill>
                <a:schemeClr val="tx1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思源黑体 Bold" panose="020B0800000000000000" charset="-122"/>
              <a:ea typeface="思源黑体 Bold" panose="020B0800000000000000" charset="-122"/>
            </a:rPr>
            <a:t>员工信息</a:t>
          </a:r>
        </a:p>
      </xdr:txBody>
    </xdr:sp>
    <xdr:clientData/>
  </xdr:oneCellAnchor>
  <xdr:oneCellAnchor>
    <xdr:from>
      <xdr:col>6</xdr:col>
      <xdr:colOff>167640</xdr:colOff>
      <xdr:row>13</xdr:row>
      <xdr:rowOff>190500</xdr:rowOff>
    </xdr:from>
    <xdr:ext cx="1188720" cy="388620"/>
    <xdr:sp>
      <xdr:nvSpPr>
        <xdr:cNvPr id="55" name="流程图: 终止 54">
          <a:hlinkClick r:id="rId14"/>
          <a:extLst>
            <a:ext uri="{FF2B5EF4-FFF2-40B4-BE49-F238E27FC236}">
              <a16:creationId xmlns:a16="http://schemas.microsoft.com/office/drawing/2014/main" id="{145acd03-4d8e-48c4-aab6-79ff9b56d6d1}"/>
            </a:ext>
          </a:extLst>
        </xdr:cNvPr>
        <xdr:cNvSpPr/>
      </xdr:nvSpPr>
      <xdr:spPr>
        <a:xfrm>
          <a:off x="2506980" y="3360420"/>
          <a:ext cx="1188720" cy="388620"/>
        </a:xfrm>
        <a:prstGeom prst="flowChartTerminator"/>
        <a:solidFill>
          <a:srgbClr val="FFF23F"/>
        </a:solidFill>
        <a:ln w="9525" cmpd="sng"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400" b="1">
              <a:solidFill>
                <a:schemeClr val="tx1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思源黑体 Bold" panose="020B0800000000000000" charset="-122"/>
              <a:ea typeface="思源黑体 Bold" panose="020B0800000000000000" charset="-122"/>
            </a:rPr>
            <a:t>考勤结算</a:t>
          </a:r>
        </a:p>
      </xdr:txBody>
    </xdr:sp>
    <xdr:clientData/>
  </xdr:oneCellAnchor>
  <xdr:oneCellAnchor>
    <xdr:from>
      <xdr:col>8</xdr:col>
      <xdr:colOff>495300</xdr:colOff>
      <xdr:row>13</xdr:row>
      <xdr:rowOff>190500</xdr:rowOff>
    </xdr:from>
    <xdr:ext cx="1188720" cy="388620"/>
    <xdr:sp>
      <xdr:nvSpPr>
        <xdr:cNvPr id="56" name="流程图: 终止 55">
          <a:hlinkClick r:id="rId15"/>
          <a:extLst>
            <a:ext uri="{FF2B5EF4-FFF2-40B4-BE49-F238E27FC236}">
              <a16:creationId xmlns:a16="http://schemas.microsoft.com/office/drawing/2014/main" id="{787570e4-d74a-4dec-b08a-8962f5bc728d}"/>
            </a:ext>
          </a:extLst>
        </xdr:cNvPr>
        <xdr:cNvSpPr/>
      </xdr:nvSpPr>
      <xdr:spPr>
        <a:xfrm>
          <a:off x="4053840" y="3360420"/>
          <a:ext cx="1188720" cy="388620"/>
        </a:xfrm>
        <a:prstGeom prst="flowChartTerminator"/>
        <a:solidFill>
          <a:srgbClr val="FFF23F"/>
        </a:solidFill>
        <a:ln w="9525" cmpd="sng"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400" b="1">
              <a:solidFill>
                <a:schemeClr val="tx1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思源黑体 Bold" panose="020B0800000000000000" charset="-122"/>
              <a:ea typeface="思源黑体 Bold" panose="020B0800000000000000" charset="-122"/>
            </a:rPr>
            <a:t>月份统计</a:t>
          </a:r>
        </a:p>
      </xdr:txBody>
    </xdr:sp>
    <xdr:clientData/>
  </xdr:oneCellAnchor>
  <xdr:oneCellAnchor>
    <xdr:from>
      <xdr:col>11</xdr:col>
      <xdr:colOff>220980</xdr:colOff>
      <xdr:row>13</xdr:row>
      <xdr:rowOff>190500</xdr:rowOff>
    </xdr:from>
    <xdr:ext cx="1188720" cy="388620"/>
    <xdr:sp>
      <xdr:nvSpPr>
        <xdr:cNvPr id="57" name="流程图: 终止 56">
          <a:hlinkClick r:id="rId16"/>
          <a:extLst>
            <a:ext uri="{FF2B5EF4-FFF2-40B4-BE49-F238E27FC236}">
              <a16:creationId xmlns:a16="http://schemas.microsoft.com/office/drawing/2014/main" id="{0c6876f5-09e8-4dfe-92bc-ce27c05646d0}"/>
            </a:ext>
          </a:extLst>
        </xdr:cNvPr>
        <xdr:cNvSpPr/>
      </xdr:nvSpPr>
      <xdr:spPr>
        <a:xfrm>
          <a:off x="5608320" y="3360420"/>
          <a:ext cx="1188720" cy="388620"/>
        </a:xfrm>
        <a:prstGeom prst="flowChartTerminator"/>
        <a:solidFill>
          <a:srgbClr val="FFF23F"/>
        </a:solidFill>
        <a:ln w="9525" cmpd="sng"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400" b="1">
              <a:solidFill>
                <a:schemeClr val="tx1"/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思源黑体 Bold" panose="020B0800000000000000" charset="-122"/>
              <a:ea typeface="思源黑体 Bold" panose="020B0800000000000000" charset="-122"/>
            </a:rPr>
            <a:t>使用说明</a:t>
          </a:r>
        </a:p>
      </xdr:txBody>
    </xdr:sp>
    <xdr:clientData/>
  </xdr:oneCellAnchor>
  <xdr:oneCellAnchor>
    <xdr:from>
      <xdr:col>2</xdr:col>
      <xdr:colOff>0</xdr:colOff>
      <xdr:row>3</xdr:row>
      <xdr:rowOff>114300</xdr:rowOff>
    </xdr:from>
    <xdr:ext cx="7094220" cy="754380"/>
    <xdr:sp>
      <xdr:nvSpPr>
        <xdr:cNvPr id="58" name="矩形 57">
          <a:extLst>
            <a:ext uri="{FF2B5EF4-FFF2-40B4-BE49-F238E27FC236}">
              <a16:creationId xmlns:a16="http://schemas.microsoft.com/office/drawing/2014/main" id="{ca63ff7f-fae5-4420-aec5-9507cb83d24e}"/>
            </a:ext>
          </a:extLst>
        </xdr:cNvPr>
        <xdr:cNvSpPr/>
      </xdr:nvSpPr>
      <xdr:spPr>
        <a:xfrm>
          <a:off x="335280" y="609600"/>
          <a:ext cx="7094220" cy="754380"/>
        </a:xfrm>
        <a:prstGeom prst="rect"/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square" rtlCol="0" anchor="ctr" anchorCtr="0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4000" b="1">
              <a:solidFill>
                <a:schemeClr val="tx1">
                  <a:lumMod val="95000"/>
                  <a:lumOff val="5000"/>
                </a:schemeClr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思源黑体 Bold" panose="020B0800000000000000" charset="-122"/>
              <a:ea typeface="思源黑体 Bold" panose="020B0800000000000000" charset="-122"/>
            </a:rPr>
            <a:t>全年考勤管理系统</a:t>
          </a:r>
        </a:p>
      </xdr:txBody>
    </xdr:sp>
    <xdr:clientData/>
  </xdr:oneCellAnchor>
  <xdr:twoCellAnchor>
    <xdr:from>
      <xdr:col>6</xdr:col>
      <xdr:colOff>234950</xdr:colOff>
      <xdr:row>9</xdr:row>
      <xdr:rowOff>142875</xdr:rowOff>
    </xdr:from>
    <xdr:to>
      <xdr:col>8</xdr:col>
      <xdr:colOff>15875</xdr:colOff>
      <xdr:row>12</xdr:row>
      <xdr:rowOff>283210</xdr:rowOff>
    </xdr:to>
    <xdr:grpSp>
      <xdr:nvGrpSpPr>
        <xdr:cNvPr id="105" name="组合 104">
          <a:hlinkClick r:id="rId17"/>
          <a:extLst>
            <a:ext uri="{FF2B5EF4-FFF2-40B4-BE49-F238E27FC236}">
              <a16:creationId xmlns:a16="http://schemas.microsoft.com/office/drawing/2014/main" id="{0efdc8f4-d894-48ab-976f-f9f12f4b17eb}"/>
            </a:ext>
          </a:extLst>
        </xdr:cNvPr>
        <xdr:cNvGrpSpPr>
          <a:grpSpLocks/>
        </xdr:cNvGrpSpPr>
      </xdr:nvGrpSpPr>
      <xdr:grpSpPr>
        <a:xfrm>
          <a:off x="2575560" y="2156460"/>
          <a:ext cx="998220" cy="1005840"/>
          <a:chOff x="4585" y="3015"/>
          <a:chExt cx="1575" cy="1571"/>
        </a:xfrm>
      </xdr:grpSpPr>
      <xdr:grpSp>
        <xdr:nvGrpSpPr>
          <xdr:cNvPr id="90" name="组合 89">
            <a:extLst>
              <a:ext uri="{FF2B5EF4-FFF2-40B4-BE49-F238E27FC236}">
                <a16:creationId xmlns:a16="http://schemas.microsoft.com/office/drawing/2014/main" id="{9d04939a-72f2-467c-8aa9-c2847b3d570d}"/>
              </a:ext>
            </a:extLst>
          </xdr:cNvPr>
          <xdr:cNvGrpSpPr>
            <a:grpSpLocks/>
          </xdr:cNvGrpSpPr>
        </xdr:nvGrpSpPr>
        <xdr:grpSpPr>
          <a:xfrm>
            <a:off x="4585" y="3015"/>
            <a:ext cx="1575" cy="1571"/>
            <a:chOff x="6705" y="2625"/>
            <a:chExt cx="1814" cy="1782"/>
          </a:xfrm>
        </xdr:grpSpPr>
        <xdr:sp>
          <xdr:nvSpPr>
            <xdr:cNvPr id="91" name="椭圆 90">
              <a:extLst>
                <a:ext uri="{FF2B5EF4-FFF2-40B4-BE49-F238E27FC236}">
                  <a16:creationId xmlns:a16="http://schemas.microsoft.com/office/drawing/2014/main" id="{afee40d5-7078-4903-91ef-e872ace789fd}"/>
                </a:ext>
              </a:extLst>
            </xdr:cNvPr>
            <xdr:cNvSpPr/>
          </xdr:nvSpPr>
          <xdr:spPr>
            <a:xfrm>
              <a:off x="6705" y="2625"/>
              <a:ext cx="1814" cy="1782"/>
            </a:xfrm>
            <a:prstGeom prst="ellipse"/>
            <a:solidFill>
              <a:schemeClr val="bg1"/>
            </a:solidFill>
            <a:ln w="69850"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92" name="椭圆 91">
              <a:extLst>
                <a:ext uri="{FF2B5EF4-FFF2-40B4-BE49-F238E27FC236}">
                  <a16:creationId xmlns:a16="http://schemas.microsoft.com/office/drawing/2014/main" id="{121a3549-fc2c-44dc-939c-3660f46becda}"/>
                </a:ext>
              </a:extLst>
            </xdr:cNvPr>
            <xdr:cNvSpPr/>
          </xdr:nvSpPr>
          <xdr:spPr>
            <a:xfrm>
              <a:off x="6904" y="2808"/>
              <a:ext cx="1417" cy="1417"/>
            </a:xfrm>
            <a:prstGeom prst="ellipse"/>
            <a:noFill/>
            <a:ln w="69850">
              <a:gradFill rotWithShape="1">
                <a:gsLst>
                  <a:gs pos="0">
                    <a:srgbClr val="119352"/>
                  </a:gs>
                  <a:gs pos="100000">
                    <a:srgbClr val="FFF23F"/>
                  </a:gs>
                </a:gsLst>
                <a:lin ang="16200000" scaled="1"/>
              </a:gradFill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</xdr:grpSp>
      <xdr:pic>
        <xdr:nvPicPr>
          <xdr:cNvPr id="104" name="图片 103" descr="31393935333132383b31393939333839363bb9a4d7f7bdf8b6c8">
            <a:extLst>
              <a:ext uri="{FF2B5EF4-FFF2-40B4-BE49-F238E27FC236}">
                <a16:creationId xmlns:a16="http://schemas.microsoft.com/office/drawing/2014/main" id="{a55df4e0-3531-43a8-95da-1d53404e3778}"/>
              </a:ext>
            </a:extLst>
          </xdr:cNvPr>
          <xdr:cNvPicPr>
            <a:picLocks noChangeAspect="1"/>
          </xdr:cNvPicPr>
        </xdr:nvPicPr>
        <xdr:blipFill>
          <a:blip r:embed="rId18">
            <a:extLst>
              <a:ext uri="{96DAC541-7B7A-43D3-8B79-37D633B846F1}">
                <asvg:svgBlip xmlns:asvg="http://schemas.microsoft.com/office/drawing/2016/SVG/main" r:embed="rId19"/>
              </a:ext>
            </a:extLst>
          </a:blip>
          <a:stretch>
            <a:fillRect/>
          </a:stretch>
        </xdr:blipFill>
        <xdr:spPr>
          <a:xfrm>
            <a:off x="5043" y="3482"/>
            <a:ext cx="657" cy="636"/>
          </a:xfrm>
          <a:prstGeom prst="rect"/>
        </xdr:spPr>
      </xdr:pic>
    </xdr:grpSp>
    <xdr:clientData/>
  </xdr:twoCellAnchor>
  <xdr:twoCellAnchor>
    <xdr:from>
      <xdr:col>3</xdr:col>
      <xdr:colOff>485775</xdr:colOff>
      <xdr:row>9</xdr:row>
      <xdr:rowOff>133350</xdr:rowOff>
    </xdr:from>
    <xdr:to>
      <xdr:col>5</xdr:col>
      <xdr:colOff>266065</xdr:colOff>
      <xdr:row>12</xdr:row>
      <xdr:rowOff>273050</xdr:rowOff>
    </xdr:to>
    <xdr:grpSp>
      <xdr:nvGrpSpPr>
        <xdr:cNvPr id="114" name="组合 113">
          <a:hlinkClick r:id="rId20"/>
          <a:extLst>
            <a:ext uri="{FF2B5EF4-FFF2-40B4-BE49-F238E27FC236}">
              <a16:creationId xmlns:a16="http://schemas.microsoft.com/office/drawing/2014/main" id="{c0d94c2e-666c-48d2-b20e-b32936986ffe}"/>
            </a:ext>
          </a:extLst>
        </xdr:cNvPr>
        <xdr:cNvGrpSpPr>
          <a:grpSpLocks/>
        </xdr:cNvGrpSpPr>
      </xdr:nvGrpSpPr>
      <xdr:grpSpPr>
        <a:xfrm>
          <a:off x="998220" y="2148840"/>
          <a:ext cx="998220" cy="1005840"/>
          <a:chOff x="2100" y="3015"/>
          <a:chExt cx="1574" cy="1570"/>
        </a:xfrm>
      </xdr:grpSpPr>
      <xdr:grpSp>
        <xdr:nvGrpSpPr>
          <xdr:cNvPr id="81" name="组合 80">
            <a:extLst>
              <a:ext uri="{FF2B5EF4-FFF2-40B4-BE49-F238E27FC236}">
                <a16:creationId xmlns:a16="http://schemas.microsoft.com/office/drawing/2014/main" id="{30be747d-3339-4dc4-a369-0f9b97b2513b}"/>
              </a:ext>
            </a:extLst>
          </xdr:cNvPr>
          <xdr:cNvGrpSpPr>
            <a:grpSpLocks/>
          </xdr:cNvGrpSpPr>
        </xdr:nvGrpSpPr>
        <xdr:grpSpPr>
          <a:xfrm>
            <a:off x="2100" y="3015"/>
            <a:ext cx="1575" cy="1571"/>
            <a:chOff x="6705" y="2625"/>
            <a:chExt cx="1814" cy="1782"/>
          </a:xfrm>
        </xdr:grpSpPr>
        <xdr:sp>
          <xdr:nvSpPr>
            <xdr:cNvPr id="80" name="椭圆 79">
              <a:extLst>
                <a:ext uri="{FF2B5EF4-FFF2-40B4-BE49-F238E27FC236}">
                  <a16:creationId xmlns:a16="http://schemas.microsoft.com/office/drawing/2014/main" id="{d472c476-4855-4fc0-8984-b003701faaac}"/>
                </a:ext>
              </a:extLst>
            </xdr:cNvPr>
            <xdr:cNvSpPr/>
          </xdr:nvSpPr>
          <xdr:spPr>
            <a:xfrm>
              <a:off x="6705" y="2625"/>
              <a:ext cx="1814" cy="1782"/>
            </a:xfrm>
            <a:prstGeom prst="ellipse"/>
            <a:solidFill>
              <a:schemeClr val="bg1"/>
            </a:solidFill>
            <a:ln w="69850"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60" name="椭圆 59">
              <a:extLst>
                <a:ext uri="{FF2B5EF4-FFF2-40B4-BE49-F238E27FC236}">
                  <a16:creationId xmlns:a16="http://schemas.microsoft.com/office/drawing/2014/main" id="{4125a32e-9fe9-4e01-bdcb-702489e9d57b}"/>
                </a:ext>
              </a:extLst>
            </xdr:cNvPr>
            <xdr:cNvSpPr/>
          </xdr:nvSpPr>
          <xdr:spPr>
            <a:xfrm>
              <a:off x="6904" y="2808"/>
              <a:ext cx="1417" cy="1417"/>
            </a:xfrm>
            <a:prstGeom prst="ellipse"/>
            <a:noFill/>
            <a:ln w="69850">
              <a:gradFill rotWithShape="1">
                <a:gsLst>
                  <a:gs pos="0">
                    <a:srgbClr val="119352"/>
                  </a:gs>
                  <a:gs pos="100000">
                    <a:srgbClr val="FFF23F"/>
                  </a:gs>
                </a:gsLst>
                <a:lin ang="16200000" scaled="1"/>
              </a:gradFill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/>
            <a:p>
              <a:pPr algn="l"/>
              <a:endParaRPr altLang="en-US" lang="zh-CN" sz="1100"/>
            </a:p>
          </xdr:txBody>
        </xdr:sp>
      </xdr:grpSp>
      <xdr:pic>
        <xdr:nvPicPr>
          <xdr:cNvPr id="108" name="图片 107" descr="303b32303139323730313bc9e8d6c3">
            <a:extLst>
              <a:ext uri="{FF2B5EF4-FFF2-40B4-BE49-F238E27FC236}">
                <a16:creationId xmlns:a16="http://schemas.microsoft.com/office/drawing/2014/main" id="{0ecb6a4e-3bae-428f-b711-1ae0aa0f08d5}"/>
              </a:ext>
            </a:extLst>
          </xdr:cNvPr>
          <xdr:cNvPicPr>
            <a:picLocks noChangeAspect="1"/>
          </xdr:cNvPicPr>
        </xdr:nvPicPr>
        <xdr:blipFill>
          <a:blip r:embed="rId21">
            <a:extLst>
              <a:ext uri="{96DAC541-7B7A-43D3-8B79-37D633B846F1}">
                <asvg:svgBlip xmlns:asvg="http://schemas.microsoft.com/office/drawing/2016/SVG/main" r:embed="rId22"/>
              </a:ext>
            </a:extLst>
          </a:blip>
          <a:stretch>
            <a:fillRect/>
          </a:stretch>
        </xdr:blipFill>
        <xdr:spPr>
          <a:xfrm>
            <a:off x="2565" y="3485"/>
            <a:ext cx="675" cy="685"/>
          </a:xfrm>
          <a:prstGeom prst="rect"/>
        </xdr:spPr>
      </xdr:pic>
    </xdr:grpSp>
    <xdr:clientData/>
  </xdr:twoCellAnchor>
  <xdr:twoCellAnchor>
    <xdr:from>
      <xdr:col>11</xdr:col>
      <xdr:colOff>342900</xdr:colOff>
      <xdr:row>9</xdr:row>
      <xdr:rowOff>133350</xdr:rowOff>
    </xdr:from>
    <xdr:to>
      <xdr:col>12</xdr:col>
      <xdr:colOff>732790</xdr:colOff>
      <xdr:row>12</xdr:row>
      <xdr:rowOff>273050</xdr:rowOff>
    </xdr:to>
    <xdr:grpSp>
      <xdr:nvGrpSpPr>
        <xdr:cNvPr id="113" name="组合 112">
          <a:hlinkClick r:id="rId23"/>
          <a:extLst>
            <a:ext uri="{FF2B5EF4-FFF2-40B4-BE49-F238E27FC236}">
              <a16:creationId xmlns:a16="http://schemas.microsoft.com/office/drawing/2014/main" id="{d850776c-65cb-47f8-b684-a67085f2b0f9}"/>
            </a:ext>
          </a:extLst>
        </xdr:cNvPr>
        <xdr:cNvGrpSpPr>
          <a:grpSpLocks/>
        </xdr:cNvGrpSpPr>
      </xdr:nvGrpSpPr>
      <xdr:grpSpPr>
        <a:xfrm>
          <a:off x="5730240" y="2148840"/>
          <a:ext cx="998220" cy="1005840"/>
          <a:chOff x="9555" y="3015"/>
          <a:chExt cx="1574" cy="1570"/>
        </a:xfrm>
      </xdr:grpSpPr>
      <xdr:grpSp>
        <xdr:nvGrpSpPr>
          <xdr:cNvPr id="100" name="组合 99">
            <a:extLst>
              <a:ext uri="{FF2B5EF4-FFF2-40B4-BE49-F238E27FC236}">
                <a16:creationId xmlns:a16="http://schemas.microsoft.com/office/drawing/2014/main" id="{9e5184f5-8a1b-4a8a-9639-43e4844b5732}"/>
              </a:ext>
            </a:extLst>
          </xdr:cNvPr>
          <xdr:cNvGrpSpPr>
            <a:grpSpLocks/>
          </xdr:cNvGrpSpPr>
        </xdr:nvGrpSpPr>
        <xdr:grpSpPr>
          <a:xfrm>
            <a:off x="9555" y="3015"/>
            <a:ext cx="1575" cy="1571"/>
            <a:chOff x="6705" y="2625"/>
            <a:chExt cx="1814" cy="1782"/>
          </a:xfrm>
        </xdr:grpSpPr>
        <xdr:sp>
          <xdr:nvSpPr>
            <xdr:cNvPr id="101" name="椭圆 100">
              <a:extLst>
                <a:ext uri="{FF2B5EF4-FFF2-40B4-BE49-F238E27FC236}">
                  <a16:creationId xmlns:a16="http://schemas.microsoft.com/office/drawing/2014/main" id="{25b564db-d5e3-46a1-aaa7-b40fb567a1ce}"/>
                </a:ext>
              </a:extLst>
            </xdr:cNvPr>
            <xdr:cNvSpPr/>
          </xdr:nvSpPr>
          <xdr:spPr>
            <a:xfrm>
              <a:off x="6705" y="2625"/>
              <a:ext cx="1814" cy="1782"/>
            </a:xfrm>
            <a:prstGeom prst="ellipse"/>
            <a:solidFill>
              <a:schemeClr val="bg1"/>
            </a:solidFill>
            <a:ln w="69850"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102" name="椭圆 101">
              <a:extLst>
                <a:ext uri="{FF2B5EF4-FFF2-40B4-BE49-F238E27FC236}">
                  <a16:creationId xmlns:a16="http://schemas.microsoft.com/office/drawing/2014/main" id="{408b498c-3298-480a-8883-aa2e075bc326}"/>
                </a:ext>
              </a:extLst>
            </xdr:cNvPr>
            <xdr:cNvSpPr/>
          </xdr:nvSpPr>
          <xdr:spPr>
            <a:xfrm>
              <a:off x="6904" y="2808"/>
              <a:ext cx="1417" cy="1417"/>
            </a:xfrm>
            <a:prstGeom prst="ellipse"/>
            <a:noFill/>
            <a:ln w="69850">
              <a:gradFill rotWithShape="1">
                <a:gsLst>
                  <a:gs pos="0">
                    <a:srgbClr val="119352"/>
                  </a:gs>
                  <a:gs pos="100000">
                    <a:srgbClr val="FFF23F"/>
                  </a:gs>
                </a:gsLst>
                <a:lin ang="16200000" scaled="1"/>
              </a:gradFill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</xdr:grpSp>
      <xdr:pic>
        <xdr:nvPicPr>
          <xdr:cNvPr id="109" name="图片 108" descr="343435383133303b333635393336353bb1e0bcad">
            <a:extLst>
              <a:ext uri="{FF2B5EF4-FFF2-40B4-BE49-F238E27FC236}">
                <a16:creationId xmlns:a16="http://schemas.microsoft.com/office/drawing/2014/main" id="{f2d03dfa-67b4-449e-b1e0-c41870599fe1}"/>
              </a:ext>
            </a:extLst>
          </xdr:cNvPr>
          <xdr:cNvPicPr>
            <a:picLocks noChangeAspect="1"/>
          </xdr:cNvPicPr>
        </xdr:nvPicPr>
        <xdr:blipFill>
          <a:blip r:embed="rId24">
            <a:extLst>
              <a:ext uri="{96DAC541-7B7A-43D3-8B79-37D633B846F1}">
                <asvg:svgBlip xmlns:asvg="http://schemas.microsoft.com/office/drawing/2016/SVG/main" r:embed="rId25"/>
              </a:ext>
            </a:extLst>
          </a:blip>
          <a:stretch>
            <a:fillRect/>
          </a:stretch>
        </xdr:blipFill>
        <xdr:spPr>
          <a:xfrm>
            <a:off x="9990" y="3504"/>
            <a:ext cx="644" cy="633"/>
          </a:xfrm>
          <a:prstGeom prst="rect"/>
        </xdr:spPr>
      </xdr:pic>
    </xdr:grpSp>
    <xdr:clientData/>
  </xdr:twoCellAnchor>
  <xdr:twoCellAnchor>
    <xdr:from>
      <xdr:col>8</xdr:col>
      <xdr:colOff>593725</xdr:colOff>
      <xdr:row>9</xdr:row>
      <xdr:rowOff>133350</xdr:rowOff>
    </xdr:from>
    <xdr:to>
      <xdr:col>10</xdr:col>
      <xdr:colOff>374015</xdr:colOff>
      <xdr:row>12</xdr:row>
      <xdr:rowOff>273050</xdr:rowOff>
    </xdr:to>
    <xdr:grpSp>
      <xdr:nvGrpSpPr>
        <xdr:cNvPr id="112" name="组合 111">
          <a:hlinkClick r:id="rId26"/>
          <a:extLst>
            <a:ext uri="{FF2B5EF4-FFF2-40B4-BE49-F238E27FC236}">
              <a16:creationId xmlns:a16="http://schemas.microsoft.com/office/drawing/2014/main" id="{6d636f95-0e56-4791-b5fd-907554c78f55}"/>
            </a:ext>
          </a:extLst>
        </xdr:cNvPr>
        <xdr:cNvGrpSpPr>
          <a:grpSpLocks/>
        </xdr:cNvGrpSpPr>
      </xdr:nvGrpSpPr>
      <xdr:grpSpPr>
        <a:xfrm>
          <a:off x="4152900" y="2148840"/>
          <a:ext cx="998220" cy="1005840"/>
          <a:chOff x="7070" y="3015"/>
          <a:chExt cx="1574" cy="1570"/>
        </a:xfrm>
      </xdr:grpSpPr>
      <xdr:grpSp>
        <xdr:nvGrpSpPr>
          <xdr:cNvPr id="95" name="组合 94">
            <a:extLst>
              <a:ext uri="{FF2B5EF4-FFF2-40B4-BE49-F238E27FC236}">
                <a16:creationId xmlns:a16="http://schemas.microsoft.com/office/drawing/2014/main" id="{927c6a60-b898-421b-8219-9f01e9f8412b}"/>
              </a:ext>
            </a:extLst>
          </xdr:cNvPr>
          <xdr:cNvGrpSpPr>
            <a:grpSpLocks/>
          </xdr:cNvGrpSpPr>
        </xdr:nvGrpSpPr>
        <xdr:grpSpPr>
          <a:xfrm>
            <a:off x="7070" y="3015"/>
            <a:ext cx="1575" cy="1571"/>
            <a:chOff x="6705" y="2625"/>
            <a:chExt cx="1814" cy="1782"/>
          </a:xfrm>
        </xdr:grpSpPr>
        <xdr:sp>
          <xdr:nvSpPr>
            <xdr:cNvPr id="96" name="椭圆 95">
              <a:extLst>
                <a:ext uri="{FF2B5EF4-FFF2-40B4-BE49-F238E27FC236}">
                  <a16:creationId xmlns:a16="http://schemas.microsoft.com/office/drawing/2014/main" id="{8f9a10ee-a994-4d58-9a88-7fb6a44983f7}"/>
                </a:ext>
              </a:extLst>
            </xdr:cNvPr>
            <xdr:cNvSpPr/>
          </xdr:nvSpPr>
          <xdr:spPr>
            <a:xfrm>
              <a:off x="6705" y="2625"/>
              <a:ext cx="1814" cy="1782"/>
            </a:xfrm>
            <a:prstGeom prst="ellipse"/>
            <a:solidFill>
              <a:schemeClr val="bg1"/>
            </a:solidFill>
            <a:ln w="69850"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97" name="椭圆 96">
              <a:extLst>
                <a:ext uri="{FF2B5EF4-FFF2-40B4-BE49-F238E27FC236}">
                  <a16:creationId xmlns:a16="http://schemas.microsoft.com/office/drawing/2014/main" id="{6fd27493-38a9-47d7-93fe-05bf1c97594a}"/>
                </a:ext>
              </a:extLst>
            </xdr:cNvPr>
            <xdr:cNvSpPr/>
          </xdr:nvSpPr>
          <xdr:spPr>
            <a:xfrm>
              <a:off x="6904" y="2808"/>
              <a:ext cx="1417" cy="1417"/>
            </a:xfrm>
            <a:prstGeom prst="ellipse"/>
            <a:noFill/>
            <a:ln w="69850">
              <a:gradFill rotWithShape="1">
                <a:gsLst>
                  <a:gs pos="0">
                    <a:srgbClr val="119352"/>
                  </a:gs>
                  <a:gs pos="100000">
                    <a:srgbClr val="FFF23F"/>
                  </a:gs>
                </a:gsLst>
                <a:lin ang="16200000" scaled="1"/>
              </a:gradFill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</xdr:grpSp>
      <xdr:pic>
        <xdr:nvPicPr>
          <xdr:cNvPr id="111" name="图片 110" descr="32303236373539383b32303237363736323bcafdbeddb7d6cef6d6f9d0ced5dbcfdfcdb3bcc6cdbc">
            <a:extLst>
              <a:ext uri="{FF2B5EF4-FFF2-40B4-BE49-F238E27FC236}">
                <a16:creationId xmlns:a16="http://schemas.microsoft.com/office/drawing/2014/main" id="{a6c472f6-4d25-4d96-8068-39ec11be0c1c}"/>
              </a:ext>
            </a:extLst>
          </xdr:cNvPr>
          <xdr:cNvPicPr>
            <a:picLocks noChangeAspect="1"/>
          </xdr:cNvPicPr>
        </xdr:nvPicPr>
        <xdr:blipFill>
          <a:blip r:embed="rId27">
            <a:extLst>
              <a:ext uri="{96DAC541-7B7A-43D3-8B79-37D633B846F1}">
                <asvg:svgBlip xmlns:asvg="http://schemas.microsoft.com/office/drawing/2016/SVG/main" r:embed="rId28"/>
              </a:ext>
            </a:extLst>
          </a:blip>
          <a:stretch>
            <a:fillRect/>
          </a:stretch>
        </xdr:blipFill>
        <xdr:spPr>
          <a:xfrm>
            <a:off x="7528" y="3471"/>
            <a:ext cx="659" cy="659"/>
          </a:xfrm>
          <a:prstGeom prst="rect"/>
        </xdr:spPr>
      </xdr:pic>
    </xdr:grpSp>
    <xdr:clientData/>
  </xdr:twoCellAnchor>
  <xdr:oneCellAnchor>
    <xdr:from>
      <xdr:col>1</xdr:col>
      <xdr:colOff>175260</xdr:colOff>
      <xdr:row>7</xdr:row>
      <xdr:rowOff>220980</xdr:rowOff>
    </xdr:from>
    <xdr:ext cx="7078980" cy="426720"/>
    <xdr:sp>
      <xdr:nvSpPr>
        <xdr:cNvPr id="115" name="矩形 114">
          <a:extLst>
            <a:ext uri="{FF2B5EF4-FFF2-40B4-BE49-F238E27FC236}">
              <a16:creationId xmlns:a16="http://schemas.microsoft.com/office/drawing/2014/main" id="{de094d8e-369d-4516-84fd-a8f685ac8b10}"/>
            </a:ext>
          </a:extLst>
        </xdr:cNvPr>
        <xdr:cNvSpPr/>
      </xdr:nvSpPr>
      <xdr:spPr>
        <a:xfrm>
          <a:off x="335280" y="1325880"/>
          <a:ext cx="7078980" cy="426720"/>
        </a:xfrm>
        <a:prstGeom prst="rect"/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2000" b="1">
              <a:solidFill>
                <a:schemeClr val="bg1">
                  <a:lumMod val="50000"/>
                </a:schemeClr>
              </a:solidFill>
              <a:effectLst>
                <a:outerShdw blurRad="38100" dist="19050" dir="2700000" algn="tl" rotWithShape="0">
                  <a:schemeClr val="tx1">
                    <a:alpha val="40000"/>
                  </a:schemeClr>
                </a:outerShdw>
              </a:effectLst>
              <a:latin typeface="思源黑体 Bold" panose="020B0800000000000000" charset="-122"/>
              <a:ea typeface="思源黑体 Bold" panose="020B0800000000000000" charset="-122"/>
            </a:rPr>
            <a:t>工地施工项目考勤表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12</xdr:col>
      <xdr:colOff>266700</xdr:colOff>
      <xdr:row>0</xdr:row>
      <xdr:rowOff>142875</xdr:rowOff>
    </xdr:from>
    <xdr:to>
      <xdr:col>13</xdr:col>
      <xdr:colOff>514350</xdr:colOff>
      <xdr:row>3</xdr:row>
      <xdr:rowOff>48895</xdr:rowOff>
    </xdr:to>
    <xdr:grpSp>
      <xdr:nvGrpSpPr>
        <xdr:cNvPr id="10" name="组合 9">
          <a:hlinkClick r:id="rId1"/>
          <a:extLst>
            <a:ext uri="{FF2B5EF4-FFF2-40B4-BE49-F238E27FC236}">
              <a16:creationId xmlns:a16="http://schemas.microsoft.com/office/drawing/2014/main" id="{14019f35-7b80-4a0e-8ae4-d679bcd4057f}"/>
            </a:ext>
          </a:extLst>
        </xdr:cNvPr>
        <xdr:cNvGrpSpPr>
          <a:grpSpLocks/>
        </xdr:cNvGrpSpPr>
      </xdr:nvGrpSpPr>
      <xdr:grpSpPr>
        <a:xfrm>
          <a:off x="9685020" y="144780"/>
          <a:ext cx="937260" cy="914400"/>
          <a:chOff x="15450" y="285"/>
          <a:chExt cx="1470" cy="1442"/>
        </a:xfrm>
      </xdr:grpSpPr>
      <xdr:grpSp>
        <xdr:nvGrpSpPr>
          <xdr:cNvPr id="3" name="组合 2">
            <a:extLst>
              <a:ext uri="{FF2B5EF4-FFF2-40B4-BE49-F238E27FC236}">
                <a16:creationId xmlns:a16="http://schemas.microsoft.com/office/drawing/2014/main" id="{c41a934b-af89-4c3a-8078-5a9297506837}"/>
              </a:ext>
            </a:extLst>
          </xdr:cNvPr>
          <xdr:cNvGrpSpPr>
            <a:grpSpLocks/>
          </xdr:cNvGrpSpPr>
        </xdr:nvGrpSpPr>
        <xdr:grpSpPr>
          <a:xfrm>
            <a:off x="15450" y="285"/>
            <a:ext cx="1471" cy="1442"/>
            <a:chOff x="6705" y="2625"/>
            <a:chExt cx="1814" cy="1782"/>
          </a:xfrm>
        </xdr:grpSpPr>
        <xdr:sp>
          <xdr:nvSpPr>
            <xdr:cNvPr id="4" name="椭圆 3">
              <a:extLst>
                <a:ext uri="{FF2B5EF4-FFF2-40B4-BE49-F238E27FC236}">
                  <a16:creationId xmlns:a16="http://schemas.microsoft.com/office/drawing/2014/main" id="{a8830aee-85eb-4702-be49-b0bff8c97879}"/>
                </a:ext>
              </a:extLst>
            </xdr:cNvPr>
            <xdr:cNvSpPr/>
          </xdr:nvSpPr>
          <xdr:spPr>
            <a:xfrm>
              <a:off x="6705" y="2625"/>
              <a:ext cx="1814" cy="1782"/>
            </a:xfrm>
            <a:prstGeom prst="ellipse"/>
            <a:solidFill>
              <a:schemeClr val="bg1"/>
            </a:solidFill>
            <a:ln w="69850"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5" name="椭圆 4">
              <a:hlinkClick r:id="rId4"/>
              <a:extLst>
                <a:ext uri="{FF2B5EF4-FFF2-40B4-BE49-F238E27FC236}">
                  <a16:creationId xmlns:a16="http://schemas.microsoft.com/office/drawing/2014/main" id="{ecd1ef1a-a382-4d2c-a395-5489dd4ca160}"/>
                </a:ext>
              </a:extLst>
            </xdr:cNvPr>
            <xdr:cNvSpPr/>
          </xdr:nvSpPr>
          <xdr:spPr>
            <a:xfrm>
              <a:off x="6904" y="2808"/>
              <a:ext cx="1417" cy="1417"/>
            </a:xfrm>
            <a:prstGeom prst="ellipse"/>
            <a:noFill/>
            <a:ln w="69850">
              <a:gradFill rotWithShape="1">
                <a:gsLst>
                  <a:gs pos="0">
                    <a:srgbClr val="119352"/>
                  </a:gs>
                  <a:gs pos="100000">
                    <a:srgbClr val="FFF23F"/>
                  </a:gs>
                </a:gsLst>
                <a:lin ang="16200000" scaled="1"/>
              </a:gradFill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</xdr:grpSp>
      <xdr:sp>
        <xdr:nvSpPr>
          <xdr:cNvPr id="7" name="流程图: 终止 6">
            <a:hlinkClick r:id="rId5"/>
            <a:extLst>
              <a:ext uri="{FF2B5EF4-FFF2-40B4-BE49-F238E27FC236}">
                <a16:creationId xmlns:a16="http://schemas.microsoft.com/office/drawing/2014/main" id="{c9d7d3c9-b605-4ce4-88df-cdc63c0ada85}"/>
              </a:ext>
            </a:extLst>
          </xdr:cNvPr>
          <xdr:cNvSpPr/>
        </xdr:nvSpPr>
        <xdr:spPr>
          <a:xfrm>
            <a:off x="15590" y="743"/>
            <a:ext cx="1191" cy="525"/>
          </a:xfrm>
          <a:prstGeom prst="flowChartTerminator"/>
          <a:noFill/>
          <a:ln w="9525" cmpd="sng">
            <a:noFill/>
          </a:ln>
          <a:effectLst>
            <a:outerShdw blurRad="50800" dist="38100" dir="5400000" algn="t" rotWithShape="0">
              <a:prstClr val="black">
                <a:alpha val="40000"/>
              </a:prstClr>
            </a:outerShdw>
          </a:effectLst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rgbClr val="FFF23F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overflow" horzOverflow="overflow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tx1"/>
                </a:solidFill>
                <a:effectLst>
                  <a:outerShdw blurRad="38100" dist="19050" dir="2700000" algn="tl" rotWithShape="0">
                    <a:schemeClr val="tx1">
                      <a:alpha val="40000"/>
                    </a:schemeClr>
                  </a:outerShdw>
                </a:effectLst>
                <a:latin typeface="思源黑体 Bold" panose="020B0800000000000000" charset="-122"/>
                <a:ea typeface="思源黑体 Bold" panose="020B0800000000000000" charset="-122"/>
              </a:rPr>
              <a:t>返回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11</xdr:col>
      <xdr:colOff>266700</xdr:colOff>
      <xdr:row>0</xdr:row>
      <xdr:rowOff>222250</xdr:rowOff>
    </xdr:from>
    <xdr:to>
      <xdr:col>12</xdr:col>
      <xdr:colOff>514350</xdr:colOff>
      <xdr:row>2</xdr:row>
      <xdr:rowOff>64770</xdr:rowOff>
    </xdr:to>
    <xdr:grpSp>
      <xdr:nvGrpSpPr>
        <xdr:cNvPr id="2" name="组合 1">
          <a:hlinkClick r:id="rId1"/>
          <a:extLst>
            <a:ext uri="{FF2B5EF4-FFF2-40B4-BE49-F238E27FC236}">
              <a16:creationId xmlns:a16="http://schemas.microsoft.com/office/drawing/2014/main" id="{cd022fde-49cb-4792-ac88-760f51b69d32}"/>
            </a:ext>
          </a:extLst>
        </xdr:cNvPr>
        <xdr:cNvGrpSpPr>
          <a:grpSpLocks/>
        </xdr:cNvGrpSpPr>
      </xdr:nvGrpSpPr>
      <xdr:grpSpPr>
        <a:xfrm>
          <a:off x="8785860" y="220980"/>
          <a:ext cx="937260" cy="914400"/>
          <a:chOff x="15450" y="285"/>
          <a:chExt cx="1470" cy="1442"/>
        </a:xfrm>
      </xdr:grpSpPr>
      <xdr:grpSp>
        <xdr:nvGrpSpPr>
          <xdr:cNvPr id="3" name="组合 2">
            <a:extLst>
              <a:ext uri="{FF2B5EF4-FFF2-40B4-BE49-F238E27FC236}">
                <a16:creationId xmlns:a16="http://schemas.microsoft.com/office/drawing/2014/main" id="{8765b813-4cda-4c1e-ab1d-032aebdd4499}"/>
              </a:ext>
            </a:extLst>
          </xdr:cNvPr>
          <xdr:cNvGrpSpPr>
            <a:grpSpLocks/>
          </xdr:cNvGrpSpPr>
        </xdr:nvGrpSpPr>
        <xdr:grpSpPr>
          <a:xfrm>
            <a:off x="15450" y="285"/>
            <a:ext cx="1471" cy="1442"/>
            <a:chOff x="6705" y="2625"/>
            <a:chExt cx="1814" cy="1782"/>
          </a:xfrm>
        </xdr:grpSpPr>
        <xdr:sp>
          <xdr:nvSpPr>
            <xdr:cNvPr id="4" name="椭圆 3">
              <a:extLst>
                <a:ext uri="{FF2B5EF4-FFF2-40B4-BE49-F238E27FC236}">
                  <a16:creationId xmlns:a16="http://schemas.microsoft.com/office/drawing/2014/main" id="{e96b2daf-89d3-4977-9604-b737f2c79bc0}"/>
                </a:ext>
              </a:extLst>
            </xdr:cNvPr>
            <xdr:cNvSpPr/>
          </xdr:nvSpPr>
          <xdr:spPr>
            <a:xfrm>
              <a:off x="6705" y="2625"/>
              <a:ext cx="1814" cy="1782"/>
            </a:xfrm>
            <a:prstGeom prst="ellipse"/>
            <a:solidFill>
              <a:schemeClr val="bg1"/>
            </a:solidFill>
            <a:ln w="69850"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5" name="椭圆 4">
              <a:hlinkClick r:id="rId4"/>
              <a:extLst>
                <a:ext uri="{FF2B5EF4-FFF2-40B4-BE49-F238E27FC236}">
                  <a16:creationId xmlns:a16="http://schemas.microsoft.com/office/drawing/2014/main" id="{bf714a01-2f52-43c9-ab62-80f5d3d750e2}"/>
                </a:ext>
              </a:extLst>
            </xdr:cNvPr>
            <xdr:cNvSpPr/>
          </xdr:nvSpPr>
          <xdr:spPr>
            <a:xfrm>
              <a:off x="6904" y="2808"/>
              <a:ext cx="1417" cy="1417"/>
            </a:xfrm>
            <a:prstGeom prst="ellipse"/>
            <a:noFill/>
            <a:ln w="69850">
              <a:gradFill rotWithShape="1">
                <a:gsLst>
                  <a:gs pos="0">
                    <a:srgbClr val="119352"/>
                  </a:gs>
                  <a:gs pos="100000">
                    <a:srgbClr val="FFF23F"/>
                  </a:gs>
                </a:gsLst>
                <a:lin ang="16200000" scaled="1"/>
              </a:gradFill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</xdr:grpSp>
      <xdr:sp>
        <xdr:nvSpPr>
          <xdr:cNvPr id="6" name="流程图: 终止 5">
            <a:hlinkClick r:id="rId5"/>
            <a:extLst>
              <a:ext uri="{FF2B5EF4-FFF2-40B4-BE49-F238E27FC236}">
                <a16:creationId xmlns:a16="http://schemas.microsoft.com/office/drawing/2014/main" id="{b36137db-297d-4f22-946d-d07e5f50a628}"/>
              </a:ext>
            </a:extLst>
          </xdr:cNvPr>
          <xdr:cNvSpPr/>
        </xdr:nvSpPr>
        <xdr:spPr>
          <a:xfrm>
            <a:off x="15590" y="743"/>
            <a:ext cx="1191" cy="525"/>
          </a:xfrm>
          <a:prstGeom prst="flowChartTerminator"/>
          <a:noFill/>
          <a:ln w="9525" cmpd="sng">
            <a:noFill/>
          </a:ln>
          <a:effectLst>
            <a:outerShdw blurRad="50800" dist="38100" dir="5400000" algn="t" rotWithShape="0">
              <a:prstClr val="black">
                <a:alpha val="40000"/>
              </a:prstClr>
            </a:outerShdw>
          </a:effectLst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rgbClr val="FFF23F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overflow" horzOverflow="overflow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tx1"/>
                </a:solidFill>
                <a:effectLst>
                  <a:outerShdw blurRad="38100" dist="19050" dir="2700000" algn="tl" rotWithShape="0">
                    <a:schemeClr val="tx1">
                      <a:alpha val="40000"/>
                    </a:schemeClr>
                  </a:outerShdw>
                </a:effectLst>
                <a:latin typeface="思源黑体 Bold" panose="020B0800000000000000" charset="-122"/>
                <a:ea typeface="思源黑体 Bold" panose="020B0800000000000000" charset="-122"/>
              </a:rPr>
              <a:t>返回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12</xdr:col>
      <xdr:colOff>277495</xdr:colOff>
      <xdr:row>0</xdr:row>
      <xdr:rowOff>177800</xdr:rowOff>
    </xdr:from>
    <xdr:to>
      <xdr:col>13</xdr:col>
      <xdr:colOff>533400</xdr:colOff>
      <xdr:row>2</xdr:row>
      <xdr:rowOff>109220</xdr:rowOff>
    </xdr:to>
    <xdr:grpSp>
      <xdr:nvGrpSpPr>
        <xdr:cNvPr id="2" name="组合 1">
          <a:hlinkClick r:id="rId1"/>
          <a:extLst>
            <a:ext uri="{FF2B5EF4-FFF2-40B4-BE49-F238E27FC236}">
              <a16:creationId xmlns:a16="http://schemas.microsoft.com/office/drawing/2014/main" id="{abfbbc0c-7f69-4636-945d-50fae5f1d4e0}"/>
            </a:ext>
          </a:extLst>
        </xdr:cNvPr>
        <xdr:cNvGrpSpPr>
          <a:grpSpLocks/>
        </xdr:cNvGrpSpPr>
      </xdr:nvGrpSpPr>
      <xdr:grpSpPr>
        <a:xfrm>
          <a:off x="9662160" y="175260"/>
          <a:ext cx="937260" cy="914400"/>
          <a:chOff x="15450" y="285"/>
          <a:chExt cx="1470" cy="1442"/>
        </a:xfrm>
      </xdr:grpSpPr>
      <xdr:grpSp>
        <xdr:nvGrpSpPr>
          <xdr:cNvPr id="3" name="组合 2">
            <a:extLst>
              <a:ext uri="{FF2B5EF4-FFF2-40B4-BE49-F238E27FC236}">
                <a16:creationId xmlns:a16="http://schemas.microsoft.com/office/drawing/2014/main" id="{8d1f0d27-f794-4474-a808-9f57e686961d}"/>
              </a:ext>
            </a:extLst>
          </xdr:cNvPr>
          <xdr:cNvGrpSpPr>
            <a:grpSpLocks/>
          </xdr:cNvGrpSpPr>
        </xdr:nvGrpSpPr>
        <xdr:grpSpPr>
          <a:xfrm>
            <a:off x="15450" y="285"/>
            <a:ext cx="1471" cy="1442"/>
            <a:chOff x="6705" y="2625"/>
            <a:chExt cx="1814" cy="1782"/>
          </a:xfrm>
        </xdr:grpSpPr>
        <xdr:sp>
          <xdr:nvSpPr>
            <xdr:cNvPr id="4" name="椭圆 3">
              <a:extLst>
                <a:ext uri="{FF2B5EF4-FFF2-40B4-BE49-F238E27FC236}">
                  <a16:creationId xmlns:a16="http://schemas.microsoft.com/office/drawing/2014/main" id="{1685cd1c-98bb-4cd0-88fd-b9baeed53cb2}"/>
                </a:ext>
              </a:extLst>
            </xdr:cNvPr>
            <xdr:cNvSpPr/>
          </xdr:nvSpPr>
          <xdr:spPr>
            <a:xfrm>
              <a:off x="6705" y="2625"/>
              <a:ext cx="1814" cy="1782"/>
            </a:xfrm>
            <a:prstGeom prst="ellipse"/>
            <a:solidFill>
              <a:schemeClr val="bg1"/>
            </a:solidFill>
            <a:ln w="69850"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5" name="椭圆 4">
              <a:hlinkClick r:id="rId4"/>
              <a:extLst>
                <a:ext uri="{FF2B5EF4-FFF2-40B4-BE49-F238E27FC236}">
                  <a16:creationId xmlns:a16="http://schemas.microsoft.com/office/drawing/2014/main" id="{5305e6ec-69c9-4846-af6d-a0c2692f3c98}"/>
                </a:ext>
              </a:extLst>
            </xdr:cNvPr>
            <xdr:cNvSpPr/>
          </xdr:nvSpPr>
          <xdr:spPr>
            <a:xfrm>
              <a:off x="6904" y="2808"/>
              <a:ext cx="1417" cy="1417"/>
            </a:xfrm>
            <a:prstGeom prst="ellipse"/>
            <a:noFill/>
            <a:ln w="69850">
              <a:gradFill rotWithShape="1">
                <a:gsLst>
                  <a:gs pos="0">
                    <a:srgbClr val="119352"/>
                  </a:gs>
                  <a:gs pos="100000">
                    <a:srgbClr val="FFF23F"/>
                  </a:gs>
                </a:gsLst>
                <a:lin ang="16200000" scaled="1"/>
              </a:gradFill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</xdr:grpSp>
      <xdr:sp>
        <xdr:nvSpPr>
          <xdr:cNvPr id="6" name="流程图: 终止 5">
            <a:hlinkClick r:id="rId5"/>
            <a:extLst>
              <a:ext uri="{FF2B5EF4-FFF2-40B4-BE49-F238E27FC236}">
                <a16:creationId xmlns:a16="http://schemas.microsoft.com/office/drawing/2014/main" id="{4480e775-aa3b-4dbe-b62c-53a97fdf0584}"/>
              </a:ext>
            </a:extLst>
          </xdr:cNvPr>
          <xdr:cNvSpPr/>
        </xdr:nvSpPr>
        <xdr:spPr>
          <a:xfrm>
            <a:off x="15590" y="743"/>
            <a:ext cx="1191" cy="525"/>
          </a:xfrm>
          <a:prstGeom prst="flowChartTerminator"/>
          <a:noFill/>
          <a:ln w="9525" cmpd="sng">
            <a:noFill/>
          </a:ln>
          <a:effectLst>
            <a:outerShdw blurRad="50800" dist="38100" dir="5400000" algn="t" rotWithShape="0">
              <a:prstClr val="black">
                <a:alpha val="40000"/>
              </a:prstClr>
            </a:outerShdw>
          </a:effectLst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rgbClr val="FFF23F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overflow" horzOverflow="overflow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tx1"/>
                </a:solidFill>
                <a:effectLst>
                  <a:outerShdw blurRad="38100" dist="19050" dir="2700000" algn="tl" rotWithShape="0">
                    <a:schemeClr val="tx1">
                      <a:alpha val="40000"/>
                    </a:schemeClr>
                  </a:outerShdw>
                </a:effectLst>
                <a:latin typeface="思源黑体 Bold" panose="020B0800000000000000" charset="-122"/>
                <a:ea typeface="思源黑体 Bold" panose="020B0800000000000000" charset="-122"/>
              </a:rPr>
              <a:t>返回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43</xdr:col>
      <xdr:colOff>200025</xdr:colOff>
      <xdr:row>0</xdr:row>
      <xdr:rowOff>196850</xdr:rowOff>
    </xdr:from>
    <xdr:to>
      <xdr:col>44</xdr:col>
      <xdr:colOff>447675</xdr:colOff>
      <xdr:row>2</xdr:row>
      <xdr:rowOff>369570</xdr:rowOff>
    </xdr:to>
    <xdr:grpSp>
      <xdr:nvGrpSpPr>
        <xdr:cNvPr id="2" name="组合 1">
          <a:hlinkClick r:id="rId1"/>
          <a:extLst>
            <a:ext uri="{FF2B5EF4-FFF2-40B4-BE49-F238E27FC236}">
              <a16:creationId xmlns:a16="http://schemas.microsoft.com/office/drawing/2014/main" id="{d3341800-446f-402c-abc3-c74c23748403}"/>
            </a:ext>
          </a:extLst>
        </xdr:cNvPr>
        <xdr:cNvGrpSpPr>
          <a:grpSpLocks/>
        </xdr:cNvGrpSpPr>
      </xdr:nvGrpSpPr>
      <xdr:grpSpPr>
        <a:xfrm>
          <a:off x="16756380" y="198120"/>
          <a:ext cx="937260" cy="922020"/>
          <a:chOff x="15450" y="285"/>
          <a:chExt cx="1470" cy="1442"/>
        </a:xfrm>
      </xdr:grpSpPr>
      <xdr:grpSp>
        <xdr:nvGrpSpPr>
          <xdr:cNvPr id="3" name="组合 2">
            <a:extLst>
              <a:ext uri="{FF2B5EF4-FFF2-40B4-BE49-F238E27FC236}">
                <a16:creationId xmlns:a16="http://schemas.microsoft.com/office/drawing/2014/main" id="{2d4b1f6f-c940-4228-87ba-d1ac3986ea52}"/>
              </a:ext>
            </a:extLst>
          </xdr:cNvPr>
          <xdr:cNvGrpSpPr>
            <a:grpSpLocks/>
          </xdr:cNvGrpSpPr>
        </xdr:nvGrpSpPr>
        <xdr:grpSpPr>
          <a:xfrm>
            <a:off x="15450" y="285"/>
            <a:ext cx="1471" cy="1442"/>
            <a:chOff x="6705" y="2625"/>
            <a:chExt cx="1814" cy="1782"/>
          </a:xfrm>
        </xdr:grpSpPr>
        <xdr:sp>
          <xdr:nvSpPr>
            <xdr:cNvPr id="4" name="椭圆 3">
              <a:extLst>
                <a:ext uri="{FF2B5EF4-FFF2-40B4-BE49-F238E27FC236}">
                  <a16:creationId xmlns:a16="http://schemas.microsoft.com/office/drawing/2014/main" id="{5d580c4a-d0eb-492c-825f-e096112b50e9}"/>
                </a:ext>
              </a:extLst>
            </xdr:cNvPr>
            <xdr:cNvSpPr/>
          </xdr:nvSpPr>
          <xdr:spPr>
            <a:xfrm>
              <a:off x="6705" y="2625"/>
              <a:ext cx="1814" cy="1782"/>
            </a:xfrm>
            <a:prstGeom prst="ellipse"/>
            <a:solidFill>
              <a:schemeClr val="bg1"/>
            </a:solidFill>
            <a:ln w="69850"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5" name="椭圆 4">
              <a:hlinkClick r:id="rId4"/>
              <a:extLst>
                <a:ext uri="{FF2B5EF4-FFF2-40B4-BE49-F238E27FC236}">
                  <a16:creationId xmlns:a16="http://schemas.microsoft.com/office/drawing/2014/main" id="{17094ce4-6439-45ab-aa7e-71321bed09f0}"/>
                </a:ext>
              </a:extLst>
            </xdr:cNvPr>
            <xdr:cNvSpPr/>
          </xdr:nvSpPr>
          <xdr:spPr>
            <a:xfrm>
              <a:off x="6904" y="2808"/>
              <a:ext cx="1417" cy="1417"/>
            </a:xfrm>
            <a:prstGeom prst="ellipse"/>
            <a:noFill/>
            <a:ln w="69850">
              <a:gradFill rotWithShape="1">
                <a:gsLst>
                  <a:gs pos="0">
                    <a:srgbClr val="119352"/>
                  </a:gs>
                  <a:gs pos="100000">
                    <a:srgbClr val="FFF23F"/>
                  </a:gs>
                </a:gsLst>
                <a:lin ang="16200000" scaled="1"/>
              </a:gradFill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</xdr:grpSp>
      <xdr:sp>
        <xdr:nvSpPr>
          <xdr:cNvPr id="6" name="流程图: 终止 5">
            <a:hlinkClick r:id="rId5"/>
            <a:extLst>
              <a:ext uri="{FF2B5EF4-FFF2-40B4-BE49-F238E27FC236}">
                <a16:creationId xmlns:a16="http://schemas.microsoft.com/office/drawing/2014/main" id="{e96a40b7-cab2-4996-b6b3-d9febf137051}"/>
              </a:ext>
            </a:extLst>
          </xdr:cNvPr>
          <xdr:cNvSpPr/>
        </xdr:nvSpPr>
        <xdr:spPr>
          <a:xfrm>
            <a:off x="15590" y="743"/>
            <a:ext cx="1191" cy="525"/>
          </a:xfrm>
          <a:prstGeom prst="flowChartTerminator"/>
          <a:noFill/>
          <a:ln w="9525" cmpd="sng">
            <a:noFill/>
          </a:ln>
          <a:effectLst>
            <a:outerShdw blurRad="50800" dist="38100" dir="5400000" algn="t" rotWithShape="0">
              <a:prstClr val="black">
                <a:alpha val="40000"/>
              </a:prstClr>
            </a:outerShdw>
          </a:effectLst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rgbClr val="FFF23F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overflow" horzOverflow="overflow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tx1"/>
                </a:solidFill>
                <a:effectLst>
                  <a:outerShdw blurRad="38100" dist="19050" dir="2700000" algn="tl" rotWithShape="0">
                    <a:schemeClr val="tx1">
                      <a:alpha val="40000"/>
                    </a:schemeClr>
                  </a:outerShdw>
                </a:effectLst>
                <a:latin typeface="思源黑体 Bold" panose="020B0800000000000000" charset="-122"/>
                <a:ea typeface="思源黑体 Bold" panose="020B0800000000000000" charset="-122"/>
              </a:rPr>
              <a:t>返回</a:t>
            </a: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43</xdr:col>
      <xdr:colOff>0</xdr:colOff>
      <xdr:row>0</xdr:row>
      <xdr:rowOff>0</xdr:rowOff>
    </xdr:from>
    <xdr:to>
      <xdr:col>44</xdr:col>
      <xdr:colOff>247650</xdr:colOff>
      <xdr:row>2</xdr:row>
      <xdr:rowOff>172720</xdr:rowOff>
    </xdr:to>
    <xdr:grpSp>
      <xdr:nvGrpSpPr>
        <xdr:cNvPr id="2" name="组合 1">
          <a:hlinkClick r:id="rId1"/>
          <a:extLst>
            <a:ext uri="{FF2B5EF4-FFF2-40B4-BE49-F238E27FC236}">
              <a16:creationId xmlns:a16="http://schemas.microsoft.com/office/drawing/2014/main" id="{e8156134-fd9c-4bc2-aa4a-388edf205fb4}"/>
            </a:ext>
          </a:extLst>
        </xdr:cNvPr>
        <xdr:cNvGrpSpPr>
          <a:grpSpLocks/>
        </xdr:cNvGrpSpPr>
      </xdr:nvGrpSpPr>
      <xdr:grpSpPr>
        <a:xfrm>
          <a:off x="16558260" y="0"/>
          <a:ext cx="937260" cy="922020"/>
          <a:chOff x="15450" y="285"/>
          <a:chExt cx="1470" cy="1442"/>
        </a:xfrm>
      </xdr:grpSpPr>
      <xdr:grpSp>
        <xdr:nvGrpSpPr>
          <xdr:cNvPr id="3" name="组合 2">
            <a:extLst>
              <a:ext uri="{FF2B5EF4-FFF2-40B4-BE49-F238E27FC236}">
                <a16:creationId xmlns:a16="http://schemas.microsoft.com/office/drawing/2014/main" id="{c41cb81b-9689-41d5-a245-8476b6d2fec8}"/>
              </a:ext>
            </a:extLst>
          </xdr:cNvPr>
          <xdr:cNvGrpSpPr>
            <a:grpSpLocks/>
          </xdr:cNvGrpSpPr>
        </xdr:nvGrpSpPr>
        <xdr:grpSpPr>
          <a:xfrm>
            <a:off x="15450" y="285"/>
            <a:ext cx="1471" cy="1442"/>
            <a:chOff x="6705" y="2625"/>
            <a:chExt cx="1814" cy="1782"/>
          </a:xfrm>
        </xdr:grpSpPr>
        <xdr:sp>
          <xdr:nvSpPr>
            <xdr:cNvPr id="4" name="椭圆 3">
              <a:extLst>
                <a:ext uri="{FF2B5EF4-FFF2-40B4-BE49-F238E27FC236}">
                  <a16:creationId xmlns:a16="http://schemas.microsoft.com/office/drawing/2014/main" id="{47962abe-ba2f-43f2-893b-b6804889d82f}"/>
                </a:ext>
              </a:extLst>
            </xdr:cNvPr>
            <xdr:cNvSpPr/>
          </xdr:nvSpPr>
          <xdr:spPr>
            <a:xfrm>
              <a:off x="6705" y="2625"/>
              <a:ext cx="1814" cy="1782"/>
            </a:xfrm>
            <a:prstGeom prst="ellipse"/>
            <a:solidFill>
              <a:schemeClr val="bg1"/>
            </a:solidFill>
            <a:ln w="69850"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5" name="椭圆 4">
              <a:hlinkClick r:id="rId4"/>
              <a:extLst>
                <a:ext uri="{FF2B5EF4-FFF2-40B4-BE49-F238E27FC236}">
                  <a16:creationId xmlns:a16="http://schemas.microsoft.com/office/drawing/2014/main" id="{fb0cfd7b-332b-4c02-97a9-cf093d7bc7ad}"/>
                </a:ext>
              </a:extLst>
            </xdr:cNvPr>
            <xdr:cNvSpPr/>
          </xdr:nvSpPr>
          <xdr:spPr>
            <a:xfrm>
              <a:off x="6904" y="2808"/>
              <a:ext cx="1417" cy="1417"/>
            </a:xfrm>
            <a:prstGeom prst="ellipse"/>
            <a:noFill/>
            <a:ln w="69850">
              <a:gradFill rotWithShape="1">
                <a:gsLst>
                  <a:gs pos="0">
                    <a:srgbClr val="119352"/>
                  </a:gs>
                  <a:gs pos="100000">
                    <a:srgbClr val="FFF23F"/>
                  </a:gs>
                </a:gsLst>
                <a:lin ang="16200000" scaled="1"/>
              </a:gradFill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</xdr:grpSp>
      <xdr:sp>
        <xdr:nvSpPr>
          <xdr:cNvPr id="6" name="流程图: 终止 5">
            <a:hlinkClick r:id="rId5"/>
            <a:extLst>
              <a:ext uri="{FF2B5EF4-FFF2-40B4-BE49-F238E27FC236}">
                <a16:creationId xmlns:a16="http://schemas.microsoft.com/office/drawing/2014/main" id="{5fe15c33-b665-4838-b28f-e07c8413c112}"/>
              </a:ext>
            </a:extLst>
          </xdr:cNvPr>
          <xdr:cNvSpPr/>
        </xdr:nvSpPr>
        <xdr:spPr>
          <a:xfrm>
            <a:off x="15590" y="743"/>
            <a:ext cx="1191" cy="525"/>
          </a:xfrm>
          <a:prstGeom prst="flowChartTerminator"/>
          <a:noFill/>
          <a:ln w="9525" cmpd="sng">
            <a:noFill/>
          </a:ln>
          <a:effectLst>
            <a:outerShdw blurRad="50800" dist="38100" dir="5400000" algn="t" rotWithShape="0">
              <a:prstClr val="black">
                <a:alpha val="40000"/>
              </a:prstClr>
            </a:outerShdw>
          </a:effectLst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rgbClr val="FFF23F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overflow" horzOverflow="overflow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tx1"/>
                </a:solidFill>
                <a:effectLst>
                  <a:outerShdw blurRad="38100" dist="19050" dir="2700000" algn="tl" rotWithShape="0">
                    <a:schemeClr val="tx1">
                      <a:alpha val="40000"/>
                    </a:schemeClr>
                  </a:outerShdw>
                </a:effectLst>
                <a:latin typeface="思源黑体 Bold" panose="020B0800000000000000" charset="-122"/>
                <a:ea typeface="思源黑体 Bold" panose="020B0800000000000000" charset="-122"/>
              </a:rPr>
              <a:t>返回</a:t>
            </a: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43</xdr:col>
      <xdr:colOff>0</xdr:colOff>
      <xdr:row>0</xdr:row>
      <xdr:rowOff>0</xdr:rowOff>
    </xdr:from>
    <xdr:to>
      <xdr:col>44</xdr:col>
      <xdr:colOff>247650</xdr:colOff>
      <xdr:row>2</xdr:row>
      <xdr:rowOff>172720</xdr:rowOff>
    </xdr:to>
    <xdr:grpSp>
      <xdr:nvGrpSpPr>
        <xdr:cNvPr id="2" name="组合 1">
          <a:hlinkClick r:id="rId1"/>
          <a:extLst>
            <a:ext uri="{FF2B5EF4-FFF2-40B4-BE49-F238E27FC236}">
              <a16:creationId xmlns:a16="http://schemas.microsoft.com/office/drawing/2014/main" id="{872a2879-3dc0-4868-9b7b-95669e17a20c}"/>
            </a:ext>
          </a:extLst>
        </xdr:cNvPr>
        <xdr:cNvGrpSpPr>
          <a:grpSpLocks/>
        </xdr:cNvGrpSpPr>
      </xdr:nvGrpSpPr>
      <xdr:grpSpPr>
        <a:xfrm>
          <a:off x="16558260" y="0"/>
          <a:ext cx="937260" cy="922020"/>
          <a:chOff x="15450" y="285"/>
          <a:chExt cx="1470" cy="1442"/>
        </a:xfrm>
      </xdr:grpSpPr>
      <xdr:grpSp>
        <xdr:nvGrpSpPr>
          <xdr:cNvPr id="3" name="组合 2">
            <a:extLst>
              <a:ext uri="{FF2B5EF4-FFF2-40B4-BE49-F238E27FC236}">
                <a16:creationId xmlns:a16="http://schemas.microsoft.com/office/drawing/2014/main" id="{694beb1a-e579-4422-8d26-3df4e57b6117}"/>
              </a:ext>
            </a:extLst>
          </xdr:cNvPr>
          <xdr:cNvGrpSpPr>
            <a:grpSpLocks/>
          </xdr:cNvGrpSpPr>
        </xdr:nvGrpSpPr>
        <xdr:grpSpPr>
          <a:xfrm>
            <a:off x="15450" y="285"/>
            <a:ext cx="1471" cy="1442"/>
            <a:chOff x="6705" y="2625"/>
            <a:chExt cx="1814" cy="1782"/>
          </a:xfrm>
        </xdr:grpSpPr>
        <xdr:sp>
          <xdr:nvSpPr>
            <xdr:cNvPr id="4" name="椭圆 3">
              <a:extLst>
                <a:ext uri="{FF2B5EF4-FFF2-40B4-BE49-F238E27FC236}">
                  <a16:creationId xmlns:a16="http://schemas.microsoft.com/office/drawing/2014/main" id="{7acb6db7-aa00-47ad-a9a1-e1910b438cf6}"/>
                </a:ext>
              </a:extLst>
            </xdr:cNvPr>
            <xdr:cNvSpPr/>
          </xdr:nvSpPr>
          <xdr:spPr>
            <a:xfrm>
              <a:off x="6705" y="2625"/>
              <a:ext cx="1814" cy="1782"/>
            </a:xfrm>
            <a:prstGeom prst="ellipse"/>
            <a:solidFill>
              <a:schemeClr val="bg1"/>
            </a:solidFill>
            <a:ln w="69850"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5" name="椭圆 4">
              <a:hlinkClick r:id="rId4"/>
              <a:extLst>
                <a:ext uri="{FF2B5EF4-FFF2-40B4-BE49-F238E27FC236}">
                  <a16:creationId xmlns:a16="http://schemas.microsoft.com/office/drawing/2014/main" id="{59f56658-c27f-4674-acc4-997a9733441d}"/>
                </a:ext>
              </a:extLst>
            </xdr:cNvPr>
            <xdr:cNvSpPr/>
          </xdr:nvSpPr>
          <xdr:spPr>
            <a:xfrm>
              <a:off x="6904" y="2808"/>
              <a:ext cx="1417" cy="1417"/>
            </a:xfrm>
            <a:prstGeom prst="ellipse"/>
            <a:noFill/>
            <a:ln w="69850">
              <a:gradFill rotWithShape="1">
                <a:gsLst>
                  <a:gs pos="0">
                    <a:srgbClr val="119352"/>
                  </a:gs>
                  <a:gs pos="100000">
                    <a:srgbClr val="FFF23F"/>
                  </a:gs>
                </a:gsLst>
                <a:lin ang="16200000" scaled="1"/>
              </a:gradFill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</xdr:grpSp>
      <xdr:sp>
        <xdr:nvSpPr>
          <xdr:cNvPr id="6" name="流程图: 终止 5">
            <a:hlinkClick r:id="rId5"/>
            <a:extLst>
              <a:ext uri="{FF2B5EF4-FFF2-40B4-BE49-F238E27FC236}">
                <a16:creationId xmlns:a16="http://schemas.microsoft.com/office/drawing/2014/main" id="{f205dcc2-43fd-450d-82c2-9fbe4b3f8d5e}"/>
              </a:ext>
            </a:extLst>
          </xdr:cNvPr>
          <xdr:cNvSpPr/>
        </xdr:nvSpPr>
        <xdr:spPr>
          <a:xfrm>
            <a:off x="15590" y="743"/>
            <a:ext cx="1191" cy="525"/>
          </a:xfrm>
          <a:prstGeom prst="flowChartTerminator"/>
          <a:noFill/>
          <a:ln w="9525" cmpd="sng">
            <a:noFill/>
          </a:ln>
          <a:effectLst>
            <a:outerShdw blurRad="50800" dist="38100" dir="5400000" algn="t" rotWithShape="0">
              <a:prstClr val="black">
                <a:alpha val="40000"/>
              </a:prstClr>
            </a:outerShdw>
          </a:effectLst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rgbClr val="FFF23F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overflow" horzOverflow="overflow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tx1"/>
                </a:solidFill>
                <a:effectLst>
                  <a:outerShdw blurRad="38100" dist="19050" dir="2700000" algn="tl" rotWithShape="0">
                    <a:schemeClr val="tx1">
                      <a:alpha val="40000"/>
                    </a:schemeClr>
                  </a:outerShdw>
                </a:effectLst>
                <a:latin typeface="思源黑体 Bold" panose="020B0800000000000000" charset="-122"/>
                <a:ea typeface="思源黑体 Bold" panose="020B0800000000000000" charset="-122"/>
              </a:rPr>
              <a:t>返回</a:t>
            </a:r>
          </a:p>
        </xdr:txBody>
      </xdr: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43</xdr:col>
      <xdr:colOff>0</xdr:colOff>
      <xdr:row>0</xdr:row>
      <xdr:rowOff>0</xdr:rowOff>
    </xdr:from>
    <xdr:to>
      <xdr:col>44</xdr:col>
      <xdr:colOff>247650</xdr:colOff>
      <xdr:row>2</xdr:row>
      <xdr:rowOff>172720</xdr:rowOff>
    </xdr:to>
    <xdr:grpSp>
      <xdr:nvGrpSpPr>
        <xdr:cNvPr id="2" name="组合 1">
          <a:hlinkClick r:id="rId1"/>
          <a:extLst>
            <a:ext uri="{FF2B5EF4-FFF2-40B4-BE49-F238E27FC236}">
              <a16:creationId xmlns:a16="http://schemas.microsoft.com/office/drawing/2014/main" id="{8ab622f8-6ed8-457e-9372-407c08b4b98f}"/>
            </a:ext>
          </a:extLst>
        </xdr:cNvPr>
        <xdr:cNvGrpSpPr>
          <a:grpSpLocks/>
        </xdr:cNvGrpSpPr>
      </xdr:nvGrpSpPr>
      <xdr:grpSpPr>
        <a:xfrm>
          <a:off x="16558260" y="0"/>
          <a:ext cx="937260" cy="922020"/>
          <a:chOff x="15450" y="285"/>
          <a:chExt cx="1470" cy="1442"/>
        </a:xfrm>
      </xdr:grpSpPr>
      <xdr:grpSp>
        <xdr:nvGrpSpPr>
          <xdr:cNvPr id="3" name="组合 2">
            <a:extLst>
              <a:ext uri="{FF2B5EF4-FFF2-40B4-BE49-F238E27FC236}">
                <a16:creationId xmlns:a16="http://schemas.microsoft.com/office/drawing/2014/main" id="{31830e0e-c4e9-497d-a68c-12271cdaf58b}"/>
              </a:ext>
            </a:extLst>
          </xdr:cNvPr>
          <xdr:cNvGrpSpPr>
            <a:grpSpLocks/>
          </xdr:cNvGrpSpPr>
        </xdr:nvGrpSpPr>
        <xdr:grpSpPr>
          <a:xfrm>
            <a:off x="15450" y="285"/>
            <a:ext cx="1471" cy="1442"/>
            <a:chOff x="6705" y="2625"/>
            <a:chExt cx="1814" cy="1782"/>
          </a:xfrm>
        </xdr:grpSpPr>
        <xdr:sp>
          <xdr:nvSpPr>
            <xdr:cNvPr id="4" name="椭圆 3">
              <a:extLst>
                <a:ext uri="{FF2B5EF4-FFF2-40B4-BE49-F238E27FC236}">
                  <a16:creationId xmlns:a16="http://schemas.microsoft.com/office/drawing/2014/main" id="{c0b56cf4-ea38-4518-8128-a792fe27e463}"/>
                </a:ext>
              </a:extLst>
            </xdr:cNvPr>
            <xdr:cNvSpPr/>
          </xdr:nvSpPr>
          <xdr:spPr>
            <a:xfrm>
              <a:off x="6705" y="2625"/>
              <a:ext cx="1814" cy="1782"/>
            </a:xfrm>
            <a:prstGeom prst="ellipse"/>
            <a:solidFill>
              <a:schemeClr val="bg1"/>
            </a:solidFill>
            <a:ln w="69850"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5" name="椭圆 4">
              <a:hlinkClick r:id="rId4"/>
              <a:extLst>
                <a:ext uri="{FF2B5EF4-FFF2-40B4-BE49-F238E27FC236}">
                  <a16:creationId xmlns:a16="http://schemas.microsoft.com/office/drawing/2014/main" id="{24d52184-e337-46d3-ae35-9ad9fe1c7401}"/>
                </a:ext>
              </a:extLst>
            </xdr:cNvPr>
            <xdr:cNvSpPr/>
          </xdr:nvSpPr>
          <xdr:spPr>
            <a:xfrm>
              <a:off x="6904" y="2808"/>
              <a:ext cx="1417" cy="1417"/>
            </a:xfrm>
            <a:prstGeom prst="ellipse"/>
            <a:noFill/>
            <a:ln w="69850">
              <a:gradFill rotWithShape="1">
                <a:gsLst>
                  <a:gs pos="0">
                    <a:srgbClr val="119352"/>
                  </a:gs>
                  <a:gs pos="100000">
                    <a:srgbClr val="FFF23F"/>
                  </a:gs>
                </a:gsLst>
                <a:lin ang="16200000" scaled="1"/>
              </a:gradFill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</xdr:grpSp>
      <xdr:sp>
        <xdr:nvSpPr>
          <xdr:cNvPr id="6" name="流程图: 终止 5">
            <a:hlinkClick r:id="rId5"/>
            <a:extLst>
              <a:ext uri="{FF2B5EF4-FFF2-40B4-BE49-F238E27FC236}">
                <a16:creationId xmlns:a16="http://schemas.microsoft.com/office/drawing/2014/main" id="{f3fd2728-a6fe-4a72-950b-13e5a48b3643}"/>
              </a:ext>
            </a:extLst>
          </xdr:cNvPr>
          <xdr:cNvSpPr/>
        </xdr:nvSpPr>
        <xdr:spPr>
          <a:xfrm>
            <a:off x="15590" y="743"/>
            <a:ext cx="1191" cy="525"/>
          </a:xfrm>
          <a:prstGeom prst="flowChartTerminator"/>
          <a:noFill/>
          <a:ln w="9525" cmpd="sng">
            <a:noFill/>
          </a:ln>
          <a:effectLst>
            <a:outerShdw blurRad="50800" dist="38100" dir="5400000" algn="t" rotWithShape="0">
              <a:prstClr val="black">
                <a:alpha val="40000"/>
              </a:prstClr>
            </a:outerShdw>
          </a:effectLst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rgbClr val="FFF23F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overflow" horzOverflow="overflow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tx1"/>
                </a:solidFill>
                <a:effectLst>
                  <a:outerShdw blurRad="38100" dist="19050" dir="2700000" algn="tl" rotWithShape="0">
                    <a:schemeClr val="tx1">
                      <a:alpha val="40000"/>
                    </a:schemeClr>
                  </a:outerShdw>
                </a:effectLst>
                <a:latin typeface="思源黑体 Bold" panose="020B0800000000000000" charset="-122"/>
                <a:ea typeface="思源黑体 Bold" panose="020B0800000000000000" charset="-122"/>
              </a:rPr>
              <a:t>返回</a:t>
            </a: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43</xdr:col>
      <xdr:colOff>0</xdr:colOff>
      <xdr:row>0</xdr:row>
      <xdr:rowOff>0</xdr:rowOff>
    </xdr:from>
    <xdr:to>
      <xdr:col>44</xdr:col>
      <xdr:colOff>247650</xdr:colOff>
      <xdr:row>2</xdr:row>
      <xdr:rowOff>172720</xdr:rowOff>
    </xdr:to>
    <xdr:grpSp>
      <xdr:nvGrpSpPr>
        <xdr:cNvPr id="2" name="组合 1">
          <a:hlinkClick r:id="rId1"/>
          <a:extLst>
            <a:ext uri="{FF2B5EF4-FFF2-40B4-BE49-F238E27FC236}">
              <a16:creationId xmlns:a16="http://schemas.microsoft.com/office/drawing/2014/main" id="{6ad18eb9-013d-45bb-9714-63b11f2c4bd7}"/>
            </a:ext>
          </a:extLst>
        </xdr:cNvPr>
        <xdr:cNvGrpSpPr>
          <a:grpSpLocks/>
        </xdr:cNvGrpSpPr>
      </xdr:nvGrpSpPr>
      <xdr:grpSpPr>
        <a:xfrm>
          <a:off x="16558260" y="0"/>
          <a:ext cx="937260" cy="922020"/>
          <a:chOff x="15450" y="285"/>
          <a:chExt cx="1470" cy="1442"/>
        </a:xfrm>
      </xdr:grpSpPr>
      <xdr:grpSp>
        <xdr:nvGrpSpPr>
          <xdr:cNvPr id="3" name="组合 2">
            <a:extLst>
              <a:ext uri="{FF2B5EF4-FFF2-40B4-BE49-F238E27FC236}">
                <a16:creationId xmlns:a16="http://schemas.microsoft.com/office/drawing/2014/main" id="{74f051db-7527-4d73-a871-698a79272db5}"/>
              </a:ext>
            </a:extLst>
          </xdr:cNvPr>
          <xdr:cNvGrpSpPr>
            <a:grpSpLocks/>
          </xdr:cNvGrpSpPr>
        </xdr:nvGrpSpPr>
        <xdr:grpSpPr>
          <a:xfrm>
            <a:off x="15450" y="285"/>
            <a:ext cx="1471" cy="1442"/>
            <a:chOff x="6705" y="2625"/>
            <a:chExt cx="1814" cy="1782"/>
          </a:xfrm>
        </xdr:grpSpPr>
        <xdr:sp>
          <xdr:nvSpPr>
            <xdr:cNvPr id="4" name="椭圆 3">
              <a:extLst>
                <a:ext uri="{FF2B5EF4-FFF2-40B4-BE49-F238E27FC236}">
                  <a16:creationId xmlns:a16="http://schemas.microsoft.com/office/drawing/2014/main" id="{d0198ac0-819c-4959-88b8-f7ae34d49836}"/>
                </a:ext>
              </a:extLst>
            </xdr:cNvPr>
            <xdr:cNvSpPr/>
          </xdr:nvSpPr>
          <xdr:spPr>
            <a:xfrm>
              <a:off x="6705" y="2625"/>
              <a:ext cx="1814" cy="1782"/>
            </a:xfrm>
            <a:prstGeom prst="ellipse"/>
            <a:solidFill>
              <a:schemeClr val="bg1"/>
            </a:solidFill>
            <a:ln w="69850"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5" name="椭圆 4">
              <a:hlinkClick r:id="rId4"/>
              <a:extLst>
                <a:ext uri="{FF2B5EF4-FFF2-40B4-BE49-F238E27FC236}">
                  <a16:creationId xmlns:a16="http://schemas.microsoft.com/office/drawing/2014/main" id="{961b4c32-76ee-445e-bf8e-f8b40009966d}"/>
                </a:ext>
              </a:extLst>
            </xdr:cNvPr>
            <xdr:cNvSpPr/>
          </xdr:nvSpPr>
          <xdr:spPr>
            <a:xfrm>
              <a:off x="6904" y="2808"/>
              <a:ext cx="1417" cy="1417"/>
            </a:xfrm>
            <a:prstGeom prst="ellipse"/>
            <a:noFill/>
            <a:ln w="69850">
              <a:gradFill rotWithShape="1">
                <a:gsLst>
                  <a:gs pos="0">
                    <a:srgbClr val="119352"/>
                  </a:gs>
                  <a:gs pos="100000">
                    <a:srgbClr val="FFF23F"/>
                  </a:gs>
                </a:gsLst>
                <a:lin ang="16200000" scaled="1"/>
              </a:gradFill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</xdr:grpSp>
      <xdr:sp>
        <xdr:nvSpPr>
          <xdr:cNvPr id="6" name="流程图: 终止 5">
            <a:hlinkClick r:id="rId5"/>
            <a:extLst>
              <a:ext uri="{FF2B5EF4-FFF2-40B4-BE49-F238E27FC236}">
                <a16:creationId xmlns:a16="http://schemas.microsoft.com/office/drawing/2014/main" id="{18abe3c5-483e-4d21-8f44-d95857d3d63f}"/>
              </a:ext>
            </a:extLst>
          </xdr:cNvPr>
          <xdr:cNvSpPr/>
        </xdr:nvSpPr>
        <xdr:spPr>
          <a:xfrm>
            <a:off x="15590" y="743"/>
            <a:ext cx="1191" cy="525"/>
          </a:xfrm>
          <a:prstGeom prst="flowChartTerminator"/>
          <a:noFill/>
          <a:ln w="9525" cmpd="sng">
            <a:noFill/>
          </a:ln>
          <a:effectLst>
            <a:outerShdw blurRad="50800" dist="38100" dir="5400000" algn="t" rotWithShape="0">
              <a:prstClr val="black">
                <a:alpha val="40000"/>
              </a:prstClr>
            </a:outerShdw>
          </a:effectLst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rgbClr val="FFF23F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overflow" horzOverflow="overflow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tx1"/>
                </a:solidFill>
                <a:effectLst>
                  <a:outerShdw blurRad="38100" dist="19050" dir="2700000" algn="tl" rotWithShape="0">
                    <a:schemeClr val="tx1">
                      <a:alpha val="40000"/>
                    </a:schemeClr>
                  </a:outerShdw>
                </a:effectLst>
                <a:latin typeface="思源黑体 Bold" panose="020B0800000000000000" charset="-122"/>
                <a:ea typeface="思源黑体 Bold" panose="020B0800000000000000" charset="-122"/>
              </a:rPr>
              <a:t>返回</a:t>
            </a:r>
          </a:p>
        </xdr:txBody>
      </xdr: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43</xdr:col>
      <xdr:colOff>0</xdr:colOff>
      <xdr:row>0</xdr:row>
      <xdr:rowOff>0</xdr:rowOff>
    </xdr:from>
    <xdr:to>
      <xdr:col>44</xdr:col>
      <xdr:colOff>247650</xdr:colOff>
      <xdr:row>2</xdr:row>
      <xdr:rowOff>172720</xdr:rowOff>
    </xdr:to>
    <xdr:grpSp>
      <xdr:nvGrpSpPr>
        <xdr:cNvPr id="2" name="组合 1">
          <a:hlinkClick r:id="rId1"/>
          <a:extLst>
            <a:ext uri="{FF2B5EF4-FFF2-40B4-BE49-F238E27FC236}">
              <a16:creationId xmlns:a16="http://schemas.microsoft.com/office/drawing/2014/main" id="{09a93736-42b0-4ae0-ae10-3eb81ec7c016}"/>
            </a:ext>
          </a:extLst>
        </xdr:cNvPr>
        <xdr:cNvGrpSpPr>
          <a:grpSpLocks/>
        </xdr:cNvGrpSpPr>
      </xdr:nvGrpSpPr>
      <xdr:grpSpPr>
        <a:xfrm>
          <a:off x="16558260" y="0"/>
          <a:ext cx="937260" cy="922020"/>
          <a:chOff x="15450" y="285"/>
          <a:chExt cx="1470" cy="1442"/>
        </a:xfrm>
      </xdr:grpSpPr>
      <xdr:grpSp>
        <xdr:nvGrpSpPr>
          <xdr:cNvPr id="3" name="组合 2">
            <a:extLst>
              <a:ext uri="{FF2B5EF4-FFF2-40B4-BE49-F238E27FC236}">
                <a16:creationId xmlns:a16="http://schemas.microsoft.com/office/drawing/2014/main" id="{3e8ed5f0-2d29-4a07-bdf2-a1f042e6819f}"/>
              </a:ext>
            </a:extLst>
          </xdr:cNvPr>
          <xdr:cNvGrpSpPr>
            <a:grpSpLocks/>
          </xdr:cNvGrpSpPr>
        </xdr:nvGrpSpPr>
        <xdr:grpSpPr>
          <a:xfrm>
            <a:off x="15450" y="285"/>
            <a:ext cx="1471" cy="1442"/>
            <a:chOff x="6705" y="2625"/>
            <a:chExt cx="1814" cy="1782"/>
          </a:xfrm>
        </xdr:grpSpPr>
        <xdr:sp>
          <xdr:nvSpPr>
            <xdr:cNvPr id="4" name="椭圆 3">
              <a:extLst>
                <a:ext uri="{FF2B5EF4-FFF2-40B4-BE49-F238E27FC236}">
                  <a16:creationId xmlns:a16="http://schemas.microsoft.com/office/drawing/2014/main" id="{cd61166d-020e-4a72-b732-391400a44554}"/>
                </a:ext>
              </a:extLst>
            </xdr:cNvPr>
            <xdr:cNvSpPr/>
          </xdr:nvSpPr>
          <xdr:spPr>
            <a:xfrm>
              <a:off x="6705" y="2625"/>
              <a:ext cx="1814" cy="1782"/>
            </a:xfrm>
            <a:prstGeom prst="ellipse"/>
            <a:solidFill>
              <a:schemeClr val="bg1"/>
            </a:solidFill>
            <a:ln w="69850"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5" name="椭圆 4">
              <a:hlinkClick r:id="rId4"/>
              <a:extLst>
                <a:ext uri="{FF2B5EF4-FFF2-40B4-BE49-F238E27FC236}">
                  <a16:creationId xmlns:a16="http://schemas.microsoft.com/office/drawing/2014/main" id="{7783439a-650a-4f80-902f-34bb225cc9fa}"/>
                </a:ext>
              </a:extLst>
            </xdr:cNvPr>
            <xdr:cNvSpPr/>
          </xdr:nvSpPr>
          <xdr:spPr>
            <a:xfrm>
              <a:off x="6904" y="2808"/>
              <a:ext cx="1417" cy="1417"/>
            </a:xfrm>
            <a:prstGeom prst="ellipse"/>
            <a:noFill/>
            <a:ln w="69850">
              <a:gradFill rotWithShape="1">
                <a:gsLst>
                  <a:gs pos="0">
                    <a:srgbClr val="119352"/>
                  </a:gs>
                  <a:gs pos="100000">
                    <a:srgbClr val="FFF23F"/>
                  </a:gs>
                </a:gsLst>
                <a:lin ang="16200000" scaled="1"/>
              </a:gradFill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</xdr:grpSp>
      <xdr:sp>
        <xdr:nvSpPr>
          <xdr:cNvPr id="6" name="流程图: 终止 5">
            <a:hlinkClick r:id="rId5"/>
            <a:extLst>
              <a:ext uri="{FF2B5EF4-FFF2-40B4-BE49-F238E27FC236}">
                <a16:creationId xmlns:a16="http://schemas.microsoft.com/office/drawing/2014/main" id="{c8a2b258-ed2d-4168-b57d-055039449e6a}"/>
              </a:ext>
            </a:extLst>
          </xdr:cNvPr>
          <xdr:cNvSpPr/>
        </xdr:nvSpPr>
        <xdr:spPr>
          <a:xfrm>
            <a:off x="15590" y="743"/>
            <a:ext cx="1191" cy="525"/>
          </a:xfrm>
          <a:prstGeom prst="flowChartTerminator"/>
          <a:noFill/>
          <a:ln w="9525" cmpd="sng">
            <a:noFill/>
          </a:ln>
          <a:effectLst>
            <a:outerShdw blurRad="50800" dist="38100" dir="5400000" algn="t" rotWithShape="0">
              <a:prstClr val="black">
                <a:alpha val="40000"/>
              </a:prstClr>
            </a:outerShdw>
          </a:effectLst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rgbClr val="FFF23F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overflow" horzOverflow="overflow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tx1"/>
                </a:solidFill>
                <a:effectLst>
                  <a:outerShdw blurRad="38100" dist="19050" dir="2700000" algn="tl" rotWithShape="0">
                    <a:schemeClr val="tx1">
                      <a:alpha val="40000"/>
                    </a:schemeClr>
                  </a:outerShdw>
                </a:effectLst>
                <a:latin typeface="思源黑体 Bold" panose="020B0800000000000000" charset="-122"/>
                <a:ea typeface="思源黑体 Bold" panose="020B0800000000000000" charset="-122"/>
              </a:rPr>
              <a:t>返回</a:t>
            </a:r>
          </a:p>
        </xdr:txBody>
      </xdr: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43</xdr:col>
      <xdr:colOff>0</xdr:colOff>
      <xdr:row>0</xdr:row>
      <xdr:rowOff>0</xdr:rowOff>
    </xdr:from>
    <xdr:to>
      <xdr:col>44</xdr:col>
      <xdr:colOff>247650</xdr:colOff>
      <xdr:row>2</xdr:row>
      <xdr:rowOff>172720</xdr:rowOff>
    </xdr:to>
    <xdr:grpSp>
      <xdr:nvGrpSpPr>
        <xdr:cNvPr id="2" name="组合 1">
          <a:hlinkClick r:id="rId1"/>
          <a:extLst>
            <a:ext uri="{FF2B5EF4-FFF2-40B4-BE49-F238E27FC236}">
              <a16:creationId xmlns:a16="http://schemas.microsoft.com/office/drawing/2014/main" id="{416c38ae-5b1e-428b-b847-adf5b03f897e}"/>
            </a:ext>
          </a:extLst>
        </xdr:cNvPr>
        <xdr:cNvGrpSpPr>
          <a:grpSpLocks/>
        </xdr:cNvGrpSpPr>
      </xdr:nvGrpSpPr>
      <xdr:grpSpPr>
        <a:xfrm>
          <a:off x="16558260" y="0"/>
          <a:ext cx="937260" cy="922020"/>
          <a:chOff x="15450" y="285"/>
          <a:chExt cx="1470" cy="1442"/>
        </a:xfrm>
      </xdr:grpSpPr>
      <xdr:grpSp>
        <xdr:nvGrpSpPr>
          <xdr:cNvPr id="3" name="组合 2">
            <a:extLst>
              <a:ext uri="{FF2B5EF4-FFF2-40B4-BE49-F238E27FC236}">
                <a16:creationId xmlns:a16="http://schemas.microsoft.com/office/drawing/2014/main" id="{74216361-7a3c-4a88-9657-d73877a1ab69}"/>
              </a:ext>
            </a:extLst>
          </xdr:cNvPr>
          <xdr:cNvGrpSpPr>
            <a:grpSpLocks/>
          </xdr:cNvGrpSpPr>
        </xdr:nvGrpSpPr>
        <xdr:grpSpPr>
          <a:xfrm>
            <a:off x="15450" y="285"/>
            <a:ext cx="1471" cy="1442"/>
            <a:chOff x="6705" y="2625"/>
            <a:chExt cx="1814" cy="1782"/>
          </a:xfrm>
        </xdr:grpSpPr>
        <xdr:sp>
          <xdr:nvSpPr>
            <xdr:cNvPr id="4" name="椭圆 3">
              <a:extLst>
                <a:ext uri="{FF2B5EF4-FFF2-40B4-BE49-F238E27FC236}">
                  <a16:creationId xmlns:a16="http://schemas.microsoft.com/office/drawing/2014/main" id="{c6ac35a5-2a03-4a87-afc1-0d491b573429}"/>
                </a:ext>
              </a:extLst>
            </xdr:cNvPr>
            <xdr:cNvSpPr/>
          </xdr:nvSpPr>
          <xdr:spPr>
            <a:xfrm>
              <a:off x="6705" y="2625"/>
              <a:ext cx="1814" cy="1782"/>
            </a:xfrm>
            <a:prstGeom prst="ellipse"/>
            <a:solidFill>
              <a:schemeClr val="bg1"/>
            </a:solidFill>
            <a:ln w="69850"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5" name="椭圆 4">
              <a:hlinkClick r:id="rId4"/>
              <a:extLst>
                <a:ext uri="{FF2B5EF4-FFF2-40B4-BE49-F238E27FC236}">
                  <a16:creationId xmlns:a16="http://schemas.microsoft.com/office/drawing/2014/main" id="{16b8701a-34c2-49f1-af53-71106b5c27b0}"/>
                </a:ext>
              </a:extLst>
            </xdr:cNvPr>
            <xdr:cNvSpPr/>
          </xdr:nvSpPr>
          <xdr:spPr>
            <a:xfrm>
              <a:off x="6904" y="2808"/>
              <a:ext cx="1417" cy="1417"/>
            </a:xfrm>
            <a:prstGeom prst="ellipse"/>
            <a:noFill/>
            <a:ln w="69850">
              <a:gradFill rotWithShape="1">
                <a:gsLst>
                  <a:gs pos="0">
                    <a:srgbClr val="119352"/>
                  </a:gs>
                  <a:gs pos="100000">
                    <a:srgbClr val="FFF23F"/>
                  </a:gs>
                </a:gsLst>
                <a:lin ang="16200000" scaled="1"/>
              </a:gradFill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</xdr:grpSp>
      <xdr:sp>
        <xdr:nvSpPr>
          <xdr:cNvPr id="6" name="流程图: 终止 5">
            <a:hlinkClick r:id="rId5"/>
            <a:extLst>
              <a:ext uri="{FF2B5EF4-FFF2-40B4-BE49-F238E27FC236}">
                <a16:creationId xmlns:a16="http://schemas.microsoft.com/office/drawing/2014/main" id="{e98380e1-353c-4d6a-87c7-715e18fe945e}"/>
              </a:ext>
            </a:extLst>
          </xdr:cNvPr>
          <xdr:cNvSpPr/>
        </xdr:nvSpPr>
        <xdr:spPr>
          <a:xfrm>
            <a:off x="15590" y="743"/>
            <a:ext cx="1191" cy="525"/>
          </a:xfrm>
          <a:prstGeom prst="flowChartTerminator"/>
          <a:noFill/>
          <a:ln w="9525" cmpd="sng">
            <a:noFill/>
          </a:ln>
          <a:effectLst>
            <a:outerShdw blurRad="50800" dist="38100" dir="5400000" algn="t" rotWithShape="0">
              <a:prstClr val="black">
                <a:alpha val="40000"/>
              </a:prstClr>
            </a:outerShdw>
          </a:effectLst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rgbClr val="FFF23F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overflow" horzOverflow="overflow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tx1"/>
                </a:solidFill>
                <a:effectLst>
                  <a:outerShdw blurRad="38100" dist="19050" dir="2700000" algn="tl" rotWithShape="0">
                    <a:schemeClr val="tx1">
                      <a:alpha val="40000"/>
                    </a:schemeClr>
                  </a:outerShdw>
                </a:effectLst>
                <a:latin typeface="思源黑体 Bold" panose="020B0800000000000000" charset="-122"/>
                <a:ea typeface="思源黑体 Bold" panose="020B0800000000000000" charset="-122"/>
              </a:rPr>
              <a:t>返回</a:t>
            </a:r>
          </a:p>
        </xdr:txBody>
      </xdr: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43</xdr:col>
      <xdr:colOff>0</xdr:colOff>
      <xdr:row>0</xdr:row>
      <xdr:rowOff>0</xdr:rowOff>
    </xdr:from>
    <xdr:to>
      <xdr:col>44</xdr:col>
      <xdr:colOff>247650</xdr:colOff>
      <xdr:row>2</xdr:row>
      <xdr:rowOff>172720</xdr:rowOff>
    </xdr:to>
    <xdr:grpSp>
      <xdr:nvGrpSpPr>
        <xdr:cNvPr id="2" name="组合 1">
          <a:hlinkClick r:id="rId1"/>
          <a:extLst>
            <a:ext uri="{FF2B5EF4-FFF2-40B4-BE49-F238E27FC236}">
              <a16:creationId xmlns:a16="http://schemas.microsoft.com/office/drawing/2014/main" id="{c61237d1-1cb7-4f0e-baf7-c232d96e9317}"/>
            </a:ext>
          </a:extLst>
        </xdr:cNvPr>
        <xdr:cNvGrpSpPr>
          <a:grpSpLocks/>
        </xdr:cNvGrpSpPr>
      </xdr:nvGrpSpPr>
      <xdr:grpSpPr>
        <a:xfrm>
          <a:off x="16558260" y="0"/>
          <a:ext cx="937260" cy="922020"/>
          <a:chOff x="15450" y="285"/>
          <a:chExt cx="1470" cy="1442"/>
        </a:xfrm>
      </xdr:grpSpPr>
      <xdr:grpSp>
        <xdr:nvGrpSpPr>
          <xdr:cNvPr id="3" name="组合 2">
            <a:extLst>
              <a:ext uri="{FF2B5EF4-FFF2-40B4-BE49-F238E27FC236}">
                <a16:creationId xmlns:a16="http://schemas.microsoft.com/office/drawing/2014/main" id="{22b24319-7061-413a-be1a-7ac55853bd4e}"/>
              </a:ext>
            </a:extLst>
          </xdr:cNvPr>
          <xdr:cNvGrpSpPr>
            <a:grpSpLocks/>
          </xdr:cNvGrpSpPr>
        </xdr:nvGrpSpPr>
        <xdr:grpSpPr>
          <a:xfrm>
            <a:off x="15450" y="285"/>
            <a:ext cx="1471" cy="1442"/>
            <a:chOff x="6705" y="2625"/>
            <a:chExt cx="1814" cy="1782"/>
          </a:xfrm>
        </xdr:grpSpPr>
        <xdr:sp>
          <xdr:nvSpPr>
            <xdr:cNvPr id="4" name="椭圆 3">
              <a:extLst>
                <a:ext uri="{FF2B5EF4-FFF2-40B4-BE49-F238E27FC236}">
                  <a16:creationId xmlns:a16="http://schemas.microsoft.com/office/drawing/2014/main" id="{d0607faf-d3bc-488d-84d2-3004e8fd7240}"/>
                </a:ext>
              </a:extLst>
            </xdr:cNvPr>
            <xdr:cNvSpPr/>
          </xdr:nvSpPr>
          <xdr:spPr>
            <a:xfrm>
              <a:off x="6705" y="2625"/>
              <a:ext cx="1814" cy="1782"/>
            </a:xfrm>
            <a:prstGeom prst="ellipse"/>
            <a:solidFill>
              <a:schemeClr val="bg1"/>
            </a:solidFill>
            <a:ln w="69850"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5" name="椭圆 4">
              <a:hlinkClick r:id="rId4"/>
              <a:extLst>
                <a:ext uri="{FF2B5EF4-FFF2-40B4-BE49-F238E27FC236}">
                  <a16:creationId xmlns:a16="http://schemas.microsoft.com/office/drawing/2014/main" id="{f2861f8b-2da2-4b8b-b82d-68365800b52f}"/>
                </a:ext>
              </a:extLst>
            </xdr:cNvPr>
            <xdr:cNvSpPr/>
          </xdr:nvSpPr>
          <xdr:spPr>
            <a:xfrm>
              <a:off x="6904" y="2808"/>
              <a:ext cx="1417" cy="1417"/>
            </a:xfrm>
            <a:prstGeom prst="ellipse"/>
            <a:noFill/>
            <a:ln w="69850">
              <a:gradFill rotWithShape="1">
                <a:gsLst>
                  <a:gs pos="0">
                    <a:srgbClr val="119352"/>
                  </a:gs>
                  <a:gs pos="100000">
                    <a:srgbClr val="FFF23F"/>
                  </a:gs>
                </a:gsLst>
                <a:lin ang="16200000" scaled="1"/>
              </a:gradFill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</xdr:grpSp>
      <xdr:sp>
        <xdr:nvSpPr>
          <xdr:cNvPr id="6" name="流程图: 终止 5">
            <a:hlinkClick r:id="rId5"/>
            <a:extLst>
              <a:ext uri="{FF2B5EF4-FFF2-40B4-BE49-F238E27FC236}">
                <a16:creationId xmlns:a16="http://schemas.microsoft.com/office/drawing/2014/main" id="{8d432461-3564-4186-a4d1-3c52d7593fab}"/>
              </a:ext>
            </a:extLst>
          </xdr:cNvPr>
          <xdr:cNvSpPr/>
        </xdr:nvSpPr>
        <xdr:spPr>
          <a:xfrm>
            <a:off x="15590" y="743"/>
            <a:ext cx="1191" cy="525"/>
          </a:xfrm>
          <a:prstGeom prst="flowChartTerminator"/>
          <a:noFill/>
          <a:ln w="9525" cmpd="sng">
            <a:noFill/>
          </a:ln>
          <a:effectLst>
            <a:outerShdw blurRad="50800" dist="38100" dir="5400000" algn="t" rotWithShape="0">
              <a:prstClr val="black">
                <a:alpha val="40000"/>
              </a:prstClr>
            </a:outerShdw>
          </a:effectLst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rgbClr val="FFF23F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overflow" horzOverflow="overflow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tx1"/>
                </a:solidFill>
                <a:effectLst>
                  <a:outerShdw blurRad="38100" dist="19050" dir="2700000" algn="tl" rotWithShape="0">
                    <a:schemeClr val="tx1">
                      <a:alpha val="40000"/>
                    </a:schemeClr>
                  </a:outerShdw>
                </a:effectLst>
                <a:latin typeface="思源黑体 Bold" panose="020B0800000000000000" charset="-122"/>
                <a:ea typeface="思源黑体 Bold" panose="020B0800000000000000" charset="-122"/>
              </a:rPr>
              <a:t>返回</a:t>
            </a:r>
          </a:p>
        </xdr:txBody>
      </xdr: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43</xdr:col>
      <xdr:colOff>0</xdr:colOff>
      <xdr:row>0</xdr:row>
      <xdr:rowOff>0</xdr:rowOff>
    </xdr:from>
    <xdr:to>
      <xdr:col>44</xdr:col>
      <xdr:colOff>247650</xdr:colOff>
      <xdr:row>2</xdr:row>
      <xdr:rowOff>172720</xdr:rowOff>
    </xdr:to>
    <xdr:grpSp>
      <xdr:nvGrpSpPr>
        <xdr:cNvPr id="2" name="组合 1">
          <a:hlinkClick r:id="rId1"/>
          <a:extLst>
            <a:ext uri="{FF2B5EF4-FFF2-40B4-BE49-F238E27FC236}">
              <a16:creationId xmlns:a16="http://schemas.microsoft.com/office/drawing/2014/main" id="{27975da1-b4d0-4d2b-82a2-43e644f6fb96}"/>
            </a:ext>
          </a:extLst>
        </xdr:cNvPr>
        <xdr:cNvGrpSpPr>
          <a:grpSpLocks/>
        </xdr:cNvGrpSpPr>
      </xdr:nvGrpSpPr>
      <xdr:grpSpPr>
        <a:xfrm>
          <a:off x="16558260" y="0"/>
          <a:ext cx="937260" cy="922020"/>
          <a:chOff x="15450" y="285"/>
          <a:chExt cx="1470" cy="1442"/>
        </a:xfrm>
      </xdr:grpSpPr>
      <xdr:grpSp>
        <xdr:nvGrpSpPr>
          <xdr:cNvPr id="3" name="组合 2">
            <a:extLst>
              <a:ext uri="{FF2B5EF4-FFF2-40B4-BE49-F238E27FC236}">
                <a16:creationId xmlns:a16="http://schemas.microsoft.com/office/drawing/2014/main" id="{65fbd445-8466-46f1-94f6-9cf5dcc11e0e}"/>
              </a:ext>
            </a:extLst>
          </xdr:cNvPr>
          <xdr:cNvGrpSpPr>
            <a:grpSpLocks/>
          </xdr:cNvGrpSpPr>
        </xdr:nvGrpSpPr>
        <xdr:grpSpPr>
          <a:xfrm>
            <a:off x="15450" y="285"/>
            <a:ext cx="1471" cy="1442"/>
            <a:chOff x="6705" y="2625"/>
            <a:chExt cx="1814" cy="1782"/>
          </a:xfrm>
        </xdr:grpSpPr>
        <xdr:sp>
          <xdr:nvSpPr>
            <xdr:cNvPr id="4" name="椭圆 3">
              <a:extLst>
                <a:ext uri="{FF2B5EF4-FFF2-40B4-BE49-F238E27FC236}">
                  <a16:creationId xmlns:a16="http://schemas.microsoft.com/office/drawing/2014/main" id="{796a1fce-0fe5-41ba-bb25-3d4c63dd34d2}"/>
                </a:ext>
              </a:extLst>
            </xdr:cNvPr>
            <xdr:cNvSpPr/>
          </xdr:nvSpPr>
          <xdr:spPr>
            <a:xfrm>
              <a:off x="6705" y="2625"/>
              <a:ext cx="1814" cy="1782"/>
            </a:xfrm>
            <a:prstGeom prst="ellipse"/>
            <a:solidFill>
              <a:schemeClr val="bg1"/>
            </a:solidFill>
            <a:ln w="69850"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5" name="椭圆 4">
              <a:hlinkClick r:id="rId4"/>
              <a:extLst>
                <a:ext uri="{FF2B5EF4-FFF2-40B4-BE49-F238E27FC236}">
                  <a16:creationId xmlns:a16="http://schemas.microsoft.com/office/drawing/2014/main" id="{e9b1c57a-f9e4-4dd0-98b6-50e6187d1981}"/>
                </a:ext>
              </a:extLst>
            </xdr:cNvPr>
            <xdr:cNvSpPr/>
          </xdr:nvSpPr>
          <xdr:spPr>
            <a:xfrm>
              <a:off x="6904" y="2808"/>
              <a:ext cx="1417" cy="1417"/>
            </a:xfrm>
            <a:prstGeom prst="ellipse"/>
            <a:noFill/>
            <a:ln w="69850">
              <a:gradFill rotWithShape="1">
                <a:gsLst>
                  <a:gs pos="0">
                    <a:srgbClr val="119352"/>
                  </a:gs>
                  <a:gs pos="100000">
                    <a:srgbClr val="FFF23F"/>
                  </a:gs>
                </a:gsLst>
                <a:lin ang="16200000" scaled="1"/>
              </a:gradFill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</xdr:grpSp>
      <xdr:sp>
        <xdr:nvSpPr>
          <xdr:cNvPr id="6" name="流程图: 终止 5">
            <a:hlinkClick r:id="rId5"/>
            <a:extLst>
              <a:ext uri="{FF2B5EF4-FFF2-40B4-BE49-F238E27FC236}">
                <a16:creationId xmlns:a16="http://schemas.microsoft.com/office/drawing/2014/main" id="{ed18268e-5524-4c4f-9f9c-4481cf7b8e95}"/>
              </a:ext>
            </a:extLst>
          </xdr:cNvPr>
          <xdr:cNvSpPr/>
        </xdr:nvSpPr>
        <xdr:spPr>
          <a:xfrm>
            <a:off x="15590" y="743"/>
            <a:ext cx="1191" cy="525"/>
          </a:xfrm>
          <a:prstGeom prst="flowChartTerminator"/>
          <a:noFill/>
          <a:ln w="9525" cmpd="sng">
            <a:noFill/>
          </a:ln>
          <a:effectLst>
            <a:outerShdw blurRad="50800" dist="38100" dir="5400000" algn="t" rotWithShape="0">
              <a:prstClr val="black">
                <a:alpha val="40000"/>
              </a:prstClr>
            </a:outerShdw>
          </a:effectLst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rgbClr val="FFF23F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overflow" horzOverflow="overflow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tx1"/>
                </a:solidFill>
                <a:effectLst>
                  <a:outerShdw blurRad="38100" dist="19050" dir="2700000" algn="tl" rotWithShape="0">
                    <a:schemeClr val="tx1">
                      <a:alpha val="40000"/>
                    </a:schemeClr>
                  </a:outerShdw>
                </a:effectLst>
                <a:latin typeface="思源黑体 Bold" panose="020B0800000000000000" charset="-122"/>
                <a:ea typeface="思源黑体 Bold" panose="020B0800000000000000" charset="-122"/>
              </a:rPr>
              <a:t>返回</a:t>
            </a:r>
          </a:p>
        </xdr:txBody>
      </xdr:sp>
    </xdr:grp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43</xdr:col>
      <xdr:colOff>0</xdr:colOff>
      <xdr:row>0</xdr:row>
      <xdr:rowOff>0</xdr:rowOff>
    </xdr:from>
    <xdr:to>
      <xdr:col>44</xdr:col>
      <xdr:colOff>247650</xdr:colOff>
      <xdr:row>2</xdr:row>
      <xdr:rowOff>172720</xdr:rowOff>
    </xdr:to>
    <xdr:grpSp>
      <xdr:nvGrpSpPr>
        <xdr:cNvPr id="2" name="组合 1">
          <a:hlinkClick r:id="rId1"/>
          <a:extLst>
            <a:ext uri="{FF2B5EF4-FFF2-40B4-BE49-F238E27FC236}">
              <a16:creationId xmlns:a16="http://schemas.microsoft.com/office/drawing/2014/main" id="{9f10aeee-ea3c-47cb-ae50-f5d7a90f5109}"/>
            </a:ext>
          </a:extLst>
        </xdr:cNvPr>
        <xdr:cNvGrpSpPr>
          <a:grpSpLocks/>
        </xdr:cNvGrpSpPr>
      </xdr:nvGrpSpPr>
      <xdr:grpSpPr>
        <a:xfrm>
          <a:off x="16558260" y="0"/>
          <a:ext cx="937260" cy="922020"/>
          <a:chOff x="15450" y="285"/>
          <a:chExt cx="1470" cy="1442"/>
        </a:xfrm>
      </xdr:grpSpPr>
      <xdr:grpSp>
        <xdr:nvGrpSpPr>
          <xdr:cNvPr id="3" name="组合 2">
            <a:extLst>
              <a:ext uri="{FF2B5EF4-FFF2-40B4-BE49-F238E27FC236}">
                <a16:creationId xmlns:a16="http://schemas.microsoft.com/office/drawing/2014/main" id="{b9033973-1d89-414a-8f01-88f65048d3cd}"/>
              </a:ext>
            </a:extLst>
          </xdr:cNvPr>
          <xdr:cNvGrpSpPr>
            <a:grpSpLocks/>
          </xdr:cNvGrpSpPr>
        </xdr:nvGrpSpPr>
        <xdr:grpSpPr>
          <a:xfrm>
            <a:off x="15450" y="285"/>
            <a:ext cx="1471" cy="1442"/>
            <a:chOff x="6705" y="2625"/>
            <a:chExt cx="1814" cy="1782"/>
          </a:xfrm>
        </xdr:grpSpPr>
        <xdr:sp>
          <xdr:nvSpPr>
            <xdr:cNvPr id="4" name="椭圆 3">
              <a:extLst>
                <a:ext uri="{FF2B5EF4-FFF2-40B4-BE49-F238E27FC236}">
                  <a16:creationId xmlns:a16="http://schemas.microsoft.com/office/drawing/2014/main" id="{8515fc27-2793-4787-84fe-922f845a85b5}"/>
                </a:ext>
              </a:extLst>
            </xdr:cNvPr>
            <xdr:cNvSpPr/>
          </xdr:nvSpPr>
          <xdr:spPr>
            <a:xfrm>
              <a:off x="6705" y="2625"/>
              <a:ext cx="1814" cy="1782"/>
            </a:xfrm>
            <a:prstGeom prst="ellipse"/>
            <a:solidFill>
              <a:schemeClr val="bg1"/>
            </a:solidFill>
            <a:ln w="69850"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5" name="椭圆 4">
              <a:hlinkClick r:id="rId4"/>
              <a:extLst>
                <a:ext uri="{FF2B5EF4-FFF2-40B4-BE49-F238E27FC236}">
                  <a16:creationId xmlns:a16="http://schemas.microsoft.com/office/drawing/2014/main" id="{2313ea45-9a34-49e0-90f7-d32e0ccd0b6c}"/>
                </a:ext>
              </a:extLst>
            </xdr:cNvPr>
            <xdr:cNvSpPr/>
          </xdr:nvSpPr>
          <xdr:spPr>
            <a:xfrm>
              <a:off x="6904" y="2808"/>
              <a:ext cx="1417" cy="1417"/>
            </a:xfrm>
            <a:prstGeom prst="ellipse"/>
            <a:noFill/>
            <a:ln w="69850">
              <a:gradFill rotWithShape="1">
                <a:gsLst>
                  <a:gs pos="0">
                    <a:srgbClr val="119352"/>
                  </a:gs>
                  <a:gs pos="100000">
                    <a:srgbClr val="FFF23F"/>
                  </a:gs>
                </a:gsLst>
                <a:lin ang="16200000" scaled="1"/>
              </a:gradFill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</xdr:grpSp>
      <xdr:sp>
        <xdr:nvSpPr>
          <xdr:cNvPr id="6" name="流程图: 终止 5">
            <a:hlinkClick r:id="rId5"/>
            <a:extLst>
              <a:ext uri="{FF2B5EF4-FFF2-40B4-BE49-F238E27FC236}">
                <a16:creationId xmlns:a16="http://schemas.microsoft.com/office/drawing/2014/main" id="{ddd84c60-675c-467a-ba11-e74b22f86585}"/>
              </a:ext>
            </a:extLst>
          </xdr:cNvPr>
          <xdr:cNvSpPr/>
        </xdr:nvSpPr>
        <xdr:spPr>
          <a:xfrm>
            <a:off x="15590" y="743"/>
            <a:ext cx="1191" cy="525"/>
          </a:xfrm>
          <a:prstGeom prst="flowChartTerminator"/>
          <a:noFill/>
          <a:ln w="9525" cmpd="sng">
            <a:noFill/>
          </a:ln>
          <a:effectLst>
            <a:outerShdw blurRad="50800" dist="38100" dir="5400000" algn="t" rotWithShape="0">
              <a:prstClr val="black">
                <a:alpha val="40000"/>
              </a:prstClr>
            </a:outerShdw>
          </a:effectLst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rgbClr val="FFF23F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overflow" horzOverflow="overflow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tx1"/>
                </a:solidFill>
                <a:effectLst>
                  <a:outerShdw blurRad="38100" dist="19050" dir="2700000" algn="tl" rotWithShape="0">
                    <a:schemeClr val="tx1">
                      <a:alpha val="40000"/>
                    </a:schemeClr>
                  </a:outerShdw>
                </a:effectLst>
                <a:latin typeface="思源黑体 Bold" panose="020B0800000000000000" charset="-122"/>
                <a:ea typeface="思源黑体 Bold" panose="020B0800000000000000" charset="-122"/>
              </a:rPr>
              <a:t>返回</a:t>
            </a:r>
          </a:p>
        </xdr:txBody>
      </xdr:sp>
    </xdr:grp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43</xdr:col>
      <xdr:colOff>0</xdr:colOff>
      <xdr:row>0</xdr:row>
      <xdr:rowOff>0</xdr:rowOff>
    </xdr:from>
    <xdr:to>
      <xdr:col>44</xdr:col>
      <xdr:colOff>247650</xdr:colOff>
      <xdr:row>2</xdr:row>
      <xdr:rowOff>172720</xdr:rowOff>
    </xdr:to>
    <xdr:grpSp>
      <xdr:nvGrpSpPr>
        <xdr:cNvPr id="2" name="组合 1">
          <a:hlinkClick r:id="rId1"/>
          <a:extLst>
            <a:ext uri="{FF2B5EF4-FFF2-40B4-BE49-F238E27FC236}">
              <a16:creationId xmlns:a16="http://schemas.microsoft.com/office/drawing/2014/main" id="{d75fbf77-6745-480b-bdab-74a235608bc9}"/>
            </a:ext>
          </a:extLst>
        </xdr:cNvPr>
        <xdr:cNvGrpSpPr>
          <a:grpSpLocks/>
        </xdr:cNvGrpSpPr>
      </xdr:nvGrpSpPr>
      <xdr:grpSpPr>
        <a:xfrm>
          <a:off x="16558260" y="0"/>
          <a:ext cx="937260" cy="922020"/>
          <a:chOff x="15450" y="285"/>
          <a:chExt cx="1470" cy="1442"/>
        </a:xfrm>
      </xdr:grpSpPr>
      <xdr:grpSp>
        <xdr:nvGrpSpPr>
          <xdr:cNvPr id="3" name="组合 2">
            <a:extLst>
              <a:ext uri="{FF2B5EF4-FFF2-40B4-BE49-F238E27FC236}">
                <a16:creationId xmlns:a16="http://schemas.microsoft.com/office/drawing/2014/main" id="{a1cf501c-a845-44f2-bbe6-deb98b728fb9}"/>
              </a:ext>
            </a:extLst>
          </xdr:cNvPr>
          <xdr:cNvGrpSpPr>
            <a:grpSpLocks/>
          </xdr:cNvGrpSpPr>
        </xdr:nvGrpSpPr>
        <xdr:grpSpPr>
          <a:xfrm>
            <a:off x="15450" y="285"/>
            <a:ext cx="1471" cy="1442"/>
            <a:chOff x="6705" y="2625"/>
            <a:chExt cx="1814" cy="1782"/>
          </a:xfrm>
        </xdr:grpSpPr>
        <xdr:sp>
          <xdr:nvSpPr>
            <xdr:cNvPr id="4" name="椭圆 3">
              <a:extLst>
                <a:ext uri="{FF2B5EF4-FFF2-40B4-BE49-F238E27FC236}">
                  <a16:creationId xmlns:a16="http://schemas.microsoft.com/office/drawing/2014/main" id="{983d42f2-a1dc-49ba-a1b0-e5e1fdd9a9ef}"/>
                </a:ext>
              </a:extLst>
            </xdr:cNvPr>
            <xdr:cNvSpPr/>
          </xdr:nvSpPr>
          <xdr:spPr>
            <a:xfrm>
              <a:off x="6705" y="2625"/>
              <a:ext cx="1814" cy="1782"/>
            </a:xfrm>
            <a:prstGeom prst="ellipse"/>
            <a:solidFill>
              <a:schemeClr val="bg1"/>
            </a:solidFill>
            <a:ln w="69850"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5" name="椭圆 4">
              <a:hlinkClick r:id="rId4"/>
              <a:extLst>
                <a:ext uri="{FF2B5EF4-FFF2-40B4-BE49-F238E27FC236}">
                  <a16:creationId xmlns:a16="http://schemas.microsoft.com/office/drawing/2014/main" id="{fd8138a4-f276-41bf-993f-b3dc0c195711}"/>
                </a:ext>
              </a:extLst>
            </xdr:cNvPr>
            <xdr:cNvSpPr/>
          </xdr:nvSpPr>
          <xdr:spPr>
            <a:xfrm>
              <a:off x="6904" y="2808"/>
              <a:ext cx="1417" cy="1417"/>
            </a:xfrm>
            <a:prstGeom prst="ellipse"/>
            <a:noFill/>
            <a:ln w="69850">
              <a:gradFill rotWithShape="1">
                <a:gsLst>
                  <a:gs pos="0">
                    <a:srgbClr val="119352"/>
                  </a:gs>
                  <a:gs pos="100000">
                    <a:srgbClr val="FFF23F"/>
                  </a:gs>
                </a:gsLst>
                <a:lin ang="16200000" scaled="1"/>
              </a:gradFill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</xdr:grpSp>
      <xdr:sp>
        <xdr:nvSpPr>
          <xdr:cNvPr id="6" name="流程图: 终止 5">
            <a:hlinkClick r:id="rId5"/>
            <a:extLst>
              <a:ext uri="{FF2B5EF4-FFF2-40B4-BE49-F238E27FC236}">
                <a16:creationId xmlns:a16="http://schemas.microsoft.com/office/drawing/2014/main" id="{24fda649-0ae4-4769-9039-8dfb6e15a466}"/>
              </a:ext>
            </a:extLst>
          </xdr:cNvPr>
          <xdr:cNvSpPr/>
        </xdr:nvSpPr>
        <xdr:spPr>
          <a:xfrm>
            <a:off x="15590" y="743"/>
            <a:ext cx="1191" cy="525"/>
          </a:xfrm>
          <a:prstGeom prst="flowChartTerminator"/>
          <a:noFill/>
          <a:ln w="9525" cmpd="sng">
            <a:noFill/>
          </a:ln>
          <a:effectLst>
            <a:outerShdw blurRad="50800" dist="38100" dir="5400000" algn="t" rotWithShape="0">
              <a:prstClr val="black">
                <a:alpha val="40000"/>
              </a:prstClr>
            </a:outerShdw>
          </a:effectLst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rgbClr val="FFF23F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overflow" horzOverflow="overflow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tx1"/>
                </a:solidFill>
                <a:effectLst>
                  <a:outerShdw blurRad="38100" dist="19050" dir="2700000" algn="tl" rotWithShape="0">
                    <a:schemeClr val="tx1">
                      <a:alpha val="40000"/>
                    </a:schemeClr>
                  </a:outerShdw>
                </a:effectLst>
                <a:latin typeface="思源黑体 Bold" panose="020B0800000000000000" charset="-122"/>
                <a:ea typeface="思源黑体 Bold" panose="020B0800000000000000" charset="-122"/>
              </a:rPr>
              <a:t>返回</a:t>
            </a:r>
          </a:p>
        </xdr:txBody>
      </xdr:sp>
    </xdr:grp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43</xdr:col>
      <xdr:colOff>0</xdr:colOff>
      <xdr:row>0</xdr:row>
      <xdr:rowOff>0</xdr:rowOff>
    </xdr:from>
    <xdr:to>
      <xdr:col>44</xdr:col>
      <xdr:colOff>247650</xdr:colOff>
      <xdr:row>2</xdr:row>
      <xdr:rowOff>172720</xdr:rowOff>
    </xdr:to>
    <xdr:grpSp>
      <xdr:nvGrpSpPr>
        <xdr:cNvPr id="2" name="组合 1">
          <a:hlinkClick r:id="rId1"/>
          <a:extLst>
            <a:ext uri="{FF2B5EF4-FFF2-40B4-BE49-F238E27FC236}">
              <a16:creationId xmlns:a16="http://schemas.microsoft.com/office/drawing/2014/main" id="{8c94bd53-1b0e-423a-a852-2bc0645b4548}"/>
            </a:ext>
          </a:extLst>
        </xdr:cNvPr>
        <xdr:cNvGrpSpPr>
          <a:grpSpLocks/>
        </xdr:cNvGrpSpPr>
      </xdr:nvGrpSpPr>
      <xdr:grpSpPr>
        <a:xfrm>
          <a:off x="16436340" y="0"/>
          <a:ext cx="937260" cy="922020"/>
          <a:chOff x="15450" y="285"/>
          <a:chExt cx="1470" cy="1442"/>
        </a:xfrm>
      </xdr:grpSpPr>
      <xdr:grpSp>
        <xdr:nvGrpSpPr>
          <xdr:cNvPr id="3" name="组合 2">
            <a:extLst>
              <a:ext uri="{FF2B5EF4-FFF2-40B4-BE49-F238E27FC236}">
                <a16:creationId xmlns:a16="http://schemas.microsoft.com/office/drawing/2014/main" id="{d013a562-6e9a-418e-b671-f47569a1c7ae}"/>
              </a:ext>
            </a:extLst>
          </xdr:cNvPr>
          <xdr:cNvGrpSpPr>
            <a:grpSpLocks/>
          </xdr:cNvGrpSpPr>
        </xdr:nvGrpSpPr>
        <xdr:grpSpPr>
          <a:xfrm>
            <a:off x="15450" y="285"/>
            <a:ext cx="1471" cy="1442"/>
            <a:chOff x="6705" y="2625"/>
            <a:chExt cx="1814" cy="1782"/>
          </a:xfrm>
        </xdr:grpSpPr>
        <xdr:sp>
          <xdr:nvSpPr>
            <xdr:cNvPr id="4" name="椭圆 3">
              <a:extLst>
                <a:ext uri="{FF2B5EF4-FFF2-40B4-BE49-F238E27FC236}">
                  <a16:creationId xmlns:a16="http://schemas.microsoft.com/office/drawing/2014/main" id="{6980db19-006d-4a43-92b6-eaf11bf8c076}"/>
                </a:ext>
              </a:extLst>
            </xdr:cNvPr>
            <xdr:cNvSpPr/>
          </xdr:nvSpPr>
          <xdr:spPr>
            <a:xfrm>
              <a:off x="6705" y="2625"/>
              <a:ext cx="1814" cy="1782"/>
            </a:xfrm>
            <a:prstGeom prst="ellipse"/>
            <a:solidFill>
              <a:schemeClr val="bg1"/>
            </a:solidFill>
            <a:ln w="69850"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  <xdr:sp>
          <xdr:nvSpPr>
            <xdr:cNvPr id="5" name="椭圆 4">
              <a:hlinkClick r:id="rId4"/>
              <a:extLst>
                <a:ext uri="{FF2B5EF4-FFF2-40B4-BE49-F238E27FC236}">
                  <a16:creationId xmlns:a16="http://schemas.microsoft.com/office/drawing/2014/main" id="{ee8abe00-2dbf-4aff-a0a5-0a72aee5c487}"/>
                </a:ext>
              </a:extLst>
            </xdr:cNvPr>
            <xdr:cNvSpPr/>
          </xdr:nvSpPr>
          <xdr:spPr>
            <a:xfrm>
              <a:off x="6904" y="2808"/>
              <a:ext cx="1417" cy="1417"/>
            </a:xfrm>
            <a:prstGeom prst="ellipse"/>
            <a:noFill/>
            <a:ln w="69850">
              <a:gradFill rotWithShape="1">
                <a:gsLst>
                  <a:gs pos="0">
                    <a:srgbClr val="119352"/>
                  </a:gs>
                  <a:gs pos="100000">
                    <a:srgbClr val="FFF23F"/>
                  </a:gs>
                </a:gsLst>
                <a:lin ang="16200000" scaled="1"/>
              </a:gradFill>
            </a:ln>
            <a:extLst>
              <a:ext uri="{909E8E84-426E-40DD-AFC4-6F175D3DCCD1}">
                <a14:hiddenFill xmlns:a14="http://schemas.microsoft.com/office/drawing/2010/main" xmlns:r="http://schemas.openxmlformats.org/officeDocument/2006/relationships" xmlns="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wrap="square" rtlCol="0" anchor="t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altLang="en-US" lang="zh-CN" sz="1100"/>
            </a:p>
          </xdr:txBody>
        </xdr:sp>
      </xdr:grpSp>
      <xdr:sp>
        <xdr:nvSpPr>
          <xdr:cNvPr id="6" name="流程图: 终止 5">
            <a:hlinkClick r:id="rId5"/>
            <a:extLst>
              <a:ext uri="{FF2B5EF4-FFF2-40B4-BE49-F238E27FC236}">
                <a16:creationId xmlns:a16="http://schemas.microsoft.com/office/drawing/2014/main" id="{21e7be64-d908-4639-9555-39789ebd7b46}"/>
              </a:ext>
            </a:extLst>
          </xdr:cNvPr>
          <xdr:cNvSpPr/>
        </xdr:nvSpPr>
        <xdr:spPr>
          <a:xfrm>
            <a:off x="15590" y="743"/>
            <a:ext cx="1191" cy="525"/>
          </a:xfrm>
          <a:prstGeom prst="flowChartTerminator"/>
          <a:noFill/>
          <a:ln w="9525" cmpd="sng">
            <a:noFill/>
          </a:ln>
          <a:effectLst>
            <a:outerShdw blurRad="50800" dist="38100" dir="5400000" algn="t" rotWithShape="0">
              <a:prstClr val="black">
                <a:alpha val="40000"/>
              </a:prstClr>
            </a:outerShdw>
          </a:effectLst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rgbClr val="FFF23F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overflow" horzOverflow="overflow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400" b="1">
                <a:solidFill>
                  <a:schemeClr val="tx1"/>
                </a:solidFill>
                <a:effectLst>
                  <a:outerShdw blurRad="38100" dist="19050" dir="2700000" algn="tl" rotWithShape="0">
                    <a:schemeClr val="tx1">
                      <a:alpha val="40000"/>
                    </a:schemeClr>
                  </a:outerShdw>
                </a:effectLst>
                <a:latin typeface="思源黑体 Bold" panose="020B0800000000000000" charset="-122"/>
                <a:ea typeface="思源黑体 Bold" panose="020B0800000000000000" charset="-122"/>
              </a:rPr>
              <a:t>返回</a:t>
            </a:r>
          </a:p>
        </xdr:txBody>
      </xdr:sp>
    </xdr:grpSp>
    <xdr:clientData/>
  </xdr:twoCellAnchor>
</xdr:wsDr>
</file>

<file path=xl/externalLinks/_rels/externalLink1.xml.rels><?xml version="1.0" encoding="UTF-8" standalone="yes"?><Relationships xmlns="http://schemas.openxmlformats.org/package/2006/relationships"><Relationship Id="rId1" Type="http://schemas.openxmlformats.org/officeDocument/2006/relationships/externalLinkPath" Target="/Documents%20and%20Settings/Administrator/&#26700;&#38754;/2018&#24180;7&#26376;&#31291;&#22771;&#20799;&#36164;&#26009;/&#26032;&#24314;&#25991;&#20214;&#22841;/&#36130;&#21153;&#31995;&#32479;&#20043;&#24212;&#25910;&#36134;&#27454;&#31649;&#29702;&#65288;VBA&#26597;&#35810;&#65289;.xlsm" TargetMode="External" /></Relationships>
</file>

<file path=xl/externalLinks/_rels/externalLink2.xml.rels><?xml version="1.0" encoding="UTF-8" standalone="yes"?><Relationships xmlns="http://schemas.openxmlformats.org/package/2006/relationships"><Relationship Id="rId1" Type="http://schemas.openxmlformats.org/officeDocument/2006/relationships/externalLinkPath" Target="/Users/IT/AppData/Roaming/Kingsoft/office6/templates/download/b5b59cc1-2b27-81b4-7192-d1d25f0aa205/&#24211;&#23384;&#34920;-&#36890;&#29992;1.et" TargetMode="External" 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录入表"/>
      <sheetName val="录入请用字段"/>
      <sheetName val="按时间段查询表"/>
      <sheetName val="封面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基本资料"/>
      <sheetName val="入库"/>
      <sheetName val="出库"/>
      <sheetName val="库存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宋体"/>
        <a:ea typeface="宋体"/>
        <a:cs typeface="宋体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zxgj.cn/m/tuance" TargetMode="External" /><Relationship Id="rId2" Type="http://schemas.openxmlformats.org/officeDocument/2006/relationships/printerSettings" Target="../printerSettings/printerSettings1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 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 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 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 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 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 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 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 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 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 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 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 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 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8"/>
  <dimension ref="B3:O24"/>
  <sheetViews>
    <sheetView showGridLines="0" workbookViewId="0" topLeftCell="A1">
      <selection pane="topLeft" activeCell="S13" sqref="S13"/>
    </sheetView>
  </sheetViews>
  <sheetFormatPr defaultColWidth="8" defaultRowHeight="12"/>
  <cols>
    <col min="1" max="1" width="2.1" style="89" customWidth="1"/>
    <col min="2" max="3" width="2.3" style="89" customWidth="1"/>
    <col min="4" max="12" width="8" style="89"/>
    <col min="13" max="13" width="12.3" style="89" customWidth="1"/>
    <col min="14" max="14" width="6" style="89" customWidth="1"/>
    <col min="15" max="15" width="2.3" style="89" customWidth="1"/>
    <col min="16" max="16384" width="8" style="89"/>
  </cols>
  <sheetData>
    <row r="3" spans="2:15" ht="15" customHeight="1"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</row>
    <row r="4" spans="2:15" ht="12">
      <c r="B4" s="90"/>
      <c r="C4" s="91"/>
      <c r="D4" s="91"/>
      <c r="E4" s="92"/>
      <c r="F4" s="92"/>
      <c r="G4" s="92"/>
      <c r="H4" s="92"/>
      <c r="I4" s="92"/>
      <c r="J4" s="92"/>
      <c r="K4" s="92"/>
      <c r="L4" s="92"/>
      <c r="M4" s="92"/>
      <c r="N4" s="92"/>
      <c r="O4" s="90"/>
    </row>
    <row r="5" spans="2:15" ht="12">
      <c r="B5" s="90"/>
      <c r="C5" s="91"/>
      <c r="D5" s="91"/>
      <c r="E5" s="92"/>
      <c r="F5" s="92"/>
      <c r="G5" s="92"/>
      <c r="H5" s="92"/>
      <c r="I5" s="92"/>
      <c r="J5" s="92"/>
      <c r="K5" s="92"/>
      <c r="L5" s="92"/>
      <c r="M5" s="92"/>
      <c r="N5" s="92"/>
      <c r="O5" s="90"/>
    </row>
    <row r="6" spans="2:15" ht="12">
      <c r="B6" s="90"/>
      <c r="C6" s="91"/>
      <c r="D6" s="91"/>
      <c r="E6" s="92"/>
      <c r="F6" s="92"/>
      <c r="G6" s="92"/>
      <c r="H6" s="92"/>
      <c r="I6" s="92"/>
      <c r="J6" s="92"/>
      <c r="K6" s="92"/>
      <c r="L6" s="92"/>
      <c r="M6" s="92"/>
      <c r="N6" s="92"/>
      <c r="O6" s="90"/>
    </row>
    <row r="7" spans="2:15" ht="12">
      <c r="B7" s="90"/>
      <c r="C7" s="91"/>
      <c r="D7" s="91"/>
      <c r="E7" s="92"/>
      <c r="F7" s="92"/>
      <c r="G7" s="92"/>
      <c r="H7" s="92"/>
      <c r="I7" s="92"/>
      <c r="J7" s="92"/>
      <c r="K7" s="92"/>
      <c r="L7" s="92"/>
      <c r="M7" s="92"/>
      <c r="N7" s="92"/>
      <c r="O7" s="90"/>
    </row>
    <row r="8" spans="2:15" ht="49.05" customHeight="1">
      <c r="B8" s="90"/>
      <c r="C8" s="91"/>
      <c r="D8" s="91"/>
      <c r="E8" s="92"/>
      <c r="F8" s="92"/>
      <c r="G8" s="92"/>
      <c r="H8" s="92"/>
      <c r="I8" s="92"/>
      <c r="J8" s="92"/>
      <c r="K8" s="92"/>
      <c r="L8" s="92"/>
      <c r="M8" s="92"/>
      <c r="N8" s="92"/>
      <c r="O8" s="90"/>
    </row>
    <row r="9" spans="2:15" ht="22.95" customHeight="1">
      <c r="B9" s="90"/>
      <c r="C9" s="91"/>
      <c r="D9" s="91"/>
      <c r="E9" s="92"/>
      <c r="F9" s="92"/>
      <c r="G9" s="92"/>
      <c r="H9" s="92"/>
      <c r="I9" s="92"/>
      <c r="J9" s="92"/>
      <c r="K9" s="92"/>
      <c r="L9" s="92"/>
      <c r="M9" s="92"/>
      <c r="N9" s="92"/>
      <c r="O9" s="90"/>
    </row>
    <row r="10" spans="2:15" ht="22.95" customHeight="1">
      <c r="B10" s="90"/>
      <c r="C10" s="91"/>
      <c r="D10" s="91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0"/>
    </row>
    <row r="11" spans="2:15" ht="22.95" customHeight="1">
      <c r="B11" s="90"/>
      <c r="C11" s="91"/>
      <c r="D11" s="91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0"/>
    </row>
    <row r="12" spans="2:15" ht="22.95" customHeight="1">
      <c r="B12" s="90"/>
      <c r="C12" s="91"/>
      <c r="D12" s="91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0"/>
    </row>
    <row r="13" spans="2:15" ht="22.95" customHeight="1">
      <c r="B13" s="90"/>
      <c r="C13" s="91"/>
      <c r="D13" s="91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0"/>
    </row>
    <row r="14" spans="2:15" ht="22.95" customHeight="1">
      <c r="B14" s="90"/>
      <c r="C14" s="91"/>
      <c r="D14" s="91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0"/>
    </row>
    <row r="15" spans="2:15" ht="22.95" customHeight="1">
      <c r="B15" s="90"/>
      <c r="C15" s="91"/>
      <c r="D15" s="91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0"/>
    </row>
    <row r="16" spans="2:15" ht="22.95" customHeight="1">
      <c r="B16" s="90"/>
      <c r="C16" s="91"/>
      <c r="D16" s="91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0"/>
    </row>
    <row r="17" spans="2:15" ht="22.95" customHeight="1">
      <c r="B17" s="90"/>
      <c r="C17" s="91"/>
      <c r="D17" s="91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0"/>
    </row>
    <row r="18" spans="2:15" ht="22.95" customHeight="1">
      <c r="B18" s="90"/>
      <c r="C18" s="91"/>
      <c r="D18" s="91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0"/>
    </row>
    <row r="19" spans="2:15" ht="25.05" customHeight="1">
      <c r="B19" s="90"/>
      <c r="C19" s="91"/>
      <c r="D19" s="91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0"/>
    </row>
    <row r="20" spans="2:15" ht="12">
      <c r="B20" s="90"/>
      <c r="C20" s="91"/>
      <c r="D20" s="91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0"/>
    </row>
    <row r="21" spans="2:15" ht="12">
      <c r="B21" s="90"/>
      <c r="C21" s="91"/>
      <c r="D21" s="91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0"/>
    </row>
    <row r="22" spans="2:15" ht="12">
      <c r="B22" s="90"/>
      <c r="C22" s="91"/>
      <c r="D22" s="91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90"/>
    </row>
    <row r="23" spans="2:15" ht="12">
      <c r="B23" s="90"/>
      <c r="C23" s="91"/>
      <c r="D23" s="91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0"/>
    </row>
    <row r="24" spans="2:15" ht="15" customHeight="1">
      <c r="B24" s="90"/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c5afbe6c-2df2-42aa-9624-85529219e75f}">
  <dimension ref="B4:C13"/>
  <sheetViews>
    <sheetView workbookViewId="0" topLeftCell="A1">
      <selection pane="topLeft" activeCell="I16" sqref="I16"/>
    </sheetView>
  </sheetViews>
  <sheetFormatPr defaultRowHeight="25.95" customHeight="1"/>
  <cols>
    <col min="1" max="1" width="8.9" style="124" customWidth="1"/>
    <col min="2" max="2" width="45.8" style="124" customWidth="1"/>
    <col min="3" max="3" width="57.2" style="124" customWidth="1"/>
    <col min="4" max="16384" width="8.9" style="124"/>
  </cols>
  <sheetData>
    <row r="4" spans="2:3" ht="25.95" customHeight="1">
      <c r="B4" s="115" t="s">
        <v>85</v>
      </c>
      <c r="C4" s="116"/>
    </row>
    <row r="5" spans="2:3" ht="25.95" customHeight="1">
      <c r="B5" s="117"/>
      <c r="C5" s="118"/>
    </row>
    <row r="6" spans="2:3" ht="25.95" customHeight="1">
      <c r="B6" s="117"/>
      <c r="C6" s="118"/>
    </row>
    <row r="7" spans="2:3" ht="25.95" customHeight="1">
      <c r="B7" s="119"/>
      <c r="C7" s="120"/>
    </row>
    <row r="8" spans="2:3" ht="25.95" customHeight="1">
      <c r="B8" s="121" t="s">
        <v>86</v>
      </c>
      <c r="C8" s="122" t="s">
        <v>87</v>
      </c>
    </row>
    <row r="9" spans="2:3" ht="25.95" customHeight="1">
      <c r="B9" s="123"/>
      <c r="C9" s="123"/>
    </row>
    <row r="10" spans="2:3" ht="25.95" customHeight="1">
      <c r="B10" s="123"/>
      <c r="C10" s="123"/>
    </row>
    <row r="11" spans="2:3" ht="25.95" customHeight="1">
      <c r="B11" s="121" t="s">
        <v>88</v>
      </c>
      <c r="C11" s="122" t="s">
        <v>89</v>
      </c>
    </row>
    <row r="12" spans="2:3" ht="25.95" customHeight="1">
      <c r="B12" s="123"/>
      <c r="C12" s="123"/>
    </row>
    <row r="13" spans="2:3" ht="25.95" customHeight="1">
      <c r="B13" s="123"/>
      <c r="C13" s="123"/>
    </row>
  </sheetData>
  <mergeCells count="1">
    <mergeCell ref="B4:C7"/>
  </mergeCells>
  <hyperlinks>
    <hyperlink ref="C8" r:id="rId1" display="https://www.zxgj.cn/m/tuance"/>
  </hyperlinks>
  <pageMargins left="0.7" right="0.7" top="0.75" bottom="0.75" header="0.3" footer="0.3"/>
  <pageSetup orientation="landscape" paperSize="9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K33"/>
  <sheetViews>
    <sheetView showGridLines="0" workbookViewId="0" topLeftCell="A1">
      <selection pane="topLeft" activeCell="R21" sqref="R21"/>
    </sheetView>
  </sheetViews>
  <sheetFormatPr defaultColWidth="9" defaultRowHeight="21" customHeight="1"/>
  <cols>
    <col min="1" max="1" width="4.3" style="64" customWidth="1"/>
    <col min="2" max="3" width="11.8" style="64" customWidth="1"/>
    <col min="4" max="4" width="13" style="64" customWidth="1"/>
    <col min="5" max="6" width="22.8" style="64" customWidth="1"/>
    <col min="7" max="7" width="10.9" style="64" customWidth="1"/>
    <col min="8" max="8" width="2" style="64" customWidth="1"/>
    <col min="9" max="10" width="7.1" style="64" customWidth="1"/>
    <col min="11" max="11" width="7.1" style="65" customWidth="1"/>
    <col min="12" max="12" width="2.9" style="64" customWidth="1"/>
    <col min="13" max="16384" width="9" style="64"/>
  </cols>
  <sheetData>
    <row r="1" spans="2:11" ht="34.05" customHeight="1">
      <c r="B1" s="95" t="s">
        <v>0</v>
      </c>
      <c r="C1" s="95"/>
      <c r="D1" s="95"/>
      <c r="E1" s="95"/>
      <c r="F1" s="95"/>
      <c r="G1" s="95"/>
      <c r="H1" s="95"/>
      <c r="I1" s="95"/>
      <c r="J1" s="95"/>
      <c r="K1" s="95"/>
    </row>
    <row r="2" spans="2:11" ht="28.05" customHeight="1">
      <c r="B2" s="66" t="s">
        <v>1</v>
      </c>
      <c r="C2" s="66" t="s">
        <v>2</v>
      </c>
      <c r="D2" s="67" t="s">
        <v>3</v>
      </c>
      <c r="E2" s="67" t="s">
        <v>4</v>
      </c>
      <c r="F2" s="68" t="s">
        <v>5</v>
      </c>
      <c r="G2" s="68" t="s">
        <v>6</v>
      </c>
      <c r="H2" s="69"/>
      <c r="I2" s="78" t="s">
        <v>7</v>
      </c>
      <c r="J2" s="79" t="s">
        <v>8</v>
      </c>
      <c r="K2" s="78" t="s">
        <v>9</v>
      </c>
    </row>
    <row r="3" spans="2:11" ht="18" customHeight="1">
      <c r="B3" s="70" t="s">
        <v>10</v>
      </c>
      <c r="C3" s="71" t="s">
        <v>11</v>
      </c>
      <c r="D3" s="71" t="s">
        <v>12</v>
      </c>
      <c r="E3" s="93" t="s">
        <v>13</v>
      </c>
      <c r="F3" s="71" t="s">
        <v>14</v>
      </c>
      <c r="G3" s="72">
        <v>300</v>
      </c>
      <c r="I3" s="80">
        <v>1</v>
      </c>
      <c r="J3" s="81">
        <v>1</v>
      </c>
      <c r="K3" s="82">
        <v>2021</v>
      </c>
    </row>
    <row r="4" spans="2:11" ht="18" customHeight="1">
      <c r="B4" s="73" t="s">
        <v>15</v>
      </c>
      <c r="C4" s="74" t="s">
        <v>16</v>
      </c>
      <c r="D4" s="74" t="s">
        <v>17</v>
      </c>
      <c r="E4" s="94" t="s">
        <v>13</v>
      </c>
      <c r="F4" s="74" t="s">
        <v>18</v>
      </c>
      <c r="G4" s="75">
        <v>280</v>
      </c>
      <c r="I4" s="83">
        <v>2</v>
      </c>
      <c r="J4" s="84">
        <v>2</v>
      </c>
      <c r="K4" s="85">
        <v>2022</v>
      </c>
    </row>
    <row r="5" spans="2:11" ht="18" customHeight="1">
      <c r="B5" s="73" t="s">
        <v>19</v>
      </c>
      <c r="C5" s="74" t="s">
        <v>20</v>
      </c>
      <c r="D5" s="74" t="s">
        <v>21</v>
      </c>
      <c r="E5" s="94" t="s">
        <v>13</v>
      </c>
      <c r="F5" s="74" t="s">
        <v>22</v>
      </c>
      <c r="G5" s="75">
        <v>260</v>
      </c>
      <c r="I5" s="83">
        <v>3</v>
      </c>
      <c r="J5" s="84">
        <v>3</v>
      </c>
      <c r="K5" s="85">
        <v>2023</v>
      </c>
    </row>
    <row r="6" spans="2:11" ht="18" customHeight="1">
      <c r="B6" s="73" t="s">
        <v>23</v>
      </c>
      <c r="C6" s="74" t="s">
        <v>24</v>
      </c>
      <c r="D6" s="74" t="s">
        <v>25</v>
      </c>
      <c r="E6" s="94" t="s">
        <v>13</v>
      </c>
      <c r="F6" s="74" t="s">
        <v>26</v>
      </c>
      <c r="G6" s="75">
        <v>250</v>
      </c>
      <c r="I6" s="83">
        <v>4</v>
      </c>
      <c r="J6" s="84">
        <v>4</v>
      </c>
      <c r="K6" s="85">
        <v>2024</v>
      </c>
    </row>
    <row r="7" spans="2:11" ht="18" customHeight="1">
      <c r="B7" s="73" t="s">
        <v>27</v>
      </c>
      <c r="C7" s="74" t="s">
        <v>28</v>
      </c>
      <c r="D7" s="74" t="s">
        <v>29</v>
      </c>
      <c r="E7" s="94" t="s">
        <v>13</v>
      </c>
      <c r="F7" s="74" t="s">
        <v>30</v>
      </c>
      <c r="G7" s="75">
        <v>240</v>
      </c>
      <c r="I7" s="83">
        <v>5</v>
      </c>
      <c r="J7" s="84">
        <v>5</v>
      </c>
      <c r="K7" s="85">
        <v>2025</v>
      </c>
    </row>
    <row r="8" spans="2:11" ht="18" customHeight="1">
      <c r="B8" s="73" t="s">
        <v>31</v>
      </c>
      <c r="C8" s="74" t="s">
        <v>32</v>
      </c>
      <c r="D8" s="74" t="s">
        <v>33</v>
      </c>
      <c r="E8" s="94" t="s">
        <v>13</v>
      </c>
      <c r="F8" s="74" t="s">
        <v>34</v>
      </c>
      <c r="G8" s="75">
        <v>230</v>
      </c>
      <c r="I8" s="83">
        <v>6</v>
      </c>
      <c r="J8" s="84">
        <v>6</v>
      </c>
      <c r="K8" s="85">
        <v>2026</v>
      </c>
    </row>
    <row r="9" spans="2:11" ht="18" customHeight="1">
      <c r="B9" s="73" t="s">
        <v>35</v>
      </c>
      <c r="C9" s="74" t="s">
        <v>36</v>
      </c>
      <c r="D9" s="74" t="s">
        <v>37</v>
      </c>
      <c r="E9" s="94" t="s">
        <v>13</v>
      </c>
      <c r="F9" s="74" t="s">
        <v>38</v>
      </c>
      <c r="G9" s="75">
        <v>220</v>
      </c>
      <c r="I9" s="83">
        <v>7</v>
      </c>
      <c r="J9" s="84">
        <v>7</v>
      </c>
      <c r="K9" s="85">
        <v>2027</v>
      </c>
    </row>
    <row r="10" spans="2:11" ht="18" customHeight="1">
      <c r="B10" s="73" t="s">
        <v>39</v>
      </c>
      <c r="C10" s="74" t="s">
        <v>40</v>
      </c>
      <c r="D10" s="74" t="s">
        <v>41</v>
      </c>
      <c r="E10" s="94" t="s">
        <v>13</v>
      </c>
      <c r="F10" s="74" t="s">
        <v>42</v>
      </c>
      <c r="G10" s="75">
        <v>210</v>
      </c>
      <c r="I10" s="83">
        <v>8</v>
      </c>
      <c r="J10" s="84">
        <v>8</v>
      </c>
      <c r="K10" s="85">
        <v>2028</v>
      </c>
    </row>
    <row r="11" spans="2:11" ht="18" customHeight="1">
      <c r="B11" s="73" t="s">
        <v>43</v>
      </c>
      <c r="C11" s="74" t="s">
        <v>44</v>
      </c>
      <c r="D11" s="74" t="s">
        <v>45</v>
      </c>
      <c r="E11" s="94" t="s">
        <v>13</v>
      </c>
      <c r="F11" s="74" t="s">
        <v>46</v>
      </c>
      <c r="G11" s="75">
        <v>200</v>
      </c>
      <c r="I11" s="83">
        <v>9</v>
      </c>
      <c r="J11" s="84">
        <v>9</v>
      </c>
      <c r="K11" s="85">
        <v>2029</v>
      </c>
    </row>
    <row r="12" spans="2:11" ht="18" customHeight="1">
      <c r="B12" s="73" t="s">
        <v>47</v>
      </c>
      <c r="C12" s="74" t="s">
        <v>48</v>
      </c>
      <c r="D12" s="74" t="s">
        <v>49</v>
      </c>
      <c r="E12" s="94" t="s">
        <v>13</v>
      </c>
      <c r="F12" s="74" t="s">
        <v>50</v>
      </c>
      <c r="G12" s="75">
        <v>380</v>
      </c>
      <c r="I12" s="83">
        <v>10</v>
      </c>
      <c r="J12" s="84">
        <v>10</v>
      </c>
      <c r="K12" s="85">
        <v>2030</v>
      </c>
    </row>
    <row r="13" spans="2:11" ht="18" customHeight="1">
      <c r="B13" s="73" t="s">
        <v>51</v>
      </c>
      <c r="C13" s="74" t="s">
        <v>52</v>
      </c>
      <c r="D13" s="74" t="s">
        <v>53</v>
      </c>
      <c r="E13" s="94" t="s">
        <v>13</v>
      </c>
      <c r="F13" s="74" t="s">
        <v>54</v>
      </c>
      <c r="G13" s="75">
        <v>250</v>
      </c>
      <c r="I13" s="83">
        <v>11</v>
      </c>
      <c r="J13" s="84">
        <v>11</v>
      </c>
      <c r="K13" s="85">
        <v>2031</v>
      </c>
    </row>
    <row r="14" spans="2:11" ht="18" customHeight="1">
      <c r="B14" s="73"/>
      <c r="C14" s="74"/>
      <c r="D14" s="74"/>
      <c r="E14" s="74"/>
      <c r="F14" s="74"/>
      <c r="G14" s="75"/>
      <c r="I14" s="83">
        <v>12</v>
      </c>
      <c r="J14" s="84">
        <v>12</v>
      </c>
      <c r="K14" s="85">
        <v>2032</v>
      </c>
    </row>
    <row r="15" spans="2:11" ht="18" customHeight="1">
      <c r="B15" s="73"/>
      <c r="C15" s="74"/>
      <c r="D15" s="74"/>
      <c r="E15" s="74"/>
      <c r="F15" s="74"/>
      <c r="G15" s="75"/>
      <c r="I15" s="83"/>
      <c r="J15" s="84">
        <v>13</v>
      </c>
      <c r="K15" s="85"/>
    </row>
    <row r="16" spans="2:11" ht="18" customHeight="1">
      <c r="B16" s="73"/>
      <c r="C16" s="74"/>
      <c r="D16" s="74"/>
      <c r="E16" s="74"/>
      <c r="F16" s="74"/>
      <c r="G16" s="75"/>
      <c r="I16" s="83"/>
      <c r="J16" s="84">
        <v>14</v>
      </c>
      <c r="K16" s="85"/>
    </row>
    <row r="17" spans="2:11" ht="18" customHeight="1">
      <c r="B17" s="73"/>
      <c r="C17" s="76"/>
      <c r="D17" s="74"/>
      <c r="E17" s="74"/>
      <c r="F17" s="74"/>
      <c r="G17" s="75"/>
      <c r="I17" s="83"/>
      <c r="J17" s="84">
        <v>15</v>
      </c>
      <c r="K17" s="85"/>
    </row>
    <row r="18" spans="2:11" ht="18" customHeight="1">
      <c r="B18" s="73"/>
      <c r="C18" s="76"/>
      <c r="D18" s="74"/>
      <c r="E18" s="74"/>
      <c r="F18" s="77"/>
      <c r="G18" s="75"/>
      <c r="I18" s="83"/>
      <c r="J18" s="84">
        <v>16</v>
      </c>
      <c r="K18" s="85"/>
    </row>
    <row r="19" spans="2:11" ht="18" customHeight="1">
      <c r="B19" s="73"/>
      <c r="C19" s="76"/>
      <c r="D19" s="74"/>
      <c r="E19" s="74"/>
      <c r="F19" s="77"/>
      <c r="G19" s="75"/>
      <c r="I19" s="83"/>
      <c r="J19" s="84">
        <v>17</v>
      </c>
      <c r="K19" s="85"/>
    </row>
    <row r="20" spans="2:11" ht="18" customHeight="1">
      <c r="B20" s="73"/>
      <c r="C20" s="76"/>
      <c r="D20" s="74"/>
      <c r="E20" s="74"/>
      <c r="F20" s="77"/>
      <c r="G20" s="75"/>
      <c r="I20" s="83"/>
      <c r="J20" s="84">
        <v>18</v>
      </c>
      <c r="K20" s="85"/>
    </row>
    <row r="21" spans="2:11" ht="18" customHeight="1">
      <c r="B21" s="73"/>
      <c r="C21" s="76"/>
      <c r="D21" s="74"/>
      <c r="E21" s="74"/>
      <c r="F21" s="77"/>
      <c r="G21" s="75"/>
      <c r="I21" s="83"/>
      <c r="J21" s="84">
        <v>19</v>
      </c>
      <c r="K21" s="85"/>
    </row>
    <row r="22" spans="2:11" ht="18" customHeight="1">
      <c r="B22" s="73"/>
      <c r="C22" s="76"/>
      <c r="D22" s="74"/>
      <c r="E22" s="74"/>
      <c r="F22" s="77"/>
      <c r="G22" s="75"/>
      <c r="I22" s="83"/>
      <c r="J22" s="84">
        <v>20</v>
      </c>
      <c r="K22" s="85"/>
    </row>
    <row r="23" spans="2:11" ht="18" customHeight="1">
      <c r="B23" s="73"/>
      <c r="C23" s="76"/>
      <c r="D23" s="74"/>
      <c r="E23" s="74"/>
      <c r="F23" s="77"/>
      <c r="G23" s="75"/>
      <c r="I23" s="83"/>
      <c r="J23" s="84">
        <v>21</v>
      </c>
      <c r="K23" s="85"/>
    </row>
    <row r="24" spans="2:11" ht="18" customHeight="1">
      <c r="B24" s="73"/>
      <c r="C24" s="76"/>
      <c r="D24" s="74"/>
      <c r="E24" s="74"/>
      <c r="F24" s="77"/>
      <c r="G24" s="75"/>
      <c r="I24" s="83"/>
      <c r="J24" s="84">
        <v>22</v>
      </c>
      <c r="K24" s="85"/>
    </row>
    <row r="25" spans="2:11" ht="18" customHeight="1">
      <c r="B25" s="73"/>
      <c r="C25" s="76"/>
      <c r="D25" s="74"/>
      <c r="E25" s="74"/>
      <c r="F25" s="77"/>
      <c r="G25" s="75"/>
      <c r="I25" s="83"/>
      <c r="J25" s="84">
        <v>23</v>
      </c>
      <c r="K25" s="85"/>
    </row>
    <row r="26" spans="2:11" ht="18" customHeight="1">
      <c r="B26" s="73"/>
      <c r="C26" s="76"/>
      <c r="D26" s="74"/>
      <c r="E26" s="74"/>
      <c r="F26" s="77"/>
      <c r="G26" s="75"/>
      <c r="I26" s="83"/>
      <c r="J26" s="84">
        <v>24</v>
      </c>
      <c r="K26" s="85"/>
    </row>
    <row r="27" spans="2:11" ht="18" customHeight="1">
      <c r="B27" s="73"/>
      <c r="C27" s="76"/>
      <c r="D27" s="74"/>
      <c r="E27" s="74"/>
      <c r="F27" s="77"/>
      <c r="G27" s="75"/>
      <c r="I27" s="83"/>
      <c r="J27" s="84">
        <v>25</v>
      </c>
      <c r="K27" s="85"/>
    </row>
    <row r="28" spans="2:11" ht="18" customHeight="1">
      <c r="B28" s="73"/>
      <c r="C28" s="76"/>
      <c r="D28" s="74"/>
      <c r="E28" s="74"/>
      <c r="F28" s="77"/>
      <c r="G28" s="75"/>
      <c r="I28" s="83"/>
      <c r="J28" s="84">
        <v>26</v>
      </c>
      <c r="K28" s="85"/>
    </row>
    <row r="29" spans="2:11" ht="18" customHeight="1">
      <c r="B29" s="73"/>
      <c r="C29" s="76"/>
      <c r="D29" s="74"/>
      <c r="E29" s="74"/>
      <c r="F29" s="77"/>
      <c r="G29" s="75"/>
      <c r="I29" s="83"/>
      <c r="J29" s="84">
        <v>27</v>
      </c>
      <c r="K29" s="85"/>
    </row>
    <row r="30" spans="2:11" ht="18" customHeight="1">
      <c r="B30" s="73"/>
      <c r="C30" s="76"/>
      <c r="D30" s="74"/>
      <c r="E30" s="74"/>
      <c r="F30" s="77"/>
      <c r="G30" s="75"/>
      <c r="I30" s="83"/>
      <c r="J30" s="84">
        <v>28</v>
      </c>
      <c r="K30" s="85"/>
    </row>
    <row r="31" spans="2:11" ht="18" customHeight="1">
      <c r="B31" s="73"/>
      <c r="C31" s="76"/>
      <c r="D31" s="74"/>
      <c r="E31" s="74"/>
      <c r="F31" s="77"/>
      <c r="G31" s="75"/>
      <c r="I31" s="83"/>
      <c r="J31" s="84">
        <v>29</v>
      </c>
      <c r="K31" s="85"/>
    </row>
    <row r="32" spans="2:11" ht="18" customHeight="1">
      <c r="B32" s="73"/>
      <c r="C32" s="76"/>
      <c r="D32" s="74"/>
      <c r="E32" s="74"/>
      <c r="F32" s="77"/>
      <c r="G32" s="75"/>
      <c r="I32" s="83"/>
      <c r="J32" s="84">
        <v>30</v>
      </c>
      <c r="K32" s="85"/>
    </row>
    <row r="33" spans="2:11" ht="18" customHeight="1">
      <c r="B33" s="73"/>
      <c r="C33" s="76"/>
      <c r="D33" s="74"/>
      <c r="E33" s="74"/>
      <c r="F33" s="77"/>
      <c r="G33" s="75"/>
      <c r="I33" s="86"/>
      <c r="J33" s="87">
        <v>31</v>
      </c>
      <c r="K33" s="88"/>
    </row>
  </sheetData>
  <sheetProtection formatCells="0" formatColumns="0" formatRows="0"/>
  <mergeCells count="1">
    <mergeCell ref="B1:K1"/>
  </mergeCells>
  <pageMargins left="0.699305555555556" right="0.699305555555556" top="0.75" bottom="0.75" header="0.3" footer="0.3"/>
  <pageSetup orientation="portrait" pageOrder="overThenDown" paperSize="9"/>
  <ignoredErrors>
    <ignoredError sqref="E3:E13" numberStoredAsText="1"/>
  </ignoredError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B1:K17"/>
  <sheetViews>
    <sheetView showGridLines="0" showZeros="0" workbookViewId="0" topLeftCell="A1">
      <selection pane="topLeft" activeCell="R8" sqref="R8"/>
    </sheetView>
  </sheetViews>
  <sheetFormatPr defaultColWidth="9" defaultRowHeight="19.95" customHeight="1"/>
  <cols>
    <col min="1" max="1" width="4.3" style="50" customWidth="1"/>
    <col min="2" max="2" width="10.1" style="50" customWidth="1"/>
    <col min="3" max="3" width="11.1" style="50" customWidth="1"/>
    <col min="4" max="4" width="11.7" style="50" customWidth="1"/>
    <col min="5" max="5" width="12.7" style="50" customWidth="1"/>
    <col min="6" max="6" width="12.9" style="50" customWidth="1"/>
    <col min="7" max="10" width="11.9" style="50" customWidth="1"/>
    <col min="11" max="11" width="1.4" style="50" customWidth="1"/>
    <col min="12" max="16384" width="9" style="50"/>
  </cols>
  <sheetData>
    <row r="1" spans="2:11" ht="49.05" customHeight="1">
      <c r="B1" s="96" t="s">
        <v>55</v>
      </c>
      <c r="C1" s="96"/>
      <c r="D1" s="96"/>
      <c r="E1" s="96"/>
      <c r="F1" s="96"/>
      <c r="G1" s="96"/>
      <c r="H1" s="96"/>
      <c r="I1" s="96"/>
      <c r="J1" s="96"/>
      <c r="K1" s="61"/>
    </row>
    <row r="2" spans="2:10" ht="36" customHeight="1" thickBot="1">
      <c r="B2" s="24" t="s">
        <v>56</v>
      </c>
      <c r="C2" s="51" t="s">
        <v>15</v>
      </c>
      <c r="D2" s="51"/>
      <c r="E2" s="52" t="s">
        <v>57</v>
      </c>
      <c r="F2" s="97" t="str">
        <f>IFERROR(INDEX(员工信息表!$B:$E,MATCH($C$2,员工信息表!$B:$B,),2),"")</f>
        <v>职位2</v>
      </c>
      <c r="G2" s="97"/>
      <c r="H2" s="53" t="s">
        <v>58</v>
      </c>
      <c r="I2" s="97" t="str">
        <f>IFERROR(INDEX(员工信息表!$B:$E,MATCH($C$2,员工信息表!$B:$B,),3),"")</f>
        <v>138***001</v>
      </c>
      <c r="J2" s="97"/>
    </row>
    <row r="3" spans="2:10" ht="36" customHeight="1" thickTop="1">
      <c r="B3" s="24" t="s">
        <v>59</v>
      </c>
      <c r="C3" s="98" t="str">
        <f>IFERROR(INDEX(员工信息表!$B:$E,MATCH($C$2,员工信息表!$B:$B,),4),"")</f>
        <v>1254554555545</v>
      </c>
      <c r="D3" s="97"/>
      <c r="E3" s="99" t="s">
        <v>60</v>
      </c>
      <c r="F3" s="99"/>
      <c r="G3" s="100" t="str">
        <f>IFERROR(INDEX(员工信息表!$B:$G,MATCH($C$2,员工信息表!$B:$B,),5),"")</f>
        <v>输入开户行地址2</v>
      </c>
      <c r="H3" s="100"/>
      <c r="I3" s="62" t="s">
        <v>61</v>
      </c>
      <c r="J3" s="63">
        <f>IFERROR(INDEX(员工信息表!$B:$G,MATCH($C$2,员工信息表!$B:$B,),6),"")</f>
        <v>280</v>
      </c>
    </row>
    <row r="4" spans="2:10" ht="51" customHeight="1">
      <c r="B4" s="54" t="s">
        <v>7</v>
      </c>
      <c r="C4" s="55" t="s">
        <v>62</v>
      </c>
      <c r="D4" s="55" t="s">
        <v>63</v>
      </c>
      <c r="E4" s="11" t="s">
        <v>64</v>
      </c>
      <c r="F4" s="12" t="s">
        <v>65</v>
      </c>
      <c r="G4" s="12" t="s">
        <v>66</v>
      </c>
      <c r="H4" s="12" t="s">
        <v>67</v>
      </c>
      <c r="I4" s="12" t="s">
        <v>68</v>
      </c>
      <c r="J4" s="14" t="s">
        <v>69</v>
      </c>
    </row>
    <row r="5" spans="2:10" ht="18" customHeight="1">
      <c r="B5" s="56">
        <v>1</v>
      </c>
      <c r="C5" s="57">
        <f ca="1">IF($C$2="",0,INDEX(INDIRECT("'"&amp;$B5&amp;"月'!A4:J2000"),MATCH($C$2,INDIRECT("'"&amp;$B5&amp;"月'!B4:B2000"),),3))</f>
        <v>22</v>
      </c>
      <c r="D5" s="58">
        <f ca="1">IF($C$2="",0,INDEX(INDIRECT("'"&amp;$B5&amp;"月'!A4:J2000"),MATCH($C$2,INDIRECT("'"&amp;$B5&amp;"月'!B4:B2000"),),4))</f>
        <v>2.5</v>
      </c>
      <c r="E5" s="58">
        <f ca="1">IF($C$2="",0,INDEX(INDIRECT("'"&amp;$B5&amp;"月'!A4:J2000"),MATCH($C$2,INDIRECT("'"&amp;$B5&amp;"月'!B4:B2000"),),5))</f>
        <v>0.5</v>
      </c>
      <c r="F5" s="58">
        <f ca="1">IF($C$2="",0,INDEX(INDIRECT("'"&amp;$B5&amp;"月'!A4:J2000"),MATCH($C$2,INDIRECT("'"&amp;$B5&amp;"月'!B4:B2000"),),6))</f>
        <v>0.5</v>
      </c>
      <c r="G5" s="58">
        <f ca="1">IF($C$2="",0,INDEX(INDIRECT("'"&amp;$B5&amp;"月'!A4:J2000"),MATCH($C$2,INDIRECT("'"&amp;$B5&amp;"月'!B4:B2000"),),7))</f>
        <v>0.5</v>
      </c>
      <c r="H5" s="58">
        <f ca="1">IF($C$2="",0,INDEX(INDIRECT("'"&amp;$B5&amp;"月'!A4:J2000"),MATCH($C$2,INDIRECT("'"&amp;$B5&amp;"月'!B4:B2000"),),8))</f>
        <v>0.5</v>
      </c>
      <c r="I5" s="58">
        <f ca="1">IF($C$2="",0,INDEX(INDIRECT("'"&amp;$B5&amp;"月'!A4:J2000"),MATCH($C$2,INDIRECT("'"&amp;$B5&amp;"月'!B4:B2000"),),9))</f>
        <v>0.5</v>
      </c>
      <c r="J5" s="58">
        <f ca="1">IF($C$2="",0,INDEX(INDIRECT("'"&amp;$B5&amp;"月'!A4:J2000"),MATCH($C$2,INDIRECT("'"&amp;$B5&amp;"月'!B4:B2000"),),10))</f>
        <v>1.5714285714285714</v>
      </c>
    </row>
    <row r="6" spans="2:10" ht="18" customHeight="1">
      <c r="B6" s="56">
        <v>2</v>
      </c>
      <c r="C6" s="57">
        <f ca="1" t="shared" si="0" ref="C6:C16">IF($C$2="",0,INDEX(INDIRECT("'"&amp;$B6&amp;"月'!A4:J2000"),MATCH($C$2,INDIRECT("'"&amp;$B6&amp;"月'!B4:B2000"),),3))</f>
        <v>22</v>
      </c>
      <c r="D6" s="58">
        <f ca="1" t="shared" si="1" ref="D6:D16">IF($C$2="",0,INDEX(INDIRECT("'"&amp;$B6&amp;"月'!A4:J2000"),MATCH($C$2,INDIRECT("'"&amp;$B6&amp;"月'!B4:B2000"),),4))</f>
        <v>2.5</v>
      </c>
      <c r="E6" s="58">
        <f ca="1" t="shared" si="2" ref="E6:E16">IF($C$2="",0,INDEX(INDIRECT("'"&amp;$B6&amp;"月'!A4:J2000"),MATCH($C$2,INDIRECT("'"&amp;$B6&amp;"月'!B4:B2000"),),5))</f>
        <v>0.5</v>
      </c>
      <c r="F6" s="58">
        <f ca="1" t="shared" si="3" ref="F6:F16">IF($C$2="",0,INDEX(INDIRECT("'"&amp;$B6&amp;"月'!A4:J2000"),MATCH($C$2,INDIRECT("'"&amp;$B6&amp;"月'!B4:B2000"),),6))</f>
        <v>0.5</v>
      </c>
      <c r="G6" s="58">
        <f ca="1" t="shared" si="4" ref="G6:G16">IF($C$2="",0,INDEX(INDIRECT("'"&amp;$B6&amp;"月'!A4:J2000"),MATCH($C$2,INDIRECT("'"&amp;$B6&amp;"月'!B4:B2000"),),7))</f>
        <v>0.5</v>
      </c>
      <c r="H6" s="58">
        <f ca="1" t="shared" si="5" ref="H6:H16">IF($C$2="",0,INDEX(INDIRECT("'"&amp;$B6&amp;"月'!A4:J2000"),MATCH($C$2,INDIRECT("'"&amp;$B6&amp;"月'!B4:B2000"),),8))</f>
        <v>0.5</v>
      </c>
      <c r="I6" s="58">
        <f ca="1" t="shared" si="6" ref="I6:I16">IF($C$2="",0,INDEX(INDIRECT("'"&amp;$B6&amp;"月'!A4:J2000"),MATCH($C$2,INDIRECT("'"&amp;$B6&amp;"月'!B4:B2000"),),9))</f>
        <v>0.5</v>
      </c>
      <c r="J6" s="58">
        <f ca="1" t="shared" si="7" ref="J6:J16">IF($C$2="",0,INDEX(INDIRECT("'"&amp;$B6&amp;"月'!A4:J2000"),MATCH($C$2,INDIRECT("'"&amp;$B6&amp;"月'!B4:B2000"),),10))</f>
        <v>1.5714285714285714</v>
      </c>
    </row>
    <row r="7" spans="2:10" ht="18" customHeight="1">
      <c r="B7" s="56">
        <v>3</v>
      </c>
      <c r="C7" s="57">
        <f t="shared" ca="1" si="0"/>
        <v>22</v>
      </c>
      <c r="D7" s="58">
        <f t="shared" ca="1" si="1"/>
        <v>2.5</v>
      </c>
      <c r="E7" s="58">
        <f t="shared" ca="1" si="2"/>
        <v>0.5</v>
      </c>
      <c r="F7" s="58">
        <f t="shared" ca="1" si="3"/>
        <v>0.5</v>
      </c>
      <c r="G7" s="58">
        <f t="shared" ca="1" si="4"/>
        <v>0.5</v>
      </c>
      <c r="H7" s="58">
        <f t="shared" ca="1" si="5"/>
        <v>0.5</v>
      </c>
      <c r="I7" s="58">
        <f t="shared" ca="1" si="6"/>
        <v>0.5</v>
      </c>
      <c r="J7" s="58">
        <f t="shared" ca="1" si="7"/>
        <v>1.5714285714285714</v>
      </c>
    </row>
    <row r="8" spans="2:10" ht="18" customHeight="1">
      <c r="B8" s="56">
        <v>4</v>
      </c>
      <c r="C8" s="57">
        <f t="shared" ca="1" si="0"/>
        <v>22</v>
      </c>
      <c r="D8" s="58">
        <f t="shared" ca="1" si="1"/>
        <v>2.5</v>
      </c>
      <c r="E8" s="58">
        <f t="shared" ca="1" si="2"/>
        <v>0.5</v>
      </c>
      <c r="F8" s="58">
        <f t="shared" ca="1" si="3"/>
        <v>0.5</v>
      </c>
      <c r="G8" s="58">
        <f t="shared" ca="1" si="4"/>
        <v>0.5</v>
      </c>
      <c r="H8" s="58">
        <f t="shared" ca="1" si="5"/>
        <v>0.5</v>
      </c>
      <c r="I8" s="58">
        <f t="shared" ca="1" si="6"/>
        <v>0.5</v>
      </c>
      <c r="J8" s="58">
        <f t="shared" ca="1" si="7"/>
        <v>1.5714285714285714</v>
      </c>
    </row>
    <row r="9" spans="2:10" ht="18" customHeight="1">
      <c r="B9" s="56">
        <v>5</v>
      </c>
      <c r="C9" s="57">
        <f t="shared" ca="1" si="0"/>
        <v>22</v>
      </c>
      <c r="D9" s="58">
        <f t="shared" ca="1" si="1"/>
        <v>2.5</v>
      </c>
      <c r="E9" s="58">
        <f t="shared" ca="1" si="2"/>
        <v>0.5</v>
      </c>
      <c r="F9" s="58">
        <f t="shared" ca="1" si="3"/>
        <v>0.5</v>
      </c>
      <c r="G9" s="58">
        <f t="shared" ca="1" si="4"/>
        <v>0.5</v>
      </c>
      <c r="H9" s="58">
        <f t="shared" ca="1" si="5"/>
        <v>0.5</v>
      </c>
      <c r="I9" s="58">
        <f t="shared" ca="1" si="6"/>
        <v>0.5</v>
      </c>
      <c r="J9" s="58">
        <f t="shared" ca="1" si="7"/>
        <v>1.5714285714285714</v>
      </c>
    </row>
    <row r="10" spans="2:10" ht="18" customHeight="1">
      <c r="B10" s="56">
        <v>6</v>
      </c>
      <c r="C10" s="57">
        <f t="shared" ca="1" si="0"/>
        <v>22</v>
      </c>
      <c r="D10" s="58">
        <f t="shared" ca="1" si="1"/>
        <v>2.5</v>
      </c>
      <c r="E10" s="58">
        <f t="shared" ca="1" si="2"/>
        <v>0.5</v>
      </c>
      <c r="F10" s="58">
        <f t="shared" ca="1" si="3"/>
        <v>0.5</v>
      </c>
      <c r="G10" s="58">
        <f t="shared" ca="1" si="4"/>
        <v>0.5</v>
      </c>
      <c r="H10" s="58">
        <f t="shared" ca="1" si="5"/>
        <v>0.5</v>
      </c>
      <c r="I10" s="58">
        <f t="shared" ca="1" si="6"/>
        <v>0.5</v>
      </c>
      <c r="J10" s="58">
        <f t="shared" ca="1" si="7"/>
        <v>1.5714285714285714</v>
      </c>
    </row>
    <row r="11" spans="2:10" ht="18" customHeight="1">
      <c r="B11" s="56">
        <v>7</v>
      </c>
      <c r="C11" s="57">
        <f t="shared" ca="1" si="0"/>
        <v>22</v>
      </c>
      <c r="D11" s="58">
        <f t="shared" ca="1" si="1"/>
        <v>2.5</v>
      </c>
      <c r="E11" s="58">
        <f t="shared" ca="1" si="2"/>
        <v>0.5</v>
      </c>
      <c r="F11" s="58">
        <f t="shared" ca="1" si="3"/>
        <v>0.5</v>
      </c>
      <c r="G11" s="58">
        <f t="shared" ca="1" si="4"/>
        <v>0.5</v>
      </c>
      <c r="H11" s="58">
        <f t="shared" ca="1" si="5"/>
        <v>0.5</v>
      </c>
      <c r="I11" s="58">
        <f t="shared" ca="1" si="6"/>
        <v>0.5</v>
      </c>
      <c r="J11" s="58">
        <f t="shared" ca="1" si="7"/>
        <v>1.5714285714285714</v>
      </c>
    </row>
    <row r="12" spans="2:10" ht="18" customHeight="1">
      <c r="B12" s="56">
        <v>8</v>
      </c>
      <c r="C12" s="57">
        <f t="shared" ca="1" si="0"/>
        <v>22</v>
      </c>
      <c r="D12" s="58">
        <f t="shared" ca="1" si="1"/>
        <v>2.5</v>
      </c>
      <c r="E12" s="58">
        <f t="shared" ca="1" si="2"/>
        <v>0.5</v>
      </c>
      <c r="F12" s="58">
        <f t="shared" ca="1" si="3"/>
        <v>0.5</v>
      </c>
      <c r="G12" s="58">
        <f t="shared" ca="1" si="4"/>
        <v>0.5</v>
      </c>
      <c r="H12" s="58">
        <f t="shared" ca="1" si="5"/>
        <v>0.5</v>
      </c>
      <c r="I12" s="58">
        <f t="shared" ca="1" si="6"/>
        <v>0.5</v>
      </c>
      <c r="J12" s="58">
        <f t="shared" ca="1" si="7"/>
        <v>1.5714285714285714</v>
      </c>
    </row>
    <row r="13" spans="2:10" ht="18" customHeight="1">
      <c r="B13" s="56">
        <v>9</v>
      </c>
      <c r="C13" s="57">
        <f t="shared" ca="1" si="0"/>
        <v>22</v>
      </c>
      <c r="D13" s="58">
        <f t="shared" ca="1" si="1"/>
        <v>2.5</v>
      </c>
      <c r="E13" s="58">
        <f t="shared" ca="1" si="2"/>
        <v>0.5</v>
      </c>
      <c r="F13" s="58">
        <f t="shared" ca="1" si="3"/>
        <v>0.5</v>
      </c>
      <c r="G13" s="58">
        <f t="shared" ca="1" si="4"/>
        <v>0.5</v>
      </c>
      <c r="H13" s="58">
        <f t="shared" ca="1" si="5"/>
        <v>0.5</v>
      </c>
      <c r="I13" s="58">
        <f t="shared" ca="1" si="6"/>
        <v>0.5</v>
      </c>
      <c r="J13" s="58">
        <f t="shared" ca="1" si="7"/>
        <v>1.5714285714285714</v>
      </c>
    </row>
    <row r="14" spans="2:10" ht="18" customHeight="1">
      <c r="B14" s="56">
        <v>10</v>
      </c>
      <c r="C14" s="57">
        <f t="shared" ca="1" si="0"/>
        <v>22</v>
      </c>
      <c r="D14" s="58">
        <f t="shared" ca="1" si="1"/>
        <v>2.5</v>
      </c>
      <c r="E14" s="58">
        <f t="shared" ca="1" si="2"/>
        <v>0.5</v>
      </c>
      <c r="F14" s="58">
        <f t="shared" ca="1" si="3"/>
        <v>0.5</v>
      </c>
      <c r="G14" s="58">
        <f t="shared" ca="1" si="4"/>
        <v>0.5</v>
      </c>
      <c r="H14" s="58">
        <f t="shared" ca="1" si="5"/>
        <v>0.5</v>
      </c>
      <c r="I14" s="58">
        <f t="shared" ca="1" si="6"/>
        <v>0.5</v>
      </c>
      <c r="J14" s="58">
        <f t="shared" ca="1" si="7"/>
        <v>1.5714285714285714</v>
      </c>
    </row>
    <row r="15" spans="2:10" ht="18" customHeight="1">
      <c r="B15" s="56">
        <v>11</v>
      </c>
      <c r="C15" s="57">
        <f t="shared" ca="1" si="0"/>
        <v>22</v>
      </c>
      <c r="D15" s="58">
        <f t="shared" ca="1" si="1"/>
        <v>2.5</v>
      </c>
      <c r="E15" s="58">
        <f t="shared" ca="1" si="2"/>
        <v>0.5</v>
      </c>
      <c r="F15" s="58">
        <f t="shared" ca="1" si="3"/>
        <v>0.5</v>
      </c>
      <c r="G15" s="58">
        <f t="shared" ca="1" si="4"/>
        <v>0.5</v>
      </c>
      <c r="H15" s="58">
        <f t="shared" ca="1" si="5"/>
        <v>0.5</v>
      </c>
      <c r="I15" s="58">
        <f t="shared" ca="1" si="6"/>
        <v>0.5</v>
      </c>
      <c r="J15" s="58">
        <f t="shared" ca="1" si="7"/>
        <v>1.5714285714285714</v>
      </c>
    </row>
    <row r="16" spans="2:10" ht="18" customHeight="1">
      <c r="B16" s="56">
        <v>12</v>
      </c>
      <c r="C16" s="57">
        <f t="shared" ca="1" si="0"/>
        <v>22</v>
      </c>
      <c r="D16" s="58">
        <f t="shared" ca="1" si="1"/>
        <v>2.5</v>
      </c>
      <c r="E16" s="58">
        <f t="shared" ca="1" si="2"/>
        <v>0.5</v>
      </c>
      <c r="F16" s="58">
        <f t="shared" ca="1" si="3"/>
        <v>0.5</v>
      </c>
      <c r="G16" s="58">
        <f t="shared" ca="1" si="4"/>
        <v>0.5</v>
      </c>
      <c r="H16" s="58">
        <f t="shared" ca="1" si="5"/>
        <v>0.5</v>
      </c>
      <c r="I16" s="58">
        <f t="shared" ca="1" si="6"/>
        <v>0.5</v>
      </c>
      <c r="J16" s="58">
        <f t="shared" ca="1" si="7"/>
        <v>1.5714285714285714</v>
      </c>
    </row>
    <row r="17" spans="2:10" ht="21" customHeight="1">
      <c r="B17" s="59" t="s">
        <v>70</v>
      </c>
      <c r="C17" s="60">
        <f ca="1" t="shared" si="8" ref="C17:J17">SUM(C5:C16)</f>
        <v>264</v>
      </c>
      <c r="D17" s="60">
        <f t="shared" ca="1" si="8"/>
        <v>30</v>
      </c>
      <c r="E17" s="60">
        <f t="shared" ca="1" si="8"/>
        <v>6</v>
      </c>
      <c r="F17" s="60">
        <f t="shared" ca="1" si="8"/>
        <v>6</v>
      </c>
      <c r="G17" s="60">
        <f t="shared" ca="1" si="8"/>
        <v>6</v>
      </c>
      <c r="H17" s="60">
        <f t="shared" ca="1" si="8"/>
        <v>6</v>
      </c>
      <c r="I17" s="60">
        <f t="shared" ca="1" si="8"/>
        <v>6</v>
      </c>
      <c r="J17" s="60">
        <f t="shared" ca="1" si="8"/>
        <v>18.857142857142858</v>
      </c>
    </row>
    <row r="18" ht="21" customHeight="1"/>
    <row r="19" ht="21" customHeight="1"/>
    <row r="20" ht="21" customHeight="1"/>
  </sheetData>
  <sheetProtection formatCells="0" formatColumns="0" formatRows="0" autoFilter="0"/>
  <mergeCells count="6">
    <mergeCell ref="B1:J1"/>
    <mergeCell ref="F2:G2"/>
    <mergeCell ref="I2:J2"/>
    <mergeCell ref="C3:D3"/>
    <mergeCell ref="E3:F3"/>
    <mergeCell ref="G3:H3"/>
  </mergeCells>
  <dataValidations count="1">
    <dataValidation type="list" allowBlank="1" showInputMessage="1" showErrorMessage="1" sqref="C2">
      <formula1>姓名</formula1>
    </dataValidation>
  </dataValidations>
  <printOptions horizontalCentered="1"/>
  <pageMargins left="0.393055555555556" right="0.393055555555556" top="0.393055555555556" bottom="0.393055555555556" header="0" footer="0"/>
  <pageSetup fitToHeight="0" orientation="landscape" paperSize="9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L34"/>
  <sheetViews>
    <sheetView showGridLines="0" workbookViewId="0" topLeftCell="A1">
      <selection pane="topLeft" activeCell="Q13" sqref="Q13"/>
    </sheetView>
  </sheetViews>
  <sheetFormatPr defaultColWidth="8.89" defaultRowHeight="14.4"/>
  <cols>
    <col min="1" max="1" width="4.3" style="32" customWidth="1"/>
    <col min="2" max="3" width="10.8" style="32" customWidth="1"/>
    <col min="4" max="4" width="14.7" style="32" customWidth="1"/>
    <col min="5" max="5" width="13.1" style="33" customWidth="1"/>
    <col min="6" max="7" width="10.6" style="33" customWidth="1"/>
    <col min="8" max="11" width="8.9" style="34"/>
    <col min="12" max="12" width="12.7" style="35"/>
    <col min="13" max="16384" width="8.9" style="36"/>
  </cols>
  <sheetData>
    <row r="1" spans="1:12" s="31" customFormat="1" ht="52.95" customHeight="1">
      <c r="A1" s="37"/>
      <c r="B1" s="101" t="s">
        <v>71</v>
      </c>
      <c r="C1" s="101"/>
      <c r="D1" s="101"/>
      <c r="E1" s="101"/>
      <c r="F1" s="101"/>
      <c r="G1" s="101"/>
      <c r="H1" s="101"/>
      <c r="I1" s="101"/>
      <c r="J1" s="101"/>
      <c r="K1" s="101"/>
      <c r="L1" s="101"/>
    </row>
    <row r="2" spans="1:12" s="5" customFormat="1" ht="25.05" customHeight="1">
      <c r="A2" s="38"/>
      <c r="B2" s="102" t="s">
        <v>72</v>
      </c>
      <c r="C2" s="102"/>
      <c r="D2" s="102"/>
      <c r="E2" s="39">
        <v>1</v>
      </c>
      <c r="F2" s="40"/>
      <c r="G2" s="40"/>
      <c r="H2" s="41"/>
      <c r="I2" s="41"/>
      <c r="J2" s="41"/>
      <c r="K2" s="41"/>
      <c r="L2" s="41"/>
    </row>
    <row r="3" spans="1:12" s="5" customFormat="1" ht="51" customHeight="1">
      <c r="A3" s="38"/>
      <c r="B3" s="42" t="s">
        <v>1</v>
      </c>
      <c r="C3" s="43" t="s">
        <v>2</v>
      </c>
      <c r="D3" s="43" t="s">
        <v>3</v>
      </c>
      <c r="E3" s="44" t="s">
        <v>62</v>
      </c>
      <c r="F3" s="44" t="s">
        <v>63</v>
      </c>
      <c r="G3" s="44" t="s">
        <v>64</v>
      </c>
      <c r="H3" s="44" t="s">
        <v>73</v>
      </c>
      <c r="I3" s="44" t="s">
        <v>74</v>
      </c>
      <c r="J3" s="44" t="s">
        <v>75</v>
      </c>
      <c r="K3" s="44" t="s">
        <v>76</v>
      </c>
      <c r="L3" s="49" t="s">
        <v>77</v>
      </c>
    </row>
    <row r="4" spans="1:12" s="28" customFormat="1" ht="19.95" customHeight="1">
      <c r="A4" s="45"/>
      <c r="B4" s="46" t="str">
        <f>员工信息表!B3</f>
        <v>苏继兵</v>
      </c>
      <c r="C4" s="46" t="str">
        <f>IFERROR(INDEX(员工信息表!$B:$E,MATCH(B4,员工信息表!$B:$B,),2),"-")</f>
        <v>职位1</v>
      </c>
      <c r="D4" s="46" t="str">
        <f>IFERROR(INDEX(员工信息表!$B:$E,MATCH(B4,员工信息表!$B:$B,),3),"-")</f>
        <v>138***000</v>
      </c>
      <c r="E4" s="47">
        <f ca="1">IF(B4="",0,INDEX(INDIRECT("'"&amp;$E$2&amp;"月'!A4:J2000"),MATCH(B4,INDIRECT("'"&amp;$E$2&amp;"月'!B4:B2000"),),3))</f>
        <v>22</v>
      </c>
      <c r="F4" s="47">
        <f ca="1">IF(B4="",0,INDEX(INDIRECT("'"&amp;$E$2&amp;"月'!A4:J2000"),MATCH(B4,INDIRECT("'"&amp;$E$2&amp;"月'!B4:B2000"),),4))</f>
        <v>2.5</v>
      </c>
      <c r="G4" s="47">
        <f ca="1">IF(B4="",0,INDEX(INDIRECT("'"&amp;$E$2&amp;"月'!A4:J2000"),MATCH(B4,INDIRECT("'"&amp;$E$2&amp;"月'!B4:B2000"),),5))</f>
        <v>0.5</v>
      </c>
      <c r="H4" s="48">
        <f ca="1">IF(B4="",0,INDEX(INDIRECT("'"&amp;$E$2&amp;"月'!A4:J2000"),MATCH(B4,INDIRECT("'"&amp;$E$2&amp;"月'!B4:B2000"),),6))</f>
        <v>0.5</v>
      </c>
      <c r="I4" s="48">
        <f ca="1">IF(B4="",0,INDEX(INDIRECT("'"&amp;$E$2&amp;"月'!A4:J2000"),MATCH(B4,INDIRECT("'"&amp;$E$2&amp;"月'!B4:B2000"),),7))</f>
        <v>0.5</v>
      </c>
      <c r="J4" s="48">
        <f ca="1">IF(B4="",0,INDEX(INDIRECT("'"&amp;$E$2&amp;"月'!A4:J2000"),MATCH(B4,INDIRECT("'"&amp;$E$2&amp;"月'!B4:B2000"),),8))</f>
        <v>0.5</v>
      </c>
      <c r="K4" s="48">
        <f ca="1">IF(B4="",0,INDEX(INDIRECT("'"&amp;$E$2&amp;"月'!A4:J2000"),MATCH(B4,INDIRECT("'"&amp;$E$2&amp;"月'!B4:B2000"),),9))</f>
        <v>0.5</v>
      </c>
      <c r="L4" s="48">
        <f ca="1">IF(B4="",0,INDEX(INDIRECT("'"&amp;$E$2&amp;"月'!A4:J2000"),MATCH(B4,INDIRECT("'"&amp;$E$2&amp;"月'!B4:B2000"),),10))</f>
        <v>1.2857142857142858</v>
      </c>
    </row>
    <row r="5" spans="1:12" s="28" customFormat="1" ht="19.95" customHeight="1">
      <c r="A5" s="45"/>
      <c r="B5" s="46" t="str">
        <f>员工信息表!B4</f>
        <v>苏继中</v>
      </c>
      <c r="C5" s="46" t="str">
        <f>IFERROR(INDEX(员工信息表!$B:$E,MATCH(B5,员工信息表!$B:$B,),2),"-")</f>
        <v>职位2</v>
      </c>
      <c r="D5" s="46" t="str">
        <f>IFERROR(INDEX(员工信息表!$B:$E,MATCH(B5,员工信息表!$B:$B,),3),"-")</f>
        <v>138***001</v>
      </c>
      <c r="E5" s="47">
        <f ca="1" t="shared" si="0" ref="E5:E34">IF(B5="",0,INDEX(INDIRECT("'"&amp;$E$2&amp;"月'!A4:J2000"),MATCH(B5,INDIRECT("'"&amp;$E$2&amp;"月'!B4:B2000"),),3))</f>
        <v>22</v>
      </c>
      <c r="F5" s="47">
        <f ca="1" t="shared" si="1" ref="F5:F34">IF(B5="",0,INDEX(INDIRECT("'"&amp;$E$2&amp;"月'!A4:J2000"),MATCH(B5,INDIRECT("'"&amp;$E$2&amp;"月'!B4:B2000"),),4))</f>
        <v>2.5</v>
      </c>
      <c r="G5" s="47">
        <f ca="1" t="shared" si="2" ref="G5:G34">IF(B5="",0,INDEX(INDIRECT("'"&amp;$E$2&amp;"月'!A4:J2000"),MATCH(B5,INDIRECT("'"&amp;$E$2&amp;"月'!B4:B2000"),),5))</f>
        <v>0.5</v>
      </c>
      <c r="H5" s="48">
        <f ca="1" t="shared" si="3" ref="H5:H34">IF(B5="",0,INDEX(INDIRECT("'"&amp;$E$2&amp;"月'!A4:J2000"),MATCH(B5,INDIRECT("'"&amp;$E$2&amp;"月'!B4:B2000"),),6))</f>
        <v>0.5</v>
      </c>
      <c r="I5" s="48">
        <f ca="1" t="shared" si="4" ref="I5:I34">IF(B5="",0,INDEX(INDIRECT("'"&amp;$E$2&amp;"月'!A4:J2000"),MATCH(B5,INDIRECT("'"&amp;$E$2&amp;"月'!B4:B2000"),),7))</f>
        <v>0.5</v>
      </c>
      <c r="J5" s="48">
        <f ca="1" t="shared" si="5" ref="J5:J34">IF(B5="",0,INDEX(INDIRECT("'"&amp;$E$2&amp;"月'!A4:J2000"),MATCH(B5,INDIRECT("'"&amp;$E$2&amp;"月'!B4:B2000"),),8))</f>
        <v>0.5</v>
      </c>
      <c r="K5" s="48">
        <f ca="1" t="shared" si="6" ref="K5:K34">IF(B5="",0,INDEX(INDIRECT("'"&amp;$E$2&amp;"月'!A4:J2000"),MATCH(B5,INDIRECT("'"&amp;$E$2&amp;"月'!B4:B2000"),),9))</f>
        <v>0.5</v>
      </c>
      <c r="L5" s="48">
        <f ca="1" t="shared" si="7" ref="L5:L34">IF(B5="",0,INDEX(INDIRECT("'"&amp;$E$2&amp;"月'!A4:J2000"),MATCH(B5,INDIRECT("'"&amp;$E$2&amp;"月'!B4:B2000"),),10))</f>
        <v>1.5714285714285714</v>
      </c>
    </row>
    <row r="6" spans="1:12" s="28" customFormat="1" ht="19.95" customHeight="1">
      <c r="A6" s="45"/>
      <c r="B6" s="46" t="str">
        <f>员工信息表!B5</f>
        <v>刘毅</v>
      </c>
      <c r="C6" s="46" t="str">
        <f>IFERROR(INDEX(员工信息表!$B:$E,MATCH(B6,员工信息表!$B:$B,),2),"-")</f>
        <v>职位3</v>
      </c>
      <c r="D6" s="46" t="str">
        <f>IFERROR(INDEX(员工信息表!$B:$E,MATCH(B6,员工信息表!$B:$B,),3),"-")</f>
        <v>138***002</v>
      </c>
      <c r="E6" s="47">
        <f t="shared" ca="1" si="0"/>
        <v>22</v>
      </c>
      <c r="F6" s="47">
        <f t="shared" ca="1" si="1"/>
        <v>2.5</v>
      </c>
      <c r="G6" s="47">
        <f t="shared" ca="1" si="2"/>
        <v>0.5</v>
      </c>
      <c r="H6" s="48">
        <f t="shared" ca="1" si="3"/>
        <v>0.5</v>
      </c>
      <c r="I6" s="48">
        <f t="shared" ca="1" si="4"/>
        <v>0.5</v>
      </c>
      <c r="J6" s="48">
        <f t="shared" ca="1" si="5"/>
        <v>0.5</v>
      </c>
      <c r="K6" s="48">
        <f t="shared" ca="1" si="6"/>
        <v>0.5</v>
      </c>
      <c r="L6" s="48">
        <f t="shared" ca="1" si="7"/>
        <v>1.8571428571428572</v>
      </c>
    </row>
    <row r="7" spans="1:12" s="28" customFormat="1" ht="19.95" customHeight="1">
      <c r="A7" s="45"/>
      <c r="B7" s="46" t="str">
        <f>员工信息表!B6</f>
        <v>伍亦中</v>
      </c>
      <c r="C7" s="46" t="str">
        <f>IFERROR(INDEX(员工信息表!$B:$E,MATCH(B7,员工信息表!$B:$B,),2),"-")</f>
        <v>职位4</v>
      </c>
      <c r="D7" s="46" t="str">
        <f>IFERROR(INDEX(员工信息表!$B:$E,MATCH(B7,员工信息表!$B:$B,),3),"-")</f>
        <v>138***003</v>
      </c>
      <c r="E7" s="47">
        <f t="shared" ca="1" si="0"/>
        <v>22</v>
      </c>
      <c r="F7" s="47">
        <f t="shared" ca="1" si="1"/>
        <v>2.5</v>
      </c>
      <c r="G7" s="47">
        <f t="shared" ca="1" si="2"/>
        <v>0.5</v>
      </c>
      <c r="H7" s="48">
        <f t="shared" ca="1" si="3"/>
        <v>0.5</v>
      </c>
      <c r="I7" s="48">
        <f t="shared" ca="1" si="4"/>
        <v>0.5</v>
      </c>
      <c r="J7" s="48">
        <f t="shared" ca="1" si="5"/>
        <v>0.5</v>
      </c>
      <c r="K7" s="48">
        <f t="shared" ca="1" si="6"/>
        <v>0.5</v>
      </c>
      <c r="L7" s="48">
        <f t="shared" ca="1" si="7"/>
        <v>2.1428571428571428</v>
      </c>
    </row>
    <row r="8" spans="1:12" s="28" customFormat="1" ht="19.95" customHeight="1">
      <c r="A8" s="45"/>
      <c r="B8" s="46" t="str">
        <f>员工信息表!B7</f>
        <v>苏绿华</v>
      </c>
      <c r="C8" s="46" t="str">
        <f>IFERROR(INDEX(员工信息表!$B:$E,MATCH(B8,员工信息表!$B:$B,),2),"-")</f>
        <v>职位5</v>
      </c>
      <c r="D8" s="46" t="str">
        <f>IFERROR(INDEX(员工信息表!$B:$E,MATCH(B8,员工信息表!$B:$B,),3),"-")</f>
        <v>138***004</v>
      </c>
      <c r="E8" s="47">
        <f t="shared" ca="1" si="0"/>
        <v>22</v>
      </c>
      <c r="F8" s="47">
        <f t="shared" ca="1" si="1"/>
        <v>2.5</v>
      </c>
      <c r="G8" s="47">
        <f t="shared" ca="1" si="2"/>
        <v>0.5</v>
      </c>
      <c r="H8" s="48">
        <f t="shared" ca="1" si="3"/>
        <v>0.5</v>
      </c>
      <c r="I8" s="48">
        <f t="shared" ca="1" si="4"/>
        <v>0.5</v>
      </c>
      <c r="J8" s="48">
        <f t="shared" ca="1" si="5"/>
        <v>0.5</v>
      </c>
      <c r="K8" s="48">
        <f t="shared" ca="1" si="6"/>
        <v>0.5</v>
      </c>
      <c r="L8" s="48">
        <f t="shared" ca="1" si="7"/>
        <v>2.4285714285714284</v>
      </c>
    </row>
    <row r="9" spans="1:12" s="28" customFormat="1" ht="19.95" customHeight="1">
      <c r="A9" s="45"/>
      <c r="B9" s="46" t="str">
        <f>员工信息表!B8</f>
        <v>王升祥</v>
      </c>
      <c r="C9" s="46" t="str">
        <f>IFERROR(INDEX(员工信息表!$B:$E,MATCH(B9,员工信息表!$B:$B,),2),"-")</f>
        <v>职位6</v>
      </c>
      <c r="D9" s="46" t="str">
        <f>IFERROR(INDEX(员工信息表!$B:$E,MATCH(B9,员工信息表!$B:$B,),3),"-")</f>
        <v>138***005</v>
      </c>
      <c r="E9" s="47">
        <f t="shared" ca="1" si="0"/>
        <v>22</v>
      </c>
      <c r="F9" s="47">
        <f t="shared" ca="1" si="1"/>
        <v>2.5</v>
      </c>
      <c r="G9" s="47">
        <f t="shared" ca="1" si="2"/>
        <v>0.5</v>
      </c>
      <c r="H9" s="48">
        <f t="shared" ca="1" si="3"/>
        <v>0.5</v>
      </c>
      <c r="I9" s="48">
        <f t="shared" ca="1" si="4"/>
        <v>0.5</v>
      </c>
      <c r="J9" s="48">
        <f t="shared" ca="1" si="5"/>
        <v>0.5</v>
      </c>
      <c r="K9" s="48">
        <f t="shared" ca="1" si="6"/>
        <v>0.5</v>
      </c>
      <c r="L9" s="48">
        <f t="shared" ca="1" si="7"/>
        <v>2.7142857142857144</v>
      </c>
    </row>
    <row r="10" spans="1:12" s="28" customFormat="1" ht="19.95" customHeight="1">
      <c r="A10" s="45"/>
      <c r="B10" s="46" t="str">
        <f>员工信息表!B9</f>
        <v>刘让铁</v>
      </c>
      <c r="C10" s="46" t="str">
        <f>IFERROR(INDEX(员工信息表!$B:$E,MATCH(B10,员工信息表!$B:$B,),2),"-")</f>
        <v>职位7</v>
      </c>
      <c r="D10" s="46" t="str">
        <f>IFERROR(INDEX(员工信息表!$B:$E,MATCH(B10,员工信息表!$B:$B,),3),"-")</f>
        <v>138***006</v>
      </c>
      <c r="E10" s="47">
        <f t="shared" ca="1" si="0"/>
        <v>22</v>
      </c>
      <c r="F10" s="47">
        <f t="shared" ca="1" si="1"/>
        <v>2.5</v>
      </c>
      <c r="G10" s="47">
        <f t="shared" ca="1" si="2"/>
        <v>0.5</v>
      </c>
      <c r="H10" s="48">
        <f t="shared" ca="1" si="3"/>
        <v>0.5</v>
      </c>
      <c r="I10" s="48">
        <f t="shared" ca="1" si="4"/>
        <v>0.5</v>
      </c>
      <c r="J10" s="48">
        <f t="shared" ca="1" si="5"/>
        <v>0.5</v>
      </c>
      <c r="K10" s="48">
        <f t="shared" ca="1" si="6"/>
        <v>0.5</v>
      </c>
      <c r="L10" s="48">
        <f t="shared" ca="1" si="7"/>
        <v>3</v>
      </c>
    </row>
    <row r="11" spans="1:12" s="28" customFormat="1" ht="19.95" customHeight="1">
      <c r="A11" s="45"/>
      <c r="B11" s="46" t="str">
        <f>员工信息表!B10</f>
        <v>颜运回</v>
      </c>
      <c r="C11" s="46" t="str">
        <f>IFERROR(INDEX(员工信息表!$B:$E,MATCH(B11,员工信息表!$B:$B,),2),"-")</f>
        <v>职位8</v>
      </c>
      <c r="D11" s="46" t="str">
        <f>IFERROR(INDEX(员工信息表!$B:$E,MATCH(B11,员工信息表!$B:$B,),3),"-")</f>
        <v>138***007</v>
      </c>
      <c r="E11" s="47">
        <f t="shared" ca="1" si="0"/>
        <v>22</v>
      </c>
      <c r="F11" s="47">
        <f t="shared" ca="1" si="1"/>
        <v>2.5</v>
      </c>
      <c r="G11" s="47">
        <f t="shared" ca="1" si="2"/>
        <v>0.5</v>
      </c>
      <c r="H11" s="48">
        <f t="shared" ca="1" si="3"/>
        <v>0.5</v>
      </c>
      <c r="I11" s="48">
        <f t="shared" ca="1" si="4"/>
        <v>0.5</v>
      </c>
      <c r="J11" s="48">
        <f t="shared" ca="1" si="5"/>
        <v>0.5</v>
      </c>
      <c r="K11" s="48">
        <f t="shared" ca="1" si="6"/>
        <v>0.5</v>
      </c>
      <c r="L11" s="48">
        <f t="shared" ca="1" si="7"/>
        <v>3.2857142857142856</v>
      </c>
    </row>
    <row r="12" spans="1:12" s="28" customFormat="1" ht="19.95" customHeight="1">
      <c r="A12" s="45"/>
      <c r="B12" s="46" t="str">
        <f>员工信息表!B11</f>
        <v>尹小平</v>
      </c>
      <c r="C12" s="46" t="str">
        <f>IFERROR(INDEX(员工信息表!$B:$E,MATCH(B12,员工信息表!$B:$B,),2),"-")</f>
        <v>职位9</v>
      </c>
      <c r="D12" s="46" t="str">
        <f>IFERROR(INDEX(员工信息表!$B:$E,MATCH(B12,员工信息表!$B:$B,),3),"-")</f>
        <v>138***008</v>
      </c>
      <c r="E12" s="47">
        <f t="shared" ca="1" si="0"/>
        <v>22</v>
      </c>
      <c r="F12" s="47">
        <f t="shared" ca="1" si="1"/>
        <v>2.5</v>
      </c>
      <c r="G12" s="47">
        <f t="shared" ca="1" si="2"/>
        <v>0.5</v>
      </c>
      <c r="H12" s="48">
        <f t="shared" ca="1" si="3"/>
        <v>0.5</v>
      </c>
      <c r="I12" s="48">
        <f t="shared" ca="1" si="4"/>
        <v>0.5</v>
      </c>
      <c r="J12" s="48">
        <f t="shared" ca="1" si="5"/>
        <v>0.5</v>
      </c>
      <c r="K12" s="48">
        <f t="shared" ca="1" si="6"/>
        <v>0.5</v>
      </c>
      <c r="L12" s="48">
        <f t="shared" ca="1" si="7"/>
        <v>3.5714285714285716</v>
      </c>
    </row>
    <row r="13" spans="1:12" s="28" customFormat="1" ht="19.95" customHeight="1">
      <c r="A13" s="45"/>
      <c r="B13" s="46" t="str">
        <f>员工信息表!B12</f>
        <v>颜建美</v>
      </c>
      <c r="C13" s="46" t="str">
        <f>IFERROR(INDEX(员工信息表!$B:$E,MATCH(B13,员工信息表!$B:$B,),2),"-")</f>
        <v>职位10</v>
      </c>
      <c r="D13" s="46" t="str">
        <f>IFERROR(INDEX(员工信息表!$B:$E,MATCH(B13,员工信息表!$B:$B,),3),"-")</f>
        <v>138***009</v>
      </c>
      <c r="E13" s="47">
        <f t="shared" ca="1" si="0"/>
        <v>22</v>
      </c>
      <c r="F13" s="47">
        <f t="shared" ca="1" si="1"/>
        <v>2.5</v>
      </c>
      <c r="G13" s="47">
        <f t="shared" ca="1" si="2"/>
        <v>0.5</v>
      </c>
      <c r="H13" s="48">
        <f t="shared" ca="1" si="3"/>
        <v>0.5</v>
      </c>
      <c r="I13" s="48">
        <f t="shared" ca="1" si="4"/>
        <v>0.5</v>
      </c>
      <c r="J13" s="48">
        <f t="shared" ca="1" si="5"/>
        <v>0.5</v>
      </c>
      <c r="K13" s="48">
        <f t="shared" ca="1" si="6"/>
        <v>0.5</v>
      </c>
      <c r="L13" s="48">
        <f t="shared" ca="1" si="7"/>
        <v>3.8571428571428572</v>
      </c>
    </row>
    <row r="14" spans="1:12" s="28" customFormat="1" ht="19.95" customHeight="1">
      <c r="A14" s="45"/>
      <c r="B14" s="46" t="str">
        <f>员工信息表!B13</f>
        <v>尹乔丽</v>
      </c>
      <c r="C14" s="46" t="str">
        <f>IFERROR(INDEX(员工信息表!$B:$E,MATCH(B14,员工信息表!$B:$B,),2),"-")</f>
        <v>职位11</v>
      </c>
      <c r="D14" s="46" t="str">
        <f>IFERROR(INDEX(员工信息表!$B:$E,MATCH(B14,员工信息表!$B:$B,),3),"-")</f>
        <v>138***010</v>
      </c>
      <c r="E14" s="47">
        <f t="shared" ca="1" si="0"/>
        <v>22</v>
      </c>
      <c r="F14" s="47">
        <f t="shared" ca="1" si="1"/>
        <v>2.5</v>
      </c>
      <c r="G14" s="47">
        <f t="shared" ca="1" si="2"/>
        <v>0.5</v>
      </c>
      <c r="H14" s="48">
        <f t="shared" ca="1" si="3"/>
        <v>0.5</v>
      </c>
      <c r="I14" s="48">
        <f t="shared" ca="1" si="4"/>
        <v>0.5</v>
      </c>
      <c r="J14" s="48">
        <f t="shared" ca="1" si="5"/>
        <v>0.5</v>
      </c>
      <c r="K14" s="48">
        <f t="shared" ca="1" si="6"/>
        <v>0.5</v>
      </c>
      <c r="L14" s="48">
        <f t="shared" ca="1" si="7"/>
        <v>4.1428571428571432</v>
      </c>
    </row>
    <row r="15" spans="1:12" s="28" customFormat="1" ht="19.95" customHeight="1">
      <c r="A15" s="45"/>
      <c r="B15" s="46">
        <f>员工信息表!B14</f>
        <v>0</v>
      </c>
      <c r="C15" s="46" t="str">
        <f>IFERROR(INDEX(员工信息表!$B:$E,MATCH(B15,员工信息表!$B:$B,),2),"-")</f>
        <v>-</v>
      </c>
      <c r="D15" s="46" t="str">
        <f>IFERROR(INDEX(员工信息表!$B:$E,MATCH(B15,员工信息表!$B:$B,),3),"-")</f>
        <v>-</v>
      </c>
      <c r="E15" s="47">
        <f t="shared" ca="1" si="0"/>
        <v>0</v>
      </c>
      <c r="F15" s="47">
        <f t="shared" ca="1" si="1"/>
        <v>0</v>
      </c>
      <c r="G15" s="47">
        <f t="shared" ca="1" si="2"/>
        <v>0</v>
      </c>
      <c r="H15" s="48">
        <f t="shared" ca="1" si="3"/>
        <v>0</v>
      </c>
      <c r="I15" s="48">
        <f t="shared" ca="1" si="4"/>
        <v>0</v>
      </c>
      <c r="J15" s="48">
        <f t="shared" ca="1" si="5"/>
        <v>0</v>
      </c>
      <c r="K15" s="48">
        <f t="shared" ca="1" si="6"/>
        <v>0</v>
      </c>
      <c r="L15" s="48">
        <f t="shared" ca="1" si="7"/>
        <v>0</v>
      </c>
    </row>
    <row r="16" spans="1:12" s="28" customFormat="1" ht="19.95" customHeight="1">
      <c r="A16" s="45"/>
      <c r="B16" s="46">
        <f>员工信息表!B15</f>
        <v>0</v>
      </c>
      <c r="C16" s="46" t="str">
        <f>IFERROR(INDEX(员工信息表!$B:$E,MATCH(B16,员工信息表!$B:$B,),2),"-")</f>
        <v>-</v>
      </c>
      <c r="D16" s="46" t="str">
        <f>IFERROR(INDEX(员工信息表!$B:$E,MATCH(B16,员工信息表!$B:$B,),3),"-")</f>
        <v>-</v>
      </c>
      <c r="E16" s="47">
        <f t="shared" ca="1" si="0"/>
        <v>0</v>
      </c>
      <c r="F16" s="47">
        <f t="shared" ca="1" si="1"/>
        <v>0</v>
      </c>
      <c r="G16" s="47">
        <f t="shared" ca="1" si="2"/>
        <v>0</v>
      </c>
      <c r="H16" s="48">
        <f t="shared" ca="1" si="3"/>
        <v>0</v>
      </c>
      <c r="I16" s="48">
        <f t="shared" ca="1" si="4"/>
        <v>0</v>
      </c>
      <c r="J16" s="48">
        <f t="shared" ca="1" si="5"/>
        <v>0</v>
      </c>
      <c r="K16" s="48">
        <f t="shared" ca="1" si="6"/>
        <v>0</v>
      </c>
      <c r="L16" s="48">
        <f t="shared" ca="1" si="7"/>
        <v>0</v>
      </c>
    </row>
    <row r="17" spans="1:12" s="28" customFormat="1" ht="19.95" customHeight="1">
      <c r="A17" s="45"/>
      <c r="B17" s="46">
        <f>员工信息表!B16</f>
        <v>0</v>
      </c>
      <c r="C17" s="46" t="str">
        <f>IFERROR(INDEX(员工信息表!$B:$E,MATCH(B17,员工信息表!$B:$B,),2),"-")</f>
        <v>-</v>
      </c>
      <c r="D17" s="46" t="str">
        <f>IFERROR(INDEX(员工信息表!$B:$E,MATCH(B17,员工信息表!$B:$B,),3),"-")</f>
        <v>-</v>
      </c>
      <c r="E17" s="47">
        <f t="shared" ca="1" si="0"/>
        <v>0</v>
      </c>
      <c r="F17" s="47">
        <f t="shared" ca="1" si="1"/>
        <v>0</v>
      </c>
      <c r="G17" s="47">
        <f t="shared" ca="1" si="2"/>
        <v>0</v>
      </c>
      <c r="H17" s="48">
        <f t="shared" ca="1" si="3"/>
        <v>0</v>
      </c>
      <c r="I17" s="48">
        <f t="shared" ca="1" si="4"/>
        <v>0</v>
      </c>
      <c r="J17" s="48">
        <f t="shared" ca="1" si="5"/>
        <v>0</v>
      </c>
      <c r="K17" s="48">
        <f t="shared" ca="1" si="6"/>
        <v>0</v>
      </c>
      <c r="L17" s="48">
        <f t="shared" ca="1" si="7"/>
        <v>0</v>
      </c>
    </row>
    <row r="18" spans="1:12" s="28" customFormat="1" ht="19.95" customHeight="1">
      <c r="A18" s="45"/>
      <c r="B18" s="46">
        <f>员工信息表!B17</f>
        <v>0</v>
      </c>
      <c r="C18" s="46" t="str">
        <f>IFERROR(INDEX(员工信息表!$B:$E,MATCH(B18,员工信息表!$B:$B,),2),"-")</f>
        <v>-</v>
      </c>
      <c r="D18" s="46" t="str">
        <f>IFERROR(INDEX(员工信息表!$B:$E,MATCH(B18,员工信息表!$B:$B,),3),"-")</f>
        <v>-</v>
      </c>
      <c r="E18" s="47">
        <f t="shared" ca="1" si="0"/>
        <v>0</v>
      </c>
      <c r="F18" s="47">
        <f t="shared" ca="1" si="1"/>
        <v>0</v>
      </c>
      <c r="G18" s="47">
        <f t="shared" ca="1" si="2"/>
        <v>0</v>
      </c>
      <c r="H18" s="48">
        <f t="shared" ca="1" si="3"/>
        <v>0</v>
      </c>
      <c r="I18" s="48">
        <f t="shared" ca="1" si="4"/>
        <v>0</v>
      </c>
      <c r="J18" s="48">
        <f t="shared" ca="1" si="5"/>
        <v>0</v>
      </c>
      <c r="K18" s="48">
        <f t="shared" ca="1" si="6"/>
        <v>0</v>
      </c>
      <c r="L18" s="48">
        <f t="shared" ca="1" si="7"/>
        <v>0</v>
      </c>
    </row>
    <row r="19" spans="1:12" s="28" customFormat="1" ht="19.95" customHeight="1">
      <c r="A19" s="45"/>
      <c r="B19" s="46">
        <f>员工信息表!B18</f>
        <v>0</v>
      </c>
      <c r="C19" s="46" t="str">
        <f>IFERROR(INDEX(员工信息表!$B:$E,MATCH(B19,员工信息表!$B:$B,),2),"-")</f>
        <v>-</v>
      </c>
      <c r="D19" s="46" t="str">
        <f>IFERROR(INDEX(员工信息表!$B:$E,MATCH(B19,员工信息表!$B:$B,),3),"-")</f>
        <v>-</v>
      </c>
      <c r="E19" s="47">
        <f t="shared" ca="1" si="0"/>
        <v>0</v>
      </c>
      <c r="F19" s="47">
        <f t="shared" ca="1" si="1"/>
        <v>0</v>
      </c>
      <c r="G19" s="47">
        <f t="shared" ca="1" si="2"/>
        <v>0</v>
      </c>
      <c r="H19" s="48">
        <f t="shared" ca="1" si="3"/>
        <v>0</v>
      </c>
      <c r="I19" s="48">
        <f t="shared" ca="1" si="4"/>
        <v>0</v>
      </c>
      <c r="J19" s="48">
        <f t="shared" ca="1" si="5"/>
        <v>0</v>
      </c>
      <c r="K19" s="48">
        <f t="shared" ca="1" si="6"/>
        <v>0</v>
      </c>
      <c r="L19" s="48">
        <f t="shared" ca="1" si="7"/>
        <v>0</v>
      </c>
    </row>
    <row r="20" spans="1:12" s="28" customFormat="1" ht="19.95" customHeight="1">
      <c r="A20" s="45"/>
      <c r="B20" s="46">
        <f>员工信息表!B19</f>
        <v>0</v>
      </c>
      <c r="C20" s="46" t="str">
        <f>IFERROR(INDEX(员工信息表!$B:$E,MATCH(B20,员工信息表!$B:$B,),2),"-")</f>
        <v>-</v>
      </c>
      <c r="D20" s="46" t="str">
        <f>IFERROR(INDEX(员工信息表!$B:$E,MATCH(B20,员工信息表!$B:$B,),3),"-")</f>
        <v>-</v>
      </c>
      <c r="E20" s="47">
        <f t="shared" ca="1" si="0"/>
        <v>0</v>
      </c>
      <c r="F20" s="47">
        <f t="shared" ca="1" si="1"/>
        <v>0</v>
      </c>
      <c r="G20" s="47">
        <f t="shared" ca="1" si="2"/>
        <v>0</v>
      </c>
      <c r="H20" s="48">
        <f t="shared" ca="1" si="3"/>
        <v>0</v>
      </c>
      <c r="I20" s="48">
        <f t="shared" ca="1" si="4"/>
        <v>0</v>
      </c>
      <c r="J20" s="48">
        <f t="shared" ca="1" si="5"/>
        <v>0</v>
      </c>
      <c r="K20" s="48">
        <f t="shared" ca="1" si="6"/>
        <v>0</v>
      </c>
      <c r="L20" s="48">
        <f t="shared" ca="1" si="7"/>
        <v>0</v>
      </c>
    </row>
    <row r="21" spans="1:12" s="28" customFormat="1" ht="19.95" customHeight="1">
      <c r="A21" s="45"/>
      <c r="B21" s="46">
        <f>员工信息表!B20</f>
        <v>0</v>
      </c>
      <c r="C21" s="46" t="str">
        <f>IFERROR(INDEX(员工信息表!$B:$E,MATCH(B21,员工信息表!$B:$B,),2),"-")</f>
        <v>-</v>
      </c>
      <c r="D21" s="46" t="str">
        <f>IFERROR(INDEX(员工信息表!$B:$E,MATCH(B21,员工信息表!$B:$B,),3),"-")</f>
        <v>-</v>
      </c>
      <c r="E21" s="47">
        <f t="shared" ca="1" si="0"/>
        <v>0</v>
      </c>
      <c r="F21" s="47">
        <f t="shared" ca="1" si="1"/>
        <v>0</v>
      </c>
      <c r="G21" s="47">
        <f t="shared" ca="1" si="2"/>
        <v>0</v>
      </c>
      <c r="H21" s="48">
        <f t="shared" ca="1" si="3"/>
        <v>0</v>
      </c>
      <c r="I21" s="48">
        <f t="shared" ca="1" si="4"/>
        <v>0</v>
      </c>
      <c r="J21" s="48">
        <f t="shared" ca="1" si="5"/>
        <v>0</v>
      </c>
      <c r="K21" s="48">
        <f t="shared" ca="1" si="6"/>
        <v>0</v>
      </c>
      <c r="L21" s="48">
        <f t="shared" ca="1" si="7"/>
        <v>0</v>
      </c>
    </row>
    <row r="22" spans="1:12" s="28" customFormat="1" ht="19.95" customHeight="1">
      <c r="A22" s="45"/>
      <c r="B22" s="46">
        <f>员工信息表!B21</f>
        <v>0</v>
      </c>
      <c r="C22" s="46" t="str">
        <f>IFERROR(INDEX(员工信息表!$B:$E,MATCH(B22,员工信息表!$B:$B,),2),"-")</f>
        <v>-</v>
      </c>
      <c r="D22" s="46" t="str">
        <f>IFERROR(INDEX(员工信息表!$B:$E,MATCH(B22,员工信息表!$B:$B,),3),"-")</f>
        <v>-</v>
      </c>
      <c r="E22" s="47">
        <f t="shared" ca="1" si="0"/>
        <v>0</v>
      </c>
      <c r="F22" s="47">
        <f t="shared" ca="1" si="1"/>
        <v>0</v>
      </c>
      <c r="G22" s="47">
        <f t="shared" ca="1" si="2"/>
        <v>0</v>
      </c>
      <c r="H22" s="48">
        <f t="shared" ca="1" si="3"/>
        <v>0</v>
      </c>
      <c r="I22" s="48">
        <f t="shared" ca="1" si="4"/>
        <v>0</v>
      </c>
      <c r="J22" s="48">
        <f t="shared" ca="1" si="5"/>
        <v>0</v>
      </c>
      <c r="K22" s="48">
        <f t="shared" ca="1" si="6"/>
        <v>0</v>
      </c>
      <c r="L22" s="48">
        <f t="shared" ca="1" si="7"/>
        <v>0</v>
      </c>
    </row>
    <row r="23" spans="1:12" s="28" customFormat="1" ht="19.95" customHeight="1">
      <c r="A23" s="45"/>
      <c r="B23" s="46">
        <f>员工信息表!B22</f>
        <v>0</v>
      </c>
      <c r="C23" s="46" t="str">
        <f>IFERROR(INDEX(员工信息表!$B:$E,MATCH(B23,员工信息表!$B:$B,),2),"-")</f>
        <v>-</v>
      </c>
      <c r="D23" s="46" t="str">
        <f>IFERROR(INDEX(员工信息表!$B:$E,MATCH(B23,员工信息表!$B:$B,),3),"-")</f>
        <v>-</v>
      </c>
      <c r="E23" s="47">
        <f t="shared" ca="1" si="0"/>
        <v>0</v>
      </c>
      <c r="F23" s="47">
        <f t="shared" ca="1" si="1"/>
        <v>0</v>
      </c>
      <c r="G23" s="47">
        <f t="shared" ca="1" si="2"/>
        <v>0</v>
      </c>
      <c r="H23" s="48">
        <f t="shared" ca="1" si="3"/>
        <v>0</v>
      </c>
      <c r="I23" s="48">
        <f t="shared" ca="1" si="4"/>
        <v>0</v>
      </c>
      <c r="J23" s="48">
        <f t="shared" ca="1" si="5"/>
        <v>0</v>
      </c>
      <c r="K23" s="48">
        <f t="shared" ca="1" si="6"/>
        <v>0</v>
      </c>
      <c r="L23" s="48">
        <f t="shared" ca="1" si="7"/>
        <v>0</v>
      </c>
    </row>
    <row r="24" spans="1:12" s="28" customFormat="1" ht="19.95" customHeight="1">
      <c r="A24" s="45"/>
      <c r="B24" s="46">
        <f>员工信息表!B23</f>
        <v>0</v>
      </c>
      <c r="C24" s="46" t="str">
        <f>IFERROR(INDEX(员工信息表!$B:$E,MATCH(B24,员工信息表!$B:$B,),2),"-")</f>
        <v>-</v>
      </c>
      <c r="D24" s="46" t="str">
        <f>IFERROR(INDEX(员工信息表!$B:$E,MATCH(B24,员工信息表!$B:$B,),3),"-")</f>
        <v>-</v>
      </c>
      <c r="E24" s="47">
        <f t="shared" ca="1" si="0"/>
        <v>0</v>
      </c>
      <c r="F24" s="47">
        <f t="shared" ca="1" si="1"/>
        <v>0</v>
      </c>
      <c r="G24" s="47">
        <f t="shared" ca="1" si="2"/>
        <v>0</v>
      </c>
      <c r="H24" s="48">
        <f t="shared" ca="1" si="3"/>
        <v>0</v>
      </c>
      <c r="I24" s="48">
        <f t="shared" ca="1" si="4"/>
        <v>0</v>
      </c>
      <c r="J24" s="48">
        <f t="shared" ca="1" si="5"/>
        <v>0</v>
      </c>
      <c r="K24" s="48">
        <f t="shared" ca="1" si="6"/>
        <v>0</v>
      </c>
      <c r="L24" s="48">
        <f t="shared" ca="1" si="7"/>
        <v>0</v>
      </c>
    </row>
    <row r="25" spans="1:12" s="28" customFormat="1" ht="19.95" customHeight="1">
      <c r="A25" s="45"/>
      <c r="B25" s="46">
        <f>员工信息表!B24</f>
        <v>0</v>
      </c>
      <c r="C25" s="46" t="str">
        <f>IFERROR(INDEX(员工信息表!$B:$E,MATCH(B25,员工信息表!$B:$B,),2),"-")</f>
        <v>-</v>
      </c>
      <c r="D25" s="46" t="str">
        <f>IFERROR(INDEX(员工信息表!$B:$E,MATCH(B25,员工信息表!$B:$B,),3),"-")</f>
        <v>-</v>
      </c>
      <c r="E25" s="47">
        <f t="shared" ca="1" si="0"/>
        <v>0</v>
      </c>
      <c r="F25" s="47">
        <f t="shared" ca="1" si="1"/>
        <v>0</v>
      </c>
      <c r="G25" s="47">
        <f t="shared" ca="1" si="2"/>
        <v>0</v>
      </c>
      <c r="H25" s="48">
        <f t="shared" ca="1" si="3"/>
        <v>0</v>
      </c>
      <c r="I25" s="48">
        <f t="shared" ca="1" si="4"/>
        <v>0</v>
      </c>
      <c r="J25" s="48">
        <f t="shared" ca="1" si="5"/>
        <v>0</v>
      </c>
      <c r="K25" s="48">
        <f t="shared" ca="1" si="6"/>
        <v>0</v>
      </c>
      <c r="L25" s="48">
        <f t="shared" ca="1" si="7"/>
        <v>0</v>
      </c>
    </row>
    <row r="26" spans="1:12" s="28" customFormat="1" ht="19.95" customHeight="1">
      <c r="A26" s="45"/>
      <c r="B26" s="46">
        <f>员工信息表!B25</f>
        <v>0</v>
      </c>
      <c r="C26" s="46" t="str">
        <f>IFERROR(INDEX(员工信息表!$B:$E,MATCH(B26,员工信息表!$B:$B,),2),"-")</f>
        <v>-</v>
      </c>
      <c r="D26" s="46" t="str">
        <f>IFERROR(INDEX(员工信息表!$B:$E,MATCH(B26,员工信息表!$B:$B,),3),"-")</f>
        <v>-</v>
      </c>
      <c r="E26" s="47">
        <f t="shared" ca="1" si="0"/>
        <v>0</v>
      </c>
      <c r="F26" s="47">
        <f t="shared" ca="1" si="1"/>
        <v>0</v>
      </c>
      <c r="G26" s="47">
        <f t="shared" ca="1" si="2"/>
        <v>0</v>
      </c>
      <c r="H26" s="48">
        <f t="shared" ca="1" si="3"/>
        <v>0</v>
      </c>
      <c r="I26" s="48">
        <f t="shared" ca="1" si="4"/>
        <v>0</v>
      </c>
      <c r="J26" s="48">
        <f t="shared" ca="1" si="5"/>
        <v>0</v>
      </c>
      <c r="K26" s="48">
        <f t="shared" ca="1" si="6"/>
        <v>0</v>
      </c>
      <c r="L26" s="48">
        <f t="shared" ca="1" si="7"/>
        <v>0</v>
      </c>
    </row>
    <row r="27" spans="1:12" s="28" customFormat="1" ht="19.95" customHeight="1">
      <c r="A27" s="45"/>
      <c r="B27" s="46">
        <f>员工信息表!B26</f>
        <v>0</v>
      </c>
      <c r="C27" s="46" t="str">
        <f>IFERROR(INDEX(员工信息表!$B:$E,MATCH(B27,员工信息表!$B:$B,),2),"-")</f>
        <v>-</v>
      </c>
      <c r="D27" s="46" t="str">
        <f>IFERROR(INDEX(员工信息表!$B:$E,MATCH(B27,员工信息表!$B:$B,),3),"-")</f>
        <v>-</v>
      </c>
      <c r="E27" s="47">
        <f t="shared" ca="1" si="0"/>
        <v>0</v>
      </c>
      <c r="F27" s="47">
        <f t="shared" ca="1" si="1"/>
        <v>0</v>
      </c>
      <c r="G27" s="47">
        <f t="shared" ca="1" si="2"/>
        <v>0</v>
      </c>
      <c r="H27" s="48">
        <f t="shared" ca="1" si="3"/>
        <v>0</v>
      </c>
      <c r="I27" s="48">
        <f t="shared" ca="1" si="4"/>
        <v>0</v>
      </c>
      <c r="J27" s="48">
        <f t="shared" ca="1" si="5"/>
        <v>0</v>
      </c>
      <c r="K27" s="48">
        <f t="shared" ca="1" si="6"/>
        <v>0</v>
      </c>
      <c r="L27" s="48">
        <f t="shared" ca="1" si="7"/>
        <v>0</v>
      </c>
    </row>
    <row r="28" spans="1:12" s="28" customFormat="1" ht="19.95" customHeight="1">
      <c r="A28" s="45"/>
      <c r="B28" s="46">
        <f>员工信息表!B27</f>
        <v>0</v>
      </c>
      <c r="C28" s="46" t="str">
        <f>IFERROR(INDEX(员工信息表!$B:$E,MATCH(B28,员工信息表!$B:$B,),2),"-")</f>
        <v>-</v>
      </c>
      <c r="D28" s="46" t="str">
        <f>IFERROR(INDEX(员工信息表!$B:$E,MATCH(B28,员工信息表!$B:$B,),3),"-")</f>
        <v>-</v>
      </c>
      <c r="E28" s="47">
        <f t="shared" ca="1" si="0"/>
        <v>0</v>
      </c>
      <c r="F28" s="47">
        <f t="shared" ca="1" si="1"/>
        <v>0</v>
      </c>
      <c r="G28" s="47">
        <f t="shared" ca="1" si="2"/>
        <v>0</v>
      </c>
      <c r="H28" s="48">
        <f t="shared" ca="1" si="3"/>
        <v>0</v>
      </c>
      <c r="I28" s="48">
        <f t="shared" ca="1" si="4"/>
        <v>0</v>
      </c>
      <c r="J28" s="48">
        <f t="shared" ca="1" si="5"/>
        <v>0</v>
      </c>
      <c r="K28" s="48">
        <f t="shared" ca="1" si="6"/>
        <v>0</v>
      </c>
      <c r="L28" s="48">
        <f t="shared" ca="1" si="7"/>
        <v>0</v>
      </c>
    </row>
    <row r="29" spans="1:12" s="28" customFormat="1" ht="19.95" customHeight="1">
      <c r="A29" s="45"/>
      <c r="B29" s="46">
        <f>员工信息表!B28</f>
        <v>0</v>
      </c>
      <c r="C29" s="46" t="str">
        <f>IFERROR(INDEX(员工信息表!$B:$E,MATCH(B29,员工信息表!$B:$B,),2),"-")</f>
        <v>-</v>
      </c>
      <c r="D29" s="46" t="str">
        <f>IFERROR(INDEX(员工信息表!$B:$E,MATCH(B29,员工信息表!$B:$B,),3),"-")</f>
        <v>-</v>
      </c>
      <c r="E29" s="47">
        <f t="shared" ca="1" si="0"/>
        <v>0</v>
      </c>
      <c r="F29" s="47">
        <f t="shared" ca="1" si="1"/>
        <v>0</v>
      </c>
      <c r="G29" s="47">
        <f t="shared" ca="1" si="2"/>
        <v>0</v>
      </c>
      <c r="H29" s="48">
        <f t="shared" ca="1" si="3"/>
        <v>0</v>
      </c>
      <c r="I29" s="48">
        <f t="shared" ca="1" si="4"/>
        <v>0</v>
      </c>
      <c r="J29" s="48">
        <f t="shared" ca="1" si="5"/>
        <v>0</v>
      </c>
      <c r="K29" s="48">
        <f t="shared" ca="1" si="6"/>
        <v>0</v>
      </c>
      <c r="L29" s="48">
        <f t="shared" ca="1" si="7"/>
        <v>0</v>
      </c>
    </row>
    <row r="30" spans="1:12" s="28" customFormat="1" ht="19.95" customHeight="1">
      <c r="A30" s="45"/>
      <c r="B30" s="46">
        <f>员工信息表!B29</f>
        <v>0</v>
      </c>
      <c r="C30" s="46" t="str">
        <f>IFERROR(INDEX(员工信息表!$B:$E,MATCH(B30,员工信息表!$B:$B,),2),"-")</f>
        <v>-</v>
      </c>
      <c r="D30" s="46" t="str">
        <f>IFERROR(INDEX(员工信息表!$B:$E,MATCH(B30,员工信息表!$B:$B,),3),"-")</f>
        <v>-</v>
      </c>
      <c r="E30" s="47">
        <f t="shared" ca="1" si="0"/>
        <v>0</v>
      </c>
      <c r="F30" s="47">
        <f t="shared" ca="1" si="1"/>
        <v>0</v>
      </c>
      <c r="G30" s="47">
        <f t="shared" ca="1" si="2"/>
        <v>0</v>
      </c>
      <c r="H30" s="48">
        <f t="shared" ca="1" si="3"/>
        <v>0</v>
      </c>
      <c r="I30" s="48">
        <f t="shared" ca="1" si="4"/>
        <v>0</v>
      </c>
      <c r="J30" s="48">
        <f t="shared" ca="1" si="5"/>
        <v>0</v>
      </c>
      <c r="K30" s="48">
        <f t="shared" ca="1" si="6"/>
        <v>0</v>
      </c>
      <c r="L30" s="48">
        <f t="shared" ca="1" si="7"/>
        <v>0</v>
      </c>
    </row>
    <row r="31" spans="1:12" s="28" customFormat="1" ht="19.95" customHeight="1">
      <c r="A31" s="45"/>
      <c r="B31" s="46">
        <f>员工信息表!B30</f>
        <v>0</v>
      </c>
      <c r="C31" s="46" t="str">
        <f>IFERROR(INDEX(员工信息表!$B:$E,MATCH(B31,员工信息表!$B:$B,),2),"-")</f>
        <v>-</v>
      </c>
      <c r="D31" s="46" t="str">
        <f>IFERROR(INDEX(员工信息表!$B:$E,MATCH(B31,员工信息表!$B:$B,),3),"-")</f>
        <v>-</v>
      </c>
      <c r="E31" s="47">
        <f t="shared" ca="1" si="0"/>
        <v>0</v>
      </c>
      <c r="F31" s="47">
        <f t="shared" ca="1" si="1"/>
        <v>0</v>
      </c>
      <c r="G31" s="47">
        <f t="shared" ca="1" si="2"/>
        <v>0</v>
      </c>
      <c r="H31" s="48">
        <f t="shared" ca="1" si="3"/>
        <v>0</v>
      </c>
      <c r="I31" s="48">
        <f t="shared" ca="1" si="4"/>
        <v>0</v>
      </c>
      <c r="J31" s="48">
        <f t="shared" ca="1" si="5"/>
        <v>0</v>
      </c>
      <c r="K31" s="48">
        <f t="shared" ca="1" si="6"/>
        <v>0</v>
      </c>
      <c r="L31" s="48">
        <f t="shared" ca="1" si="7"/>
        <v>0</v>
      </c>
    </row>
    <row r="32" spans="1:12" s="28" customFormat="1" ht="19.95" customHeight="1">
      <c r="A32" s="45"/>
      <c r="B32" s="46">
        <f>员工信息表!B31</f>
        <v>0</v>
      </c>
      <c r="C32" s="46" t="str">
        <f>IFERROR(INDEX(员工信息表!$B:$E,MATCH(B32,员工信息表!$B:$B,),2),"-")</f>
        <v>-</v>
      </c>
      <c r="D32" s="46" t="str">
        <f>IFERROR(INDEX(员工信息表!$B:$E,MATCH(B32,员工信息表!$B:$B,),3),"-")</f>
        <v>-</v>
      </c>
      <c r="E32" s="47">
        <f t="shared" ca="1" si="0"/>
        <v>0</v>
      </c>
      <c r="F32" s="47">
        <f t="shared" ca="1" si="1"/>
        <v>0</v>
      </c>
      <c r="G32" s="47">
        <f t="shared" ca="1" si="2"/>
        <v>0</v>
      </c>
      <c r="H32" s="48">
        <f t="shared" ca="1" si="3"/>
        <v>0</v>
      </c>
      <c r="I32" s="48">
        <f t="shared" ca="1" si="4"/>
        <v>0</v>
      </c>
      <c r="J32" s="48">
        <f t="shared" ca="1" si="5"/>
        <v>0</v>
      </c>
      <c r="K32" s="48">
        <f t="shared" ca="1" si="6"/>
        <v>0</v>
      </c>
      <c r="L32" s="48">
        <f t="shared" ca="1" si="7"/>
        <v>0</v>
      </c>
    </row>
    <row r="33" spans="1:12" s="28" customFormat="1" ht="19.95" customHeight="1">
      <c r="A33" s="45"/>
      <c r="B33" s="46">
        <f>员工信息表!B32</f>
        <v>0</v>
      </c>
      <c r="C33" s="46" t="str">
        <f>IFERROR(INDEX(员工信息表!$B:$E,MATCH(B33,员工信息表!$B:$B,),2),"-")</f>
        <v>-</v>
      </c>
      <c r="D33" s="46" t="str">
        <f>IFERROR(INDEX(员工信息表!$B:$E,MATCH(B33,员工信息表!$B:$B,),3),"-")</f>
        <v>-</v>
      </c>
      <c r="E33" s="47">
        <f t="shared" ca="1" si="0"/>
        <v>0</v>
      </c>
      <c r="F33" s="47">
        <f t="shared" ca="1" si="1"/>
        <v>0</v>
      </c>
      <c r="G33" s="47">
        <f t="shared" ca="1" si="2"/>
        <v>0</v>
      </c>
      <c r="H33" s="48">
        <f t="shared" ca="1" si="3"/>
        <v>0</v>
      </c>
      <c r="I33" s="48">
        <f t="shared" ca="1" si="4"/>
        <v>0</v>
      </c>
      <c r="J33" s="48">
        <f t="shared" ca="1" si="5"/>
        <v>0</v>
      </c>
      <c r="K33" s="48">
        <f t="shared" ca="1" si="6"/>
        <v>0</v>
      </c>
      <c r="L33" s="48">
        <f t="shared" ca="1" si="7"/>
        <v>0</v>
      </c>
    </row>
    <row r="34" spans="1:12" s="28" customFormat="1" ht="19.95" customHeight="1">
      <c r="A34" s="45"/>
      <c r="B34" s="46">
        <f>员工信息表!B33</f>
        <v>0</v>
      </c>
      <c r="C34" s="46" t="str">
        <f>IFERROR(INDEX(员工信息表!$B:$E,MATCH(B34,员工信息表!$B:$B,),2),"-")</f>
        <v>-</v>
      </c>
      <c r="D34" s="46" t="str">
        <f>IFERROR(INDEX(员工信息表!$B:$E,MATCH(B34,员工信息表!$B:$B,),3),"-")</f>
        <v>-</v>
      </c>
      <c r="E34" s="47">
        <f t="shared" ca="1" si="0"/>
        <v>0</v>
      </c>
      <c r="F34" s="47">
        <f t="shared" ca="1" si="1"/>
        <v>0</v>
      </c>
      <c r="G34" s="47">
        <f t="shared" ca="1" si="2"/>
        <v>0</v>
      </c>
      <c r="H34" s="48">
        <f t="shared" ca="1" si="3"/>
        <v>0</v>
      </c>
      <c r="I34" s="48">
        <f t="shared" ca="1" si="4"/>
        <v>0</v>
      </c>
      <c r="J34" s="48">
        <f t="shared" ca="1" si="5"/>
        <v>0</v>
      </c>
      <c r="K34" s="48">
        <f t="shared" ca="1" si="6"/>
        <v>0</v>
      </c>
      <c r="L34" s="48">
        <f t="shared" ca="1" si="7"/>
        <v>0</v>
      </c>
    </row>
  </sheetData>
  <mergeCells count="2">
    <mergeCell ref="B1:L1"/>
    <mergeCell ref="B2:D2"/>
  </mergeCells>
  <dataValidations count="1">
    <dataValidation type="list" allowBlank="1" showInputMessage="1" showErrorMessage="1" sqref="E2">
      <formula1>员工信息表!$I$3:$I$14</formula1>
    </dataValidation>
  </dataValidations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fitToPage="1"/>
  </sheetPr>
  <dimension ref="A1:AP318"/>
  <sheetViews>
    <sheetView showGridLines="0" showZeros="0" workbookViewId="0" topLeftCell="A1">
      <selection pane="topLeft" activeCell="AE26" sqref="AE26"/>
    </sheetView>
  </sheetViews>
  <sheetFormatPr defaultColWidth="9" defaultRowHeight="19.05" customHeight="1"/>
  <cols>
    <col min="1" max="1" width="4.7" style="3" customWidth="1"/>
    <col min="2" max="2" width="7.9" style="3" customWidth="1"/>
    <col min="3" max="3" width="8.7" style="3" customWidth="1"/>
    <col min="4" max="4" width="9.9" style="3" customWidth="1"/>
    <col min="5" max="9" width="6.9" style="3" customWidth="1"/>
    <col min="10" max="10" width="8.7" style="30" customWidth="1"/>
    <col min="11" max="11" width="6.9" style="3" customWidth="1"/>
    <col min="12" max="42" width="4.3" style="3" customWidth="1"/>
    <col min="43" max="43" width="2.7" style="3" customWidth="1"/>
    <col min="44" max="16357" width="9" style="3"/>
    <col min="16358" max="16384" width="9" style="28"/>
  </cols>
  <sheetData>
    <row r="1" spans="1:42" s="1" customFormat="1" ht="39" customHeight="1">
      <c r="A1" s="96" t="s">
        <v>78</v>
      </c>
      <c r="B1" s="96"/>
      <c r="C1" s="96"/>
      <c r="D1" s="96"/>
      <c r="E1" s="96"/>
      <c r="F1" s="96"/>
      <c r="G1" s="96"/>
      <c r="H1" s="96"/>
      <c r="I1" s="96"/>
      <c r="J1" s="103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</row>
    <row r="2" spans="1:42" s="1" customFormat="1" ht="19.95" customHeight="1">
      <c r="A2" s="104">
        <v>2022</v>
      </c>
      <c r="B2" s="104"/>
      <c r="C2" s="6">
        <v>1</v>
      </c>
      <c r="E2" s="7"/>
      <c r="F2" s="7"/>
      <c r="G2" s="7"/>
      <c r="H2" s="7"/>
      <c r="I2" s="7"/>
      <c r="J2" s="105" t="str">
        <f>"本月 "&amp;DAY(DATE(A2,C2+1,1)-1)&amp;" 天"</f>
        <v>本月 31 天</v>
      </c>
      <c r="K2" s="106"/>
      <c r="L2" s="106"/>
      <c r="M2" s="13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22"/>
      <c r="AB2" s="22"/>
      <c r="AC2" s="22"/>
      <c r="AD2" s="22"/>
      <c r="AE2" s="22"/>
      <c r="AF2" s="23"/>
      <c r="AG2" s="23"/>
      <c r="AH2" s="23"/>
      <c r="AI2" s="23"/>
      <c r="AJ2" s="108" t="s">
        <v>79</v>
      </c>
      <c r="AK2" s="108"/>
      <c r="AL2" s="108"/>
      <c r="AM2" s="108"/>
      <c r="AN2" s="108"/>
      <c r="AO2" s="23">
        <v>7</v>
      </c>
      <c r="AP2" s="24" t="s">
        <v>80</v>
      </c>
    </row>
    <row r="3" spans="1:42" s="2" customFormat="1" ht="49.95" customHeight="1">
      <c r="A3" s="8" t="s">
        <v>81</v>
      </c>
      <c r="B3" s="9" t="s">
        <v>1</v>
      </c>
      <c r="C3" s="10" t="s">
        <v>62</v>
      </c>
      <c r="D3" s="11" t="s">
        <v>63</v>
      </c>
      <c r="E3" s="11" t="s">
        <v>64</v>
      </c>
      <c r="F3" s="12" t="s">
        <v>65</v>
      </c>
      <c r="G3" s="12" t="s">
        <v>66</v>
      </c>
      <c r="H3" s="12" t="s">
        <v>67</v>
      </c>
      <c r="I3" s="12" t="s">
        <v>68</v>
      </c>
      <c r="J3" s="14" t="s">
        <v>69</v>
      </c>
      <c r="K3" s="12" t="s">
        <v>82</v>
      </c>
      <c r="L3" s="15">
        <f>IF(MONTH(DATE($A$2,$C$2,COLUMN(A1)))=$C$2,DATE($A$2,$C$2,COLUMN(A1)),"")</f>
        <v>44562</v>
      </c>
      <c r="M3" s="15">
        <f t="shared" si="0" ref="M3:AP3">IF(MONTH(DATE($A$2,$C$2,COLUMN(B1)))=$C$2,DATE($A$2,$C$2,COLUMN(B1)),"")</f>
        <v>44563</v>
      </c>
      <c r="N3" s="15">
        <f t="shared" si="0"/>
        <v>44564</v>
      </c>
      <c r="O3" s="15">
        <f t="shared" si="0"/>
        <v>44565</v>
      </c>
      <c r="P3" s="15">
        <f t="shared" si="0"/>
        <v>44566</v>
      </c>
      <c r="Q3" s="15">
        <f t="shared" si="0"/>
        <v>44567</v>
      </c>
      <c r="R3" s="15">
        <f t="shared" si="0"/>
        <v>44568</v>
      </c>
      <c r="S3" s="15">
        <f t="shared" si="0"/>
        <v>44569</v>
      </c>
      <c r="T3" s="15">
        <f t="shared" si="0"/>
        <v>44570</v>
      </c>
      <c r="U3" s="15">
        <f t="shared" si="0"/>
        <v>44571</v>
      </c>
      <c r="V3" s="15">
        <f t="shared" si="0"/>
        <v>44572</v>
      </c>
      <c r="W3" s="15">
        <f t="shared" si="0"/>
        <v>44573</v>
      </c>
      <c r="X3" s="15">
        <f t="shared" si="0"/>
        <v>44574</v>
      </c>
      <c r="Y3" s="15">
        <f t="shared" si="0"/>
        <v>44575</v>
      </c>
      <c r="Z3" s="15">
        <f t="shared" si="0"/>
        <v>44576</v>
      </c>
      <c r="AA3" s="15">
        <f t="shared" si="0"/>
        <v>44577</v>
      </c>
      <c r="AB3" s="15">
        <f t="shared" si="0"/>
        <v>44578</v>
      </c>
      <c r="AC3" s="15">
        <f t="shared" si="0"/>
        <v>44579</v>
      </c>
      <c r="AD3" s="15">
        <f t="shared" si="0"/>
        <v>44580</v>
      </c>
      <c r="AE3" s="15">
        <f t="shared" si="0"/>
        <v>44581</v>
      </c>
      <c r="AF3" s="15">
        <f t="shared" si="0"/>
        <v>44582</v>
      </c>
      <c r="AG3" s="15">
        <f t="shared" si="0"/>
        <v>44583</v>
      </c>
      <c r="AH3" s="15">
        <f t="shared" si="0"/>
        <v>44584</v>
      </c>
      <c r="AI3" s="15">
        <f t="shared" si="0"/>
        <v>44585</v>
      </c>
      <c r="AJ3" s="15">
        <f t="shared" si="0"/>
        <v>44586</v>
      </c>
      <c r="AK3" s="15">
        <f t="shared" si="0"/>
        <v>44587</v>
      </c>
      <c r="AL3" s="15">
        <f t="shared" si="0"/>
        <v>44588</v>
      </c>
      <c r="AM3" s="15">
        <f t="shared" si="0"/>
        <v>44589</v>
      </c>
      <c r="AN3" s="15">
        <f t="shared" si="0"/>
        <v>44590</v>
      </c>
      <c r="AO3" s="15">
        <f t="shared" si="0"/>
        <v>44591</v>
      </c>
      <c r="AP3" s="15">
        <f t="shared" si="0"/>
        <v>44592</v>
      </c>
    </row>
    <row r="4" spans="1:42" s="3" customFormat="1" ht="19.05" customHeight="1">
      <c r="A4" s="109">
        <f ca="1">IF(B4=0,"",COUNTA($B$3:$B3))</f>
        <v>1</v>
      </c>
      <c r="B4" s="111" t="str">
        <f ca="1">INDIRECT("员工信息表!B"&amp;COUNTA($B$3:$B3)+2)</f>
        <v>苏继兵</v>
      </c>
      <c r="C4" s="111">
        <v>22</v>
      </c>
      <c r="D4" s="111">
        <f>(COUNTIF($L4:$AP4,"出勤")+COUNTIF($L5:$AP5,"出勤"))*0.5</f>
        <v>2.5</v>
      </c>
      <c r="E4" s="111">
        <f>(COUNTIF($L4:$AP4,"事假")+COUNTIF($L5:$AP5,"事假"))*0.5</f>
        <v>0.5</v>
      </c>
      <c r="F4" s="111">
        <f>(COUNTIF($L4:$AP4,"病假")+COUNTIF($L5:$AP5,"病假"))*0.5</f>
        <v>0.5</v>
      </c>
      <c r="G4" s="111">
        <f>(COUNTIF($L4:$AP4,"休假")+COUNTIF($L5:$AP5,"休假"))*0.5</f>
        <v>0.5</v>
      </c>
      <c r="H4" s="111">
        <f>(COUNTIF($L4:$AP4,"缺勤")+COUNTIF($L5:$AP5,"缺勤"))*0.5</f>
        <v>0.5</v>
      </c>
      <c r="I4" s="111">
        <f>(COUNTIF($L4:$AP4,"放假")+COUNTIF($L5:$AP5,"放假"))*0.5</f>
        <v>0.5</v>
      </c>
      <c r="J4" s="113">
        <f>(SUM(L6:AP6))/$AO$2</f>
        <v>1.2857142857142858</v>
      </c>
      <c r="K4" s="16" t="str">
        <f ca="1">IF(A4="","",IF(MOD(ROW(),3)=1,"上午",IF(MOD(ROW(),3)=2,"下午","加班")))</f>
        <v>上午</v>
      </c>
      <c r="L4" s="17" t="s">
        <v>83</v>
      </c>
      <c r="M4" s="17" t="s">
        <v>83</v>
      </c>
      <c r="N4" s="17" t="s">
        <v>83</v>
      </c>
      <c r="O4" s="17"/>
      <c r="P4" s="17" t="s">
        <v>74</v>
      </c>
      <c r="Q4" s="17"/>
      <c r="R4" s="17"/>
      <c r="S4" s="17"/>
      <c r="T4" s="17" t="s">
        <v>75</v>
      </c>
      <c r="U4" s="17"/>
      <c r="V4" s="17" t="s">
        <v>76</v>
      </c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25"/>
    </row>
    <row r="5" spans="1:42" s="3" customFormat="1" ht="19.05" customHeight="1">
      <c r="A5" s="109"/>
      <c r="B5" s="111"/>
      <c r="C5" s="111"/>
      <c r="D5" s="111"/>
      <c r="E5" s="111"/>
      <c r="F5" s="111"/>
      <c r="G5" s="111"/>
      <c r="H5" s="111"/>
      <c r="I5" s="111"/>
      <c r="J5" s="113"/>
      <c r="K5" s="18" t="str">
        <f ca="1">IF(A4="","",IF(MOD(ROW(),3)=1,"上午",IF(MOD(ROW(),3)=2,"下午","加班")))</f>
        <v>下午</v>
      </c>
      <c r="L5" s="19" t="s">
        <v>83</v>
      </c>
      <c r="M5" s="19" t="s">
        <v>83</v>
      </c>
      <c r="N5" s="19"/>
      <c r="O5" s="19" t="s">
        <v>84</v>
      </c>
      <c r="P5" s="19"/>
      <c r="Q5" s="19"/>
      <c r="R5" s="19" t="s">
        <v>73</v>
      </c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26"/>
    </row>
    <row r="6" spans="1:42" s="3" customFormat="1" ht="19.05" customHeight="1">
      <c r="A6" s="109"/>
      <c r="B6" s="111"/>
      <c r="C6" s="111"/>
      <c r="D6" s="111"/>
      <c r="E6" s="111"/>
      <c r="F6" s="111"/>
      <c r="G6" s="111"/>
      <c r="H6" s="111"/>
      <c r="I6" s="111"/>
      <c r="J6" s="113"/>
      <c r="K6" s="20" t="str">
        <f ca="1">IF(A4="","",IF(MOD(ROW(),3)=1,"上午",IF(MOD(ROW(),3)=2,"下午","加班")))</f>
        <v>加班</v>
      </c>
      <c r="L6" s="21">
        <v>6</v>
      </c>
      <c r="M6" s="21"/>
      <c r="N6" s="21">
        <v>3</v>
      </c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7"/>
    </row>
    <row r="7" spans="1:42" s="3" customFormat="1" ht="19.05" customHeight="1">
      <c r="A7" s="109">
        <f ca="1">IF(B7=0,"",COUNTA($B$3:$B6))</f>
        <v>2</v>
      </c>
      <c r="B7" s="111" t="str">
        <f ca="1">INDIRECT("员工信息表!B"&amp;COUNTA($B$3:$B6)+2)</f>
        <v>苏继中</v>
      </c>
      <c r="C7" s="111">
        <v>22</v>
      </c>
      <c r="D7" s="111">
        <f>(COUNTIF($L7:$AP7,"出勤")+COUNTIF($L8:$AP8,"出勤"))*0.5</f>
        <v>2.5</v>
      </c>
      <c r="E7" s="111">
        <f>(COUNTIF($L7:$AP7,"事假")+COUNTIF($L8:$AP8,"事假"))*0.5</f>
        <v>0.5</v>
      </c>
      <c r="F7" s="111">
        <f>(COUNTIF($L7:$AP7,"病假")+COUNTIF($L8:$AP8,"病假"))*0.5</f>
        <v>0.5</v>
      </c>
      <c r="G7" s="111">
        <f>(COUNTIF($L7:$AP7,"休假")+COUNTIF($L8:$AP8,"休假"))*0.5</f>
        <v>0.5</v>
      </c>
      <c r="H7" s="111">
        <f>(COUNTIF($L7:$AP7,"缺勤")+COUNTIF($L8:$AP8,"缺勤"))*0.5</f>
        <v>0.5</v>
      </c>
      <c r="I7" s="111">
        <f>(COUNTIF($L7:$AP7,"放假")+COUNTIF($L8:$AP8,"放假"))*0.5</f>
        <v>0.5</v>
      </c>
      <c r="J7" s="113">
        <f>(SUM(L9:AP9))/$AO$2</f>
        <v>1.5714285714285714</v>
      </c>
      <c r="K7" s="16" t="str">
        <f ca="1">IF(A7="","",IF(MOD(ROW(),3)=1,"上午",IF(MOD(ROW(),3)=2,"下午","加班")))</f>
        <v>上午</v>
      </c>
      <c r="L7" s="17" t="s">
        <v>83</v>
      </c>
      <c r="M7" s="17" t="s">
        <v>83</v>
      </c>
      <c r="N7" s="17" t="s">
        <v>83</v>
      </c>
      <c r="O7" s="17"/>
      <c r="P7" s="17" t="s">
        <v>74</v>
      </c>
      <c r="Q7" s="17"/>
      <c r="R7" s="17"/>
      <c r="S7" s="17"/>
      <c r="T7" s="17" t="s">
        <v>75</v>
      </c>
      <c r="U7" s="17"/>
      <c r="V7" s="17" t="s">
        <v>76</v>
      </c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25"/>
    </row>
    <row r="8" spans="1:42" s="3" customFormat="1" ht="19.05" customHeight="1">
      <c r="A8" s="109"/>
      <c r="B8" s="111"/>
      <c r="C8" s="111"/>
      <c r="D8" s="111"/>
      <c r="E8" s="111"/>
      <c r="F8" s="111"/>
      <c r="G8" s="111"/>
      <c r="H8" s="111"/>
      <c r="I8" s="111"/>
      <c r="J8" s="113"/>
      <c r="K8" s="18" t="str">
        <f ca="1">IF(A7="","",IF(MOD(ROW(),3)=1,"上午",IF(MOD(ROW(),3)=2,"下午","加班")))</f>
        <v>下午</v>
      </c>
      <c r="L8" s="19" t="s">
        <v>83</v>
      </c>
      <c r="M8" s="19" t="s">
        <v>83</v>
      </c>
      <c r="N8" s="19"/>
      <c r="O8" s="19" t="s">
        <v>84</v>
      </c>
      <c r="P8" s="19"/>
      <c r="Q8" s="19"/>
      <c r="R8" s="19" t="s">
        <v>73</v>
      </c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26"/>
    </row>
    <row r="9" spans="1:42" s="3" customFormat="1" ht="19.05" customHeight="1">
      <c r="A9" s="109"/>
      <c r="B9" s="111"/>
      <c r="C9" s="111"/>
      <c r="D9" s="111"/>
      <c r="E9" s="111"/>
      <c r="F9" s="111"/>
      <c r="G9" s="111"/>
      <c r="H9" s="111"/>
      <c r="I9" s="111"/>
      <c r="J9" s="113"/>
      <c r="K9" s="20" t="str">
        <f ca="1">IF(A7="","",IF(MOD(ROW(),3)=1,"上午",IF(MOD(ROW(),3)=2,"下午","加班")))</f>
        <v>加班</v>
      </c>
      <c r="L9" s="21">
        <v>7</v>
      </c>
      <c r="M9" s="21"/>
      <c r="N9" s="21">
        <v>4</v>
      </c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7"/>
    </row>
    <row r="10" spans="1:42" s="3" customFormat="1" ht="19.05" customHeight="1">
      <c r="A10" s="109">
        <f ca="1">IF(B10=0,"",COUNTA($B$3:$B9))</f>
        <v>3</v>
      </c>
      <c r="B10" s="111" t="str">
        <f ca="1">INDIRECT("员工信息表!B"&amp;COUNTA($B$3:$B9)+2)</f>
        <v>刘毅</v>
      </c>
      <c r="C10" s="111">
        <v>22</v>
      </c>
      <c r="D10" s="111">
        <f>(COUNTIF($L10:$AP10,"出勤")+COUNTIF($L11:$AP11,"出勤"))*0.5</f>
        <v>2.5</v>
      </c>
      <c r="E10" s="111">
        <f>(COUNTIF($L10:$AP10,"事假")+COUNTIF($L11:$AP11,"事假"))*0.5</f>
        <v>0.5</v>
      </c>
      <c r="F10" s="111">
        <f>(COUNTIF($L10:$AP10,"病假")+COUNTIF($L11:$AP11,"病假"))*0.5</f>
        <v>0.5</v>
      </c>
      <c r="G10" s="111">
        <f>(COUNTIF($L10:$AP10,"休假")+COUNTIF($L11:$AP11,"休假"))*0.5</f>
        <v>0.5</v>
      </c>
      <c r="H10" s="111">
        <f>(COUNTIF($L10:$AP10,"缺勤")+COUNTIF($L11:$AP11,"缺勤"))*0.5</f>
        <v>0.5</v>
      </c>
      <c r="I10" s="111">
        <f>(COUNTIF($L10:$AP10,"放假")+COUNTIF($L11:$AP11,"放假"))*0.5</f>
        <v>0.5</v>
      </c>
      <c r="J10" s="113">
        <f>(SUM(L12:AP12))/$AO$2</f>
        <v>1.8571428571428572</v>
      </c>
      <c r="K10" s="16" t="str">
        <f ca="1">IF(A10="","",IF(MOD(ROW(),3)=1,"上午",IF(MOD(ROW(),3)=2,"下午","加班")))</f>
        <v>上午</v>
      </c>
      <c r="L10" s="17" t="s">
        <v>83</v>
      </c>
      <c r="M10" s="17" t="s">
        <v>83</v>
      </c>
      <c r="N10" s="17" t="s">
        <v>83</v>
      </c>
      <c r="O10" s="17"/>
      <c r="P10" s="17" t="s">
        <v>74</v>
      </c>
      <c r="Q10" s="17"/>
      <c r="R10" s="17"/>
      <c r="S10" s="17"/>
      <c r="T10" s="17" t="s">
        <v>75</v>
      </c>
      <c r="U10" s="17"/>
      <c r="V10" s="17" t="s">
        <v>76</v>
      </c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25"/>
    </row>
    <row r="11" spans="1:42" s="3" customFormat="1" ht="19.05" customHeight="1">
      <c r="A11" s="109"/>
      <c r="B11" s="111"/>
      <c r="C11" s="111"/>
      <c r="D11" s="111"/>
      <c r="E11" s="111"/>
      <c r="F11" s="111"/>
      <c r="G11" s="111"/>
      <c r="H11" s="111"/>
      <c r="I11" s="111"/>
      <c r="J11" s="113"/>
      <c r="K11" s="18" t="str">
        <f ca="1">IF(A10="","",IF(MOD(ROW(),3)=1,"上午",IF(MOD(ROW(),3)=2,"下午","加班")))</f>
        <v>下午</v>
      </c>
      <c r="L11" s="19" t="s">
        <v>83</v>
      </c>
      <c r="M11" s="19" t="s">
        <v>83</v>
      </c>
      <c r="N11" s="19"/>
      <c r="O11" s="19" t="s">
        <v>84</v>
      </c>
      <c r="P11" s="19"/>
      <c r="Q11" s="19"/>
      <c r="R11" s="19" t="s">
        <v>73</v>
      </c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26"/>
    </row>
    <row r="12" spans="1:42" s="3" customFormat="1" ht="19.05" customHeight="1">
      <c r="A12" s="109"/>
      <c r="B12" s="111"/>
      <c r="C12" s="111"/>
      <c r="D12" s="111"/>
      <c r="E12" s="111"/>
      <c r="F12" s="111"/>
      <c r="G12" s="111"/>
      <c r="H12" s="111"/>
      <c r="I12" s="111"/>
      <c r="J12" s="113"/>
      <c r="K12" s="20" t="str">
        <f ca="1">IF(A10="","",IF(MOD(ROW(),3)=1,"上午",IF(MOD(ROW(),3)=2,"下午","加班")))</f>
        <v>加班</v>
      </c>
      <c r="L12" s="21">
        <v>8</v>
      </c>
      <c r="M12" s="21"/>
      <c r="N12" s="21">
        <v>5</v>
      </c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7"/>
    </row>
    <row r="13" spans="1:42" s="3" customFormat="1" ht="19.05" customHeight="1">
      <c r="A13" s="109">
        <f ca="1">IF(B13=0,"",COUNTA($B$3:$B12))</f>
        <v>4</v>
      </c>
      <c r="B13" s="111" t="str">
        <f ca="1">INDIRECT("员工信息表!B"&amp;COUNTA($B$3:$B12)+2)</f>
        <v>伍亦中</v>
      </c>
      <c r="C13" s="111">
        <v>22</v>
      </c>
      <c r="D13" s="111">
        <f>(COUNTIF($L13:$AP13,"出勤")+COUNTIF($L14:$AP14,"出勤"))*0.5</f>
        <v>2.5</v>
      </c>
      <c r="E13" s="111">
        <f>(COUNTIF($L13:$AP13,"事假")+COUNTIF($L14:$AP14,"事假"))*0.5</f>
        <v>0.5</v>
      </c>
      <c r="F13" s="111">
        <f>(COUNTIF($L13:$AP13,"病假")+COUNTIF($L14:$AP14,"病假"))*0.5</f>
        <v>0.5</v>
      </c>
      <c r="G13" s="111">
        <f>(COUNTIF($L13:$AP13,"休假")+COUNTIF($L14:$AP14,"休假"))*0.5</f>
        <v>0.5</v>
      </c>
      <c r="H13" s="111">
        <f>(COUNTIF($L13:$AP13,"缺勤")+COUNTIF($L14:$AP14,"缺勤"))*0.5</f>
        <v>0.5</v>
      </c>
      <c r="I13" s="111">
        <f>(COUNTIF($L13:$AP13,"放假")+COUNTIF($L14:$AP14,"放假"))*0.5</f>
        <v>0.5</v>
      </c>
      <c r="J13" s="113">
        <f>(SUM(L15:AP15))/$AO$2</f>
        <v>2.1428571428571428</v>
      </c>
      <c r="K13" s="16" t="str">
        <f ca="1">IF(A13="","",IF(MOD(ROW(),3)=1,"上午",IF(MOD(ROW(),3)=2,"下午","加班")))</f>
        <v>上午</v>
      </c>
      <c r="L13" s="17" t="s">
        <v>83</v>
      </c>
      <c r="M13" s="17" t="s">
        <v>83</v>
      </c>
      <c r="N13" s="17" t="s">
        <v>83</v>
      </c>
      <c r="O13" s="17"/>
      <c r="P13" s="17" t="s">
        <v>74</v>
      </c>
      <c r="Q13" s="17"/>
      <c r="R13" s="17"/>
      <c r="S13" s="17"/>
      <c r="T13" s="17" t="s">
        <v>75</v>
      </c>
      <c r="U13" s="17"/>
      <c r="V13" s="17" t="s">
        <v>76</v>
      </c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25"/>
    </row>
    <row r="14" spans="1:42" s="3" customFormat="1" ht="19.05" customHeight="1">
      <c r="A14" s="109"/>
      <c r="B14" s="111"/>
      <c r="C14" s="111"/>
      <c r="D14" s="111"/>
      <c r="E14" s="111"/>
      <c r="F14" s="111"/>
      <c r="G14" s="111"/>
      <c r="H14" s="111"/>
      <c r="I14" s="111"/>
      <c r="J14" s="113"/>
      <c r="K14" s="18" t="str">
        <f ca="1">IF(A13="","",IF(MOD(ROW(),3)=1,"上午",IF(MOD(ROW(),3)=2,"下午","加班")))</f>
        <v>下午</v>
      </c>
      <c r="L14" s="19" t="s">
        <v>83</v>
      </c>
      <c r="M14" s="19" t="s">
        <v>83</v>
      </c>
      <c r="N14" s="19"/>
      <c r="O14" s="19" t="s">
        <v>84</v>
      </c>
      <c r="P14" s="19"/>
      <c r="Q14" s="19"/>
      <c r="R14" s="19" t="s">
        <v>73</v>
      </c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26"/>
    </row>
    <row r="15" spans="1:42" s="3" customFormat="1" ht="19.05" customHeight="1">
      <c r="A15" s="109"/>
      <c r="B15" s="111"/>
      <c r="C15" s="111"/>
      <c r="D15" s="111"/>
      <c r="E15" s="111"/>
      <c r="F15" s="111"/>
      <c r="G15" s="111"/>
      <c r="H15" s="111"/>
      <c r="I15" s="111"/>
      <c r="J15" s="113"/>
      <c r="K15" s="20" t="str">
        <f ca="1">IF(A13="","",IF(MOD(ROW(),3)=1,"上午",IF(MOD(ROW(),3)=2,"下午","加班")))</f>
        <v>加班</v>
      </c>
      <c r="L15" s="21">
        <v>9</v>
      </c>
      <c r="M15" s="21"/>
      <c r="N15" s="21">
        <v>6</v>
      </c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7"/>
    </row>
    <row r="16" spans="1:42" s="3" customFormat="1" ht="19.05" customHeight="1">
      <c r="A16" s="109">
        <f ca="1">IF(B16=0,"",COUNTA($B$3:$B15))</f>
        <v>5</v>
      </c>
      <c r="B16" s="111" t="str">
        <f ca="1">INDIRECT("员工信息表!B"&amp;COUNTA($B$3:$B15)+2)</f>
        <v>苏绿华</v>
      </c>
      <c r="C16" s="111">
        <v>22</v>
      </c>
      <c r="D16" s="111">
        <f>(COUNTIF($L16:$AP16,"出勤")+COUNTIF($L17:$AP17,"出勤"))*0.5</f>
        <v>2.5</v>
      </c>
      <c r="E16" s="111">
        <f>(COUNTIF($L16:$AP16,"事假")+COUNTIF($L17:$AP17,"事假"))*0.5</f>
        <v>0.5</v>
      </c>
      <c r="F16" s="111">
        <f>(COUNTIF($L16:$AP16,"病假")+COUNTIF($L17:$AP17,"病假"))*0.5</f>
        <v>0.5</v>
      </c>
      <c r="G16" s="111">
        <f>(COUNTIF($L16:$AP16,"休假")+COUNTIF($L17:$AP17,"休假"))*0.5</f>
        <v>0.5</v>
      </c>
      <c r="H16" s="111">
        <f>(COUNTIF($L16:$AP16,"缺勤")+COUNTIF($L17:$AP17,"缺勤"))*0.5</f>
        <v>0.5</v>
      </c>
      <c r="I16" s="111">
        <f>(COUNTIF($L16:$AP16,"放假")+COUNTIF($L17:$AP17,"放假"))*0.5</f>
        <v>0.5</v>
      </c>
      <c r="J16" s="113">
        <f>(SUM(L18:AP18))/$AO$2</f>
        <v>2.4285714285714284</v>
      </c>
      <c r="K16" s="16" t="str">
        <f ca="1">IF(A16="","",IF(MOD(ROW(),3)=1,"上午",IF(MOD(ROW(),3)=2,"下午","加班")))</f>
        <v>上午</v>
      </c>
      <c r="L16" s="17" t="s">
        <v>83</v>
      </c>
      <c r="M16" s="17" t="s">
        <v>83</v>
      </c>
      <c r="N16" s="17" t="s">
        <v>83</v>
      </c>
      <c r="O16" s="17"/>
      <c r="P16" s="17" t="s">
        <v>74</v>
      </c>
      <c r="Q16" s="17"/>
      <c r="R16" s="17"/>
      <c r="S16" s="17"/>
      <c r="T16" s="17" t="s">
        <v>75</v>
      </c>
      <c r="U16" s="17"/>
      <c r="V16" s="17" t="s">
        <v>76</v>
      </c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25"/>
    </row>
    <row r="17" spans="1:42" s="3" customFormat="1" ht="19.05" customHeight="1">
      <c r="A17" s="109"/>
      <c r="B17" s="111"/>
      <c r="C17" s="111"/>
      <c r="D17" s="111"/>
      <c r="E17" s="111"/>
      <c r="F17" s="111"/>
      <c r="G17" s="111"/>
      <c r="H17" s="111"/>
      <c r="I17" s="111"/>
      <c r="J17" s="113"/>
      <c r="K17" s="18" t="str">
        <f ca="1">IF(A16="","",IF(MOD(ROW(),3)=1,"上午",IF(MOD(ROW(),3)=2,"下午","加班")))</f>
        <v>下午</v>
      </c>
      <c r="L17" s="19" t="s">
        <v>83</v>
      </c>
      <c r="M17" s="19" t="s">
        <v>83</v>
      </c>
      <c r="N17" s="19"/>
      <c r="O17" s="19" t="s">
        <v>84</v>
      </c>
      <c r="P17" s="19"/>
      <c r="Q17" s="19"/>
      <c r="R17" s="19" t="s">
        <v>73</v>
      </c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26"/>
    </row>
    <row r="18" spans="1:42" s="3" customFormat="1" ht="19.05" customHeight="1">
      <c r="A18" s="109"/>
      <c r="B18" s="111"/>
      <c r="C18" s="111"/>
      <c r="D18" s="111"/>
      <c r="E18" s="111"/>
      <c r="F18" s="111"/>
      <c r="G18" s="111"/>
      <c r="H18" s="111"/>
      <c r="I18" s="111"/>
      <c r="J18" s="113"/>
      <c r="K18" s="20" t="str">
        <f ca="1">IF(A16="","",IF(MOD(ROW(),3)=1,"上午",IF(MOD(ROW(),3)=2,"下午","加班")))</f>
        <v>加班</v>
      </c>
      <c r="L18" s="21">
        <v>10</v>
      </c>
      <c r="M18" s="21"/>
      <c r="N18" s="21">
        <v>7</v>
      </c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7"/>
    </row>
    <row r="19" spans="1:42" s="3" customFormat="1" ht="19.05" customHeight="1">
      <c r="A19" s="109">
        <f ca="1">IF(B19=0,"",COUNTA($B$3:$B18))</f>
        <v>6</v>
      </c>
      <c r="B19" s="111" t="str">
        <f ca="1">INDIRECT("员工信息表!B"&amp;COUNTA($B$3:$B18)+2)</f>
        <v>王升祥</v>
      </c>
      <c r="C19" s="111">
        <v>22</v>
      </c>
      <c r="D19" s="111">
        <f>(COUNTIF($L19:$AP19,"出勤")+COUNTIF($L20:$AP20,"出勤"))*0.5</f>
        <v>2.5</v>
      </c>
      <c r="E19" s="111">
        <f>(COUNTIF($L19:$AP19,"事假")+COUNTIF($L20:$AP20,"事假"))*0.5</f>
        <v>0.5</v>
      </c>
      <c r="F19" s="111">
        <f>(COUNTIF($L19:$AP19,"病假")+COUNTIF($L20:$AP20,"病假"))*0.5</f>
        <v>0.5</v>
      </c>
      <c r="G19" s="111">
        <f>(COUNTIF($L19:$AP19,"休假")+COUNTIF($L20:$AP20,"休假"))*0.5</f>
        <v>0.5</v>
      </c>
      <c r="H19" s="111">
        <f>(COUNTIF($L19:$AP19,"缺勤")+COUNTIF($L20:$AP20,"缺勤"))*0.5</f>
        <v>0.5</v>
      </c>
      <c r="I19" s="111">
        <f>(COUNTIF($L19:$AP19,"放假")+COUNTIF($L20:$AP20,"放假"))*0.5</f>
        <v>0.5</v>
      </c>
      <c r="J19" s="113">
        <f>(SUM(L21:AP21))/$AO$2</f>
        <v>2.7142857142857144</v>
      </c>
      <c r="K19" s="16" t="str">
        <f ca="1">IF(A19="","",IF(MOD(ROW(),3)=1,"上午",IF(MOD(ROW(),3)=2,"下午","加班")))</f>
        <v>上午</v>
      </c>
      <c r="L19" s="17" t="s">
        <v>83</v>
      </c>
      <c r="M19" s="17" t="s">
        <v>83</v>
      </c>
      <c r="N19" s="17" t="s">
        <v>83</v>
      </c>
      <c r="O19" s="17"/>
      <c r="P19" s="17" t="s">
        <v>74</v>
      </c>
      <c r="Q19" s="17"/>
      <c r="R19" s="17"/>
      <c r="S19" s="17"/>
      <c r="T19" s="17" t="s">
        <v>75</v>
      </c>
      <c r="U19" s="17"/>
      <c r="V19" s="17" t="s">
        <v>76</v>
      </c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25"/>
    </row>
    <row r="20" spans="1:42" s="3" customFormat="1" ht="19.05" customHeight="1">
      <c r="A20" s="109"/>
      <c r="B20" s="111"/>
      <c r="C20" s="111"/>
      <c r="D20" s="111"/>
      <c r="E20" s="111"/>
      <c r="F20" s="111"/>
      <c r="G20" s="111"/>
      <c r="H20" s="111"/>
      <c r="I20" s="111"/>
      <c r="J20" s="113"/>
      <c r="K20" s="18" t="str">
        <f ca="1">IF(A19="","",IF(MOD(ROW(),3)=1,"上午",IF(MOD(ROW(),3)=2,"下午","加班")))</f>
        <v>下午</v>
      </c>
      <c r="L20" s="19" t="s">
        <v>83</v>
      </c>
      <c r="M20" s="19" t="s">
        <v>83</v>
      </c>
      <c r="N20" s="19"/>
      <c r="O20" s="19" t="s">
        <v>84</v>
      </c>
      <c r="P20" s="19"/>
      <c r="Q20" s="19"/>
      <c r="R20" s="19" t="s">
        <v>73</v>
      </c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26"/>
    </row>
    <row r="21" spans="1:42" s="3" customFormat="1" ht="19.05" customHeight="1">
      <c r="A21" s="109"/>
      <c r="B21" s="111"/>
      <c r="C21" s="111"/>
      <c r="D21" s="111"/>
      <c r="E21" s="111"/>
      <c r="F21" s="111"/>
      <c r="G21" s="111"/>
      <c r="H21" s="111"/>
      <c r="I21" s="111"/>
      <c r="J21" s="113"/>
      <c r="K21" s="20" t="str">
        <f ca="1">IF(A19="","",IF(MOD(ROW(),3)=1,"上午",IF(MOD(ROW(),3)=2,"下午","加班")))</f>
        <v>加班</v>
      </c>
      <c r="L21" s="21">
        <v>11</v>
      </c>
      <c r="M21" s="21"/>
      <c r="N21" s="21">
        <v>8</v>
      </c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7"/>
    </row>
    <row r="22" spans="1:42" s="3" customFormat="1" ht="19.05" customHeight="1">
      <c r="A22" s="109">
        <f ca="1">IF(B22=0,"",COUNTA($B$3:$B21))</f>
        <v>7</v>
      </c>
      <c r="B22" s="111" t="str">
        <f ca="1">INDIRECT("员工信息表!B"&amp;COUNTA($B$3:$B21)+2)</f>
        <v>刘让铁</v>
      </c>
      <c r="C22" s="111">
        <v>22</v>
      </c>
      <c r="D22" s="111">
        <f>(COUNTIF($L22:$AP22,"出勤")+COUNTIF($L23:$AP23,"出勤"))*0.5</f>
        <v>2.5</v>
      </c>
      <c r="E22" s="111">
        <f>(COUNTIF($L22:$AP22,"事假")+COUNTIF($L23:$AP23,"事假"))*0.5</f>
        <v>0.5</v>
      </c>
      <c r="F22" s="111">
        <f>(COUNTIF($L22:$AP22,"病假")+COUNTIF($L23:$AP23,"病假"))*0.5</f>
        <v>0.5</v>
      </c>
      <c r="G22" s="111">
        <f>(COUNTIF($L22:$AP22,"休假")+COUNTIF($L23:$AP23,"休假"))*0.5</f>
        <v>0.5</v>
      </c>
      <c r="H22" s="111">
        <f>(COUNTIF($L22:$AP22,"缺勤")+COUNTIF($L23:$AP23,"缺勤"))*0.5</f>
        <v>0.5</v>
      </c>
      <c r="I22" s="111">
        <f>(COUNTIF($L22:$AP22,"放假")+COUNTIF($L23:$AP23,"放假"))*0.5</f>
        <v>0.5</v>
      </c>
      <c r="J22" s="113">
        <f>(SUM(L24:AP24))/$AO$2</f>
        <v>3</v>
      </c>
      <c r="K22" s="16" t="str">
        <f ca="1">IF(A22="","",IF(MOD(ROW(),3)=1,"上午",IF(MOD(ROW(),3)=2,"下午","加班")))</f>
        <v>上午</v>
      </c>
      <c r="L22" s="17" t="s">
        <v>83</v>
      </c>
      <c r="M22" s="17" t="s">
        <v>83</v>
      </c>
      <c r="N22" s="17" t="s">
        <v>83</v>
      </c>
      <c r="O22" s="17"/>
      <c r="P22" s="17" t="s">
        <v>74</v>
      </c>
      <c r="Q22" s="17"/>
      <c r="R22" s="17"/>
      <c r="S22" s="17"/>
      <c r="T22" s="17" t="s">
        <v>75</v>
      </c>
      <c r="U22" s="17"/>
      <c r="V22" s="17" t="s">
        <v>76</v>
      </c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25"/>
    </row>
    <row r="23" spans="1:42" s="3" customFormat="1" ht="19.05" customHeight="1">
      <c r="A23" s="109"/>
      <c r="B23" s="111"/>
      <c r="C23" s="111"/>
      <c r="D23" s="111"/>
      <c r="E23" s="111"/>
      <c r="F23" s="111"/>
      <c r="G23" s="111"/>
      <c r="H23" s="111"/>
      <c r="I23" s="111"/>
      <c r="J23" s="113"/>
      <c r="K23" s="18" t="str">
        <f ca="1">IF(A22="","",IF(MOD(ROW(),3)=1,"上午",IF(MOD(ROW(),3)=2,"下午","加班")))</f>
        <v>下午</v>
      </c>
      <c r="L23" s="19" t="s">
        <v>83</v>
      </c>
      <c r="M23" s="19" t="s">
        <v>83</v>
      </c>
      <c r="N23" s="19"/>
      <c r="O23" s="19" t="s">
        <v>84</v>
      </c>
      <c r="P23" s="19"/>
      <c r="Q23" s="19"/>
      <c r="R23" s="19" t="s">
        <v>73</v>
      </c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26"/>
    </row>
    <row r="24" spans="1:42" s="3" customFormat="1" ht="19.05" customHeight="1">
      <c r="A24" s="109"/>
      <c r="B24" s="111"/>
      <c r="C24" s="111"/>
      <c r="D24" s="111"/>
      <c r="E24" s="111"/>
      <c r="F24" s="111"/>
      <c r="G24" s="111"/>
      <c r="H24" s="111"/>
      <c r="I24" s="111"/>
      <c r="J24" s="113"/>
      <c r="K24" s="20" t="str">
        <f ca="1">IF(A22="","",IF(MOD(ROW(),3)=1,"上午",IF(MOD(ROW(),3)=2,"下午","加班")))</f>
        <v>加班</v>
      </c>
      <c r="L24" s="21">
        <v>12</v>
      </c>
      <c r="M24" s="21"/>
      <c r="N24" s="21">
        <v>9</v>
      </c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7"/>
    </row>
    <row r="25" spans="1:42" s="3" customFormat="1" ht="19.05" customHeight="1">
      <c r="A25" s="109">
        <f ca="1">IF(B25=0,"",COUNTA($B$3:$B24))</f>
        <v>8</v>
      </c>
      <c r="B25" s="111" t="str">
        <f ca="1">INDIRECT("员工信息表!B"&amp;COUNTA($B$3:$B24)+2)</f>
        <v>颜运回</v>
      </c>
      <c r="C25" s="111">
        <v>22</v>
      </c>
      <c r="D25" s="111">
        <f>(COUNTIF($L25:$AP25,"出勤")+COUNTIF($L26:$AP26,"出勤"))*0.5</f>
        <v>2.5</v>
      </c>
      <c r="E25" s="111">
        <f>(COUNTIF($L25:$AP25,"事假")+COUNTIF($L26:$AP26,"事假"))*0.5</f>
        <v>0.5</v>
      </c>
      <c r="F25" s="111">
        <f>(COUNTIF($L25:$AP25,"病假")+COUNTIF($L26:$AP26,"病假"))*0.5</f>
        <v>0.5</v>
      </c>
      <c r="G25" s="111">
        <f>(COUNTIF($L25:$AP25,"休假")+COUNTIF($L26:$AP26,"休假"))*0.5</f>
        <v>0.5</v>
      </c>
      <c r="H25" s="111">
        <f>(COUNTIF($L25:$AP25,"缺勤")+COUNTIF($L26:$AP26,"缺勤"))*0.5</f>
        <v>0.5</v>
      </c>
      <c r="I25" s="111">
        <f>(COUNTIF($L25:$AP25,"放假")+COUNTIF($L26:$AP26,"放假"))*0.5</f>
        <v>0.5</v>
      </c>
      <c r="J25" s="113">
        <f>(SUM(L27:AP27))/$AO$2</f>
        <v>3.2857142857142856</v>
      </c>
      <c r="K25" s="16" t="str">
        <f ca="1">IF(A25="","",IF(MOD(ROW(),3)=1,"上午",IF(MOD(ROW(),3)=2,"下午","加班")))</f>
        <v>上午</v>
      </c>
      <c r="L25" s="17" t="s">
        <v>83</v>
      </c>
      <c r="M25" s="17" t="s">
        <v>83</v>
      </c>
      <c r="N25" s="17" t="s">
        <v>83</v>
      </c>
      <c r="O25" s="17"/>
      <c r="P25" s="17" t="s">
        <v>74</v>
      </c>
      <c r="Q25" s="17"/>
      <c r="R25" s="17"/>
      <c r="S25" s="17"/>
      <c r="T25" s="17" t="s">
        <v>75</v>
      </c>
      <c r="U25" s="17"/>
      <c r="V25" s="17" t="s">
        <v>76</v>
      </c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25"/>
    </row>
    <row r="26" spans="1:42" s="3" customFormat="1" ht="19.05" customHeight="1">
      <c r="A26" s="109"/>
      <c r="B26" s="111"/>
      <c r="C26" s="111"/>
      <c r="D26" s="111"/>
      <c r="E26" s="111"/>
      <c r="F26" s="111"/>
      <c r="G26" s="111"/>
      <c r="H26" s="111"/>
      <c r="I26" s="111"/>
      <c r="J26" s="113"/>
      <c r="K26" s="18" t="str">
        <f ca="1">IF(A25="","",IF(MOD(ROW(),3)=1,"上午",IF(MOD(ROW(),3)=2,"下午","加班")))</f>
        <v>下午</v>
      </c>
      <c r="L26" s="19" t="s">
        <v>83</v>
      </c>
      <c r="M26" s="19" t="s">
        <v>83</v>
      </c>
      <c r="N26" s="19"/>
      <c r="O26" s="19" t="s">
        <v>84</v>
      </c>
      <c r="P26" s="19"/>
      <c r="Q26" s="19"/>
      <c r="R26" s="19" t="s">
        <v>73</v>
      </c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26"/>
    </row>
    <row r="27" spans="1:42" s="3" customFormat="1" ht="19.05" customHeight="1">
      <c r="A27" s="109"/>
      <c r="B27" s="111"/>
      <c r="C27" s="111"/>
      <c r="D27" s="111"/>
      <c r="E27" s="111"/>
      <c r="F27" s="111"/>
      <c r="G27" s="111"/>
      <c r="H27" s="111"/>
      <c r="I27" s="111"/>
      <c r="J27" s="113"/>
      <c r="K27" s="20" t="str">
        <f ca="1">IF(A25="","",IF(MOD(ROW(),3)=1,"上午",IF(MOD(ROW(),3)=2,"下午","加班")))</f>
        <v>加班</v>
      </c>
      <c r="L27" s="21">
        <v>13</v>
      </c>
      <c r="M27" s="21"/>
      <c r="N27" s="21">
        <v>10</v>
      </c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7"/>
    </row>
    <row r="28" spans="1:42" s="3" customFormat="1" ht="19.05" customHeight="1">
      <c r="A28" s="109">
        <f ca="1">IF(B28=0,"",COUNTA($B$3:$B27))</f>
        <v>9</v>
      </c>
      <c r="B28" s="111" t="str">
        <f ca="1">INDIRECT("员工信息表!B"&amp;COUNTA($B$3:$B27)+2)</f>
        <v>尹小平</v>
      </c>
      <c r="C28" s="111">
        <v>22</v>
      </c>
      <c r="D28" s="111">
        <f>(COUNTIF($L28:$AP28,"出勤")+COUNTIF($L29:$AP29,"出勤"))*0.5</f>
        <v>2.5</v>
      </c>
      <c r="E28" s="111">
        <f>(COUNTIF($L28:$AP28,"事假")+COUNTIF($L29:$AP29,"事假"))*0.5</f>
        <v>0.5</v>
      </c>
      <c r="F28" s="111">
        <f>(COUNTIF($L28:$AP28,"病假")+COUNTIF($L29:$AP29,"病假"))*0.5</f>
        <v>0.5</v>
      </c>
      <c r="G28" s="111">
        <f>(COUNTIF($L28:$AP28,"休假")+COUNTIF($L29:$AP29,"休假"))*0.5</f>
        <v>0.5</v>
      </c>
      <c r="H28" s="111">
        <f>(COUNTIF($L28:$AP28,"缺勤")+COUNTIF($L29:$AP29,"缺勤"))*0.5</f>
        <v>0.5</v>
      </c>
      <c r="I28" s="111">
        <f>(COUNTIF($L28:$AP28,"放假")+COUNTIF($L29:$AP29,"放假"))*0.5</f>
        <v>0.5</v>
      </c>
      <c r="J28" s="113">
        <f>(SUM(L30:AP30))/$AO$2</f>
        <v>3.5714285714285716</v>
      </c>
      <c r="K28" s="16" t="str">
        <f ca="1">IF(A28="","",IF(MOD(ROW(),3)=1,"上午",IF(MOD(ROW(),3)=2,"下午","加班")))</f>
        <v>上午</v>
      </c>
      <c r="L28" s="17" t="s">
        <v>83</v>
      </c>
      <c r="M28" s="17" t="s">
        <v>83</v>
      </c>
      <c r="N28" s="17" t="s">
        <v>83</v>
      </c>
      <c r="O28" s="17"/>
      <c r="P28" s="17" t="s">
        <v>74</v>
      </c>
      <c r="Q28" s="17"/>
      <c r="R28" s="17"/>
      <c r="S28" s="17"/>
      <c r="T28" s="17" t="s">
        <v>75</v>
      </c>
      <c r="U28" s="17"/>
      <c r="V28" s="17" t="s">
        <v>76</v>
      </c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25"/>
    </row>
    <row r="29" spans="1:42" s="3" customFormat="1" ht="19.05" customHeight="1">
      <c r="A29" s="109"/>
      <c r="B29" s="111"/>
      <c r="C29" s="111"/>
      <c r="D29" s="111"/>
      <c r="E29" s="111"/>
      <c r="F29" s="111"/>
      <c r="G29" s="111"/>
      <c r="H29" s="111"/>
      <c r="I29" s="111"/>
      <c r="J29" s="113"/>
      <c r="K29" s="18" t="str">
        <f ca="1">IF(A28="","",IF(MOD(ROW(),3)=1,"上午",IF(MOD(ROW(),3)=2,"下午","加班")))</f>
        <v>下午</v>
      </c>
      <c r="L29" s="19" t="s">
        <v>83</v>
      </c>
      <c r="M29" s="19" t="s">
        <v>83</v>
      </c>
      <c r="N29" s="19"/>
      <c r="O29" s="19" t="s">
        <v>84</v>
      </c>
      <c r="P29" s="19"/>
      <c r="Q29" s="19"/>
      <c r="R29" s="19" t="s">
        <v>73</v>
      </c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26"/>
    </row>
    <row r="30" spans="1:42" s="3" customFormat="1" ht="19.05" customHeight="1">
      <c r="A30" s="109"/>
      <c r="B30" s="111"/>
      <c r="C30" s="111"/>
      <c r="D30" s="111"/>
      <c r="E30" s="111"/>
      <c r="F30" s="111"/>
      <c r="G30" s="111"/>
      <c r="H30" s="111"/>
      <c r="I30" s="111"/>
      <c r="J30" s="113"/>
      <c r="K30" s="20" t="str">
        <f ca="1">IF(A28="","",IF(MOD(ROW(),3)=1,"上午",IF(MOD(ROW(),3)=2,"下午","加班")))</f>
        <v>加班</v>
      </c>
      <c r="L30" s="21">
        <v>14</v>
      </c>
      <c r="M30" s="21"/>
      <c r="N30" s="21">
        <v>11</v>
      </c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7"/>
    </row>
    <row r="31" spans="1:42" s="3" customFormat="1" ht="19.05" customHeight="1">
      <c r="A31" s="109">
        <f ca="1">IF(B31=0,"",COUNTA($B$3:$B30))</f>
        <v>10</v>
      </c>
      <c r="B31" s="111" t="str">
        <f ca="1">INDIRECT("员工信息表!B"&amp;COUNTA($B$3:$B30)+2)</f>
        <v>颜建美</v>
      </c>
      <c r="C31" s="111">
        <v>22</v>
      </c>
      <c r="D31" s="111">
        <f>(COUNTIF($L31:$AP31,"出勤")+COUNTIF($L32:$AP32,"出勤"))*0.5</f>
        <v>2.5</v>
      </c>
      <c r="E31" s="111">
        <f>(COUNTIF($L31:$AP31,"事假")+COUNTIF($L32:$AP32,"事假"))*0.5</f>
        <v>0.5</v>
      </c>
      <c r="F31" s="111">
        <f>(COUNTIF($L31:$AP31,"病假")+COUNTIF($L32:$AP32,"病假"))*0.5</f>
        <v>0.5</v>
      </c>
      <c r="G31" s="111">
        <f>(COUNTIF($L31:$AP31,"休假")+COUNTIF($L32:$AP32,"休假"))*0.5</f>
        <v>0.5</v>
      </c>
      <c r="H31" s="111">
        <f>(COUNTIF($L31:$AP31,"缺勤")+COUNTIF($L32:$AP32,"缺勤"))*0.5</f>
        <v>0.5</v>
      </c>
      <c r="I31" s="111">
        <f>(COUNTIF($L31:$AP31,"放假")+COUNTIF($L32:$AP32,"放假"))*0.5</f>
        <v>0.5</v>
      </c>
      <c r="J31" s="113">
        <f>(SUM(L33:AP33))/$AO$2</f>
        <v>3.8571428571428572</v>
      </c>
      <c r="K31" s="16" t="str">
        <f ca="1">IF(A31="","",IF(MOD(ROW(),3)=1,"上午",IF(MOD(ROW(),3)=2,"下午","加班")))</f>
        <v>上午</v>
      </c>
      <c r="L31" s="17" t="s">
        <v>83</v>
      </c>
      <c r="M31" s="17" t="s">
        <v>83</v>
      </c>
      <c r="N31" s="17" t="s">
        <v>83</v>
      </c>
      <c r="O31" s="17"/>
      <c r="P31" s="17" t="s">
        <v>74</v>
      </c>
      <c r="Q31" s="17"/>
      <c r="R31" s="17"/>
      <c r="S31" s="17"/>
      <c r="T31" s="17" t="s">
        <v>75</v>
      </c>
      <c r="U31" s="17"/>
      <c r="V31" s="17" t="s">
        <v>76</v>
      </c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25"/>
    </row>
    <row r="32" spans="1:42" s="3" customFormat="1" ht="19.05" customHeight="1">
      <c r="A32" s="109"/>
      <c r="B32" s="111"/>
      <c r="C32" s="111"/>
      <c r="D32" s="111"/>
      <c r="E32" s="111"/>
      <c r="F32" s="111"/>
      <c r="G32" s="111"/>
      <c r="H32" s="111"/>
      <c r="I32" s="111"/>
      <c r="J32" s="113"/>
      <c r="K32" s="18" t="str">
        <f ca="1">IF(A31="","",IF(MOD(ROW(),3)=1,"上午",IF(MOD(ROW(),3)=2,"下午","加班")))</f>
        <v>下午</v>
      </c>
      <c r="L32" s="19" t="s">
        <v>83</v>
      </c>
      <c r="M32" s="19" t="s">
        <v>83</v>
      </c>
      <c r="N32" s="19"/>
      <c r="O32" s="19" t="s">
        <v>84</v>
      </c>
      <c r="P32" s="19"/>
      <c r="Q32" s="19"/>
      <c r="R32" s="19" t="s">
        <v>73</v>
      </c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26"/>
    </row>
    <row r="33" spans="1:42" s="3" customFormat="1" ht="19.05" customHeight="1">
      <c r="A33" s="109"/>
      <c r="B33" s="111"/>
      <c r="C33" s="111"/>
      <c r="D33" s="111"/>
      <c r="E33" s="111"/>
      <c r="F33" s="111"/>
      <c r="G33" s="111"/>
      <c r="H33" s="111"/>
      <c r="I33" s="111"/>
      <c r="J33" s="113"/>
      <c r="K33" s="20" t="str">
        <f ca="1">IF(A31="","",IF(MOD(ROW(),3)=1,"上午",IF(MOD(ROW(),3)=2,"下午","加班")))</f>
        <v>加班</v>
      </c>
      <c r="L33" s="21">
        <v>15</v>
      </c>
      <c r="M33" s="21"/>
      <c r="N33" s="21">
        <v>12</v>
      </c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7"/>
    </row>
    <row r="34" spans="1:42" s="3" customFormat="1" ht="19.05" customHeight="1">
      <c r="A34" s="109">
        <f ca="1">IF(B34=0,"",COUNTA($B$3:$B33))</f>
        <v>11</v>
      </c>
      <c r="B34" s="111" t="str">
        <f ca="1">INDIRECT("员工信息表!B"&amp;COUNTA($B$3:$B33)+2)</f>
        <v>尹乔丽</v>
      </c>
      <c r="C34" s="111">
        <v>22</v>
      </c>
      <c r="D34" s="111">
        <f>(COUNTIF($L34:$AP34,"出勤")+COUNTIF($L35:$AP35,"出勤"))*0.5</f>
        <v>2.5</v>
      </c>
      <c r="E34" s="111">
        <f>(COUNTIF($L34:$AP34,"事假")+COUNTIF($L35:$AP35,"事假"))*0.5</f>
        <v>0.5</v>
      </c>
      <c r="F34" s="111">
        <f>(COUNTIF($L34:$AP34,"病假")+COUNTIF($L35:$AP35,"病假"))*0.5</f>
        <v>0.5</v>
      </c>
      <c r="G34" s="111">
        <f>(COUNTIF($L34:$AP34,"休假")+COUNTIF($L35:$AP35,"休假"))*0.5</f>
        <v>0.5</v>
      </c>
      <c r="H34" s="111">
        <f>(COUNTIF($L34:$AP34,"缺勤")+COUNTIF($L35:$AP35,"缺勤"))*0.5</f>
        <v>0.5</v>
      </c>
      <c r="I34" s="111">
        <f>(COUNTIF($L34:$AP34,"放假")+COUNTIF($L35:$AP35,"放假"))*0.5</f>
        <v>0.5</v>
      </c>
      <c r="J34" s="113">
        <f>(SUM(L36:AP36))/$AO$2</f>
        <v>4.1428571428571432</v>
      </c>
      <c r="K34" s="16" t="str">
        <f ca="1">IF(A34="","",IF(MOD(ROW(),3)=1,"上午",IF(MOD(ROW(),3)=2,"下午","加班")))</f>
        <v>上午</v>
      </c>
      <c r="L34" s="17" t="s">
        <v>83</v>
      </c>
      <c r="M34" s="17" t="s">
        <v>83</v>
      </c>
      <c r="N34" s="17" t="s">
        <v>83</v>
      </c>
      <c r="O34" s="17"/>
      <c r="P34" s="17" t="s">
        <v>74</v>
      </c>
      <c r="Q34" s="17"/>
      <c r="R34" s="17"/>
      <c r="S34" s="17"/>
      <c r="T34" s="17" t="s">
        <v>75</v>
      </c>
      <c r="U34" s="17"/>
      <c r="V34" s="17" t="s">
        <v>76</v>
      </c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25"/>
    </row>
    <row r="35" spans="1:42" s="3" customFormat="1" ht="19.05" customHeight="1">
      <c r="A35" s="109"/>
      <c r="B35" s="111"/>
      <c r="C35" s="111"/>
      <c r="D35" s="111"/>
      <c r="E35" s="111"/>
      <c r="F35" s="111"/>
      <c r="G35" s="111"/>
      <c r="H35" s="111"/>
      <c r="I35" s="111"/>
      <c r="J35" s="113"/>
      <c r="K35" s="18" t="str">
        <f ca="1">IF(A34="","",IF(MOD(ROW(),3)=1,"上午",IF(MOD(ROW(),3)=2,"下午","加班")))</f>
        <v>下午</v>
      </c>
      <c r="L35" s="19" t="s">
        <v>83</v>
      </c>
      <c r="M35" s="19" t="s">
        <v>83</v>
      </c>
      <c r="N35" s="19"/>
      <c r="O35" s="19" t="s">
        <v>84</v>
      </c>
      <c r="P35" s="19"/>
      <c r="Q35" s="19"/>
      <c r="R35" s="19" t="s">
        <v>73</v>
      </c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26"/>
    </row>
    <row r="36" spans="1:42" s="3" customFormat="1" ht="19.05" customHeight="1">
      <c r="A36" s="109"/>
      <c r="B36" s="111"/>
      <c r="C36" s="111"/>
      <c r="D36" s="111"/>
      <c r="E36" s="111"/>
      <c r="F36" s="111"/>
      <c r="G36" s="111"/>
      <c r="H36" s="111"/>
      <c r="I36" s="111"/>
      <c r="J36" s="113"/>
      <c r="K36" s="20" t="str">
        <f ca="1">IF(A34="","",IF(MOD(ROW(),3)=1,"上午",IF(MOD(ROW(),3)=2,"下午","加班")))</f>
        <v>加班</v>
      </c>
      <c r="L36" s="21">
        <v>16</v>
      </c>
      <c r="M36" s="21"/>
      <c r="N36" s="21">
        <v>13</v>
      </c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7"/>
    </row>
    <row r="37" spans="1:42" ht="19.05" customHeight="1">
      <c r="A37" s="109" t="str">
        <f ca="1">IF(B37=0,"",COUNTA($B$3:$B36))</f>
        <v/>
      </c>
      <c r="B37" s="111">
        <f ca="1">INDIRECT("员工信息表!B"&amp;COUNTA($B$3:$B36)+2)</f>
        <v>0</v>
      </c>
      <c r="C37" s="111"/>
      <c r="D37" s="111">
        <f>(COUNTIF($L37:$AP37,"出勤")+COUNTIF($L38:$AP38,"出勤"))*0.5</f>
        <v>0</v>
      </c>
      <c r="E37" s="111">
        <f>(COUNTIF($L37:$AP37,"事假")+COUNTIF($L38:$AP38,"事假"))*0.5</f>
        <v>0</v>
      </c>
      <c r="F37" s="111">
        <f>(COUNTIF($L37:$AP37,"病假")+COUNTIF($L38:$AP38,"病假"))*0.5</f>
        <v>0</v>
      </c>
      <c r="G37" s="111">
        <f>(COUNTIF($L37:$AP37,"休假")+COUNTIF($L38:$AP38,"休假"))*0.5</f>
        <v>0</v>
      </c>
      <c r="H37" s="111">
        <f>(COUNTIF($L37:$AP37,"缺勤")+COUNTIF($L38:$AP38,"缺勤"))*0.5</f>
        <v>0</v>
      </c>
      <c r="I37" s="111">
        <f>(COUNTIF($L37:$AP37,"放假")+COUNTIF($L38:$AP38,"放假"))*0.5</f>
        <v>0</v>
      </c>
      <c r="J37" s="113">
        <f>(SUM(L39:AP39))/$AO$2</f>
        <v>0</v>
      </c>
      <c r="K37" s="16" t="str">
        <f ca="1">IF(A37="","",IF(MOD(ROW(),3)=1,"上午",IF(MOD(ROW(),3)=2,"下午","加班")))</f>
        <v/>
      </c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25"/>
    </row>
    <row r="38" spans="1:42" ht="19.05" customHeight="1">
      <c r="A38" s="109"/>
      <c r="B38" s="111"/>
      <c r="C38" s="111"/>
      <c r="D38" s="111"/>
      <c r="E38" s="111"/>
      <c r="F38" s="111"/>
      <c r="G38" s="111"/>
      <c r="H38" s="111"/>
      <c r="I38" s="111"/>
      <c r="J38" s="113"/>
      <c r="K38" s="18" t="str">
        <f ca="1">IF(A37="","",IF(MOD(ROW(),3)=1,"上午",IF(MOD(ROW(),3)=2,"下午","加班")))</f>
        <v/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26"/>
    </row>
    <row r="39" spans="1:42" ht="19.05" customHeight="1">
      <c r="A39" s="109"/>
      <c r="B39" s="111"/>
      <c r="C39" s="111"/>
      <c r="D39" s="111"/>
      <c r="E39" s="111"/>
      <c r="F39" s="111"/>
      <c r="G39" s="111"/>
      <c r="H39" s="111"/>
      <c r="I39" s="111"/>
      <c r="J39" s="113"/>
      <c r="K39" s="20" t="str">
        <f ca="1">IF(A37="","",IF(MOD(ROW(),3)=1,"上午",IF(MOD(ROW(),3)=2,"下午","加班")))</f>
        <v/>
      </c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7"/>
    </row>
    <row r="40" spans="1:42" ht="19.05" customHeight="1">
      <c r="A40" s="109" t="str">
        <f ca="1">IF(B40=0,"",COUNTA($B$3:$B39))</f>
        <v/>
      </c>
      <c r="B40" s="111">
        <f ca="1">INDIRECT("员工信息表!B"&amp;COUNTA($B$3:$B39)+2)</f>
        <v>0</v>
      </c>
      <c r="C40" s="111"/>
      <c r="D40" s="111">
        <f>(COUNTIF($L40:$AP40,"出勤")+COUNTIF($L41:$AP41,"出勤"))*0.5</f>
        <v>0</v>
      </c>
      <c r="E40" s="111">
        <f>(COUNTIF($L40:$AP40,"事假")+COUNTIF($L41:$AP41,"事假"))*0.5</f>
        <v>0</v>
      </c>
      <c r="F40" s="111">
        <f>(COUNTIF($L40:$AP40,"病假")+COUNTIF($L41:$AP41,"病假"))*0.5</f>
        <v>0</v>
      </c>
      <c r="G40" s="111">
        <f>(COUNTIF($L40:$AP40,"休假")+COUNTIF($L41:$AP41,"休假"))*0.5</f>
        <v>0</v>
      </c>
      <c r="H40" s="111">
        <f>(COUNTIF($L40:$AP40,"缺勤")+COUNTIF($L41:$AP41,"缺勤"))*0.5</f>
        <v>0</v>
      </c>
      <c r="I40" s="111">
        <f>(COUNTIF($L40:$AP40,"放假")+COUNTIF($L41:$AP41,"放假"))*0.5</f>
        <v>0</v>
      </c>
      <c r="J40" s="113">
        <f>(SUM(L42:AP42))/$AO$2</f>
        <v>0</v>
      </c>
      <c r="K40" s="16" t="str">
        <f ca="1">IF(A40="","",IF(MOD(ROW(),3)=1,"上午",IF(MOD(ROW(),3)=2,"下午","加班")))</f>
        <v/>
      </c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25"/>
    </row>
    <row r="41" spans="1:42" ht="19.05" customHeight="1">
      <c r="A41" s="109"/>
      <c r="B41" s="111"/>
      <c r="C41" s="111"/>
      <c r="D41" s="111"/>
      <c r="E41" s="111"/>
      <c r="F41" s="111"/>
      <c r="G41" s="111"/>
      <c r="H41" s="111"/>
      <c r="I41" s="111"/>
      <c r="J41" s="113"/>
      <c r="K41" s="18" t="str">
        <f ca="1">IF(A40="","",IF(MOD(ROW(),3)=1,"上午",IF(MOD(ROW(),3)=2,"下午","加班")))</f>
        <v/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26"/>
    </row>
    <row r="42" spans="1:42" ht="19.05" customHeight="1">
      <c r="A42" s="109"/>
      <c r="B42" s="111"/>
      <c r="C42" s="111"/>
      <c r="D42" s="111"/>
      <c r="E42" s="111"/>
      <c r="F42" s="111"/>
      <c r="G42" s="111"/>
      <c r="H42" s="111"/>
      <c r="I42" s="111"/>
      <c r="J42" s="113"/>
      <c r="K42" s="20" t="str">
        <f ca="1">IF(A40="","",IF(MOD(ROW(),3)=1,"上午",IF(MOD(ROW(),3)=2,"下午","加班")))</f>
        <v/>
      </c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7"/>
    </row>
    <row r="43" spans="1:42" ht="19.05" customHeight="1">
      <c r="A43" s="109" t="str">
        <f ca="1">IF(B43=0,"",COUNTA($B$3:$B42))</f>
        <v/>
      </c>
      <c r="B43" s="111">
        <f ca="1">INDIRECT("员工信息表!B"&amp;COUNTA($B$3:$B42)+2)</f>
        <v>0</v>
      </c>
      <c r="C43" s="111"/>
      <c r="D43" s="111">
        <f>(COUNTIF($L43:$AP43,"出勤")+COUNTIF($L44:$AP44,"出勤"))*0.5</f>
        <v>0</v>
      </c>
      <c r="E43" s="111">
        <f>(COUNTIF($L43:$AP43,"事假")+COUNTIF($L44:$AP44,"事假"))*0.5</f>
        <v>0</v>
      </c>
      <c r="F43" s="111">
        <f>(COUNTIF($L43:$AP43,"病假")+COUNTIF($L44:$AP44,"病假"))*0.5</f>
        <v>0</v>
      </c>
      <c r="G43" s="111">
        <f>(COUNTIF($L43:$AP43,"休假")+COUNTIF($L44:$AP44,"休假"))*0.5</f>
        <v>0</v>
      </c>
      <c r="H43" s="111">
        <f>(COUNTIF($L43:$AP43,"缺勤")+COUNTIF($L44:$AP44,"缺勤"))*0.5</f>
        <v>0</v>
      </c>
      <c r="I43" s="111">
        <f>(COUNTIF($L43:$AP43,"放假")+COUNTIF($L44:$AP44,"放假"))*0.5</f>
        <v>0</v>
      </c>
      <c r="J43" s="113">
        <f>(SUM(L45:AP45))/$AO$2</f>
        <v>0</v>
      </c>
      <c r="K43" s="16" t="str">
        <f ca="1">IF(A43="","",IF(MOD(ROW(),3)=1,"上午",IF(MOD(ROW(),3)=2,"下午","加班")))</f>
        <v/>
      </c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25"/>
    </row>
    <row r="44" spans="1:42" ht="19.05" customHeight="1">
      <c r="A44" s="109"/>
      <c r="B44" s="111"/>
      <c r="C44" s="111"/>
      <c r="D44" s="111"/>
      <c r="E44" s="111"/>
      <c r="F44" s="111"/>
      <c r="G44" s="111"/>
      <c r="H44" s="111"/>
      <c r="I44" s="111"/>
      <c r="J44" s="113"/>
      <c r="K44" s="18" t="str">
        <f ca="1">IF(A43="","",IF(MOD(ROW(),3)=1,"上午",IF(MOD(ROW(),3)=2,"下午","加班")))</f>
        <v/>
      </c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26"/>
    </row>
    <row r="45" spans="1:42" ht="19.05" customHeight="1">
      <c r="A45" s="109"/>
      <c r="B45" s="111"/>
      <c r="C45" s="111"/>
      <c r="D45" s="111"/>
      <c r="E45" s="111"/>
      <c r="F45" s="111"/>
      <c r="G45" s="111"/>
      <c r="H45" s="111"/>
      <c r="I45" s="111"/>
      <c r="J45" s="113"/>
      <c r="K45" s="20" t="str">
        <f ca="1">IF(A43="","",IF(MOD(ROW(),3)=1,"上午",IF(MOD(ROW(),3)=2,"下午","加班")))</f>
        <v/>
      </c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7"/>
    </row>
    <row r="46" spans="1:42" ht="19.05" customHeight="1">
      <c r="A46" s="109" t="str">
        <f ca="1">IF(B46=0,"",COUNTA($B$3:$B45))</f>
        <v/>
      </c>
      <c r="B46" s="111">
        <f ca="1">INDIRECT("员工信息表!B"&amp;COUNTA($B$3:$B45)+2)</f>
        <v>0</v>
      </c>
      <c r="C46" s="111"/>
      <c r="D46" s="111">
        <f>(COUNTIF($L46:$AP46,"出勤")+COUNTIF($L47:$AP47,"出勤"))*0.5</f>
        <v>0</v>
      </c>
      <c r="E46" s="111">
        <f>(COUNTIF($L46:$AP46,"事假")+COUNTIF($L47:$AP47,"事假"))*0.5</f>
        <v>0</v>
      </c>
      <c r="F46" s="111">
        <f>(COUNTIF($L46:$AP46,"病假")+COUNTIF($L47:$AP47,"病假"))*0.5</f>
        <v>0</v>
      </c>
      <c r="G46" s="111">
        <f>(COUNTIF($L46:$AP46,"休假")+COUNTIF($L47:$AP47,"休假"))*0.5</f>
        <v>0</v>
      </c>
      <c r="H46" s="111">
        <f>(COUNTIF($L46:$AP46,"缺勤")+COUNTIF($L47:$AP47,"缺勤"))*0.5</f>
        <v>0</v>
      </c>
      <c r="I46" s="111">
        <f>(COUNTIF($L46:$AP46,"放假")+COUNTIF($L47:$AP47,"放假"))*0.5</f>
        <v>0</v>
      </c>
      <c r="J46" s="113">
        <f>(SUM(L48:AP48))/$AO$2</f>
        <v>0</v>
      </c>
      <c r="K46" s="16" t="str">
        <f ca="1">IF(A46="","",IF(MOD(ROW(),3)=1,"上午",IF(MOD(ROW(),3)=2,"下午","加班")))</f>
        <v/>
      </c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25"/>
    </row>
    <row r="47" spans="1:42" ht="19.05" customHeight="1">
      <c r="A47" s="109"/>
      <c r="B47" s="111"/>
      <c r="C47" s="111"/>
      <c r="D47" s="111"/>
      <c r="E47" s="111"/>
      <c r="F47" s="111"/>
      <c r="G47" s="111"/>
      <c r="H47" s="111"/>
      <c r="I47" s="111"/>
      <c r="J47" s="113"/>
      <c r="K47" s="18" t="str">
        <f ca="1">IF(A46="","",IF(MOD(ROW(),3)=1,"上午",IF(MOD(ROW(),3)=2,"下午","加班")))</f>
        <v/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26"/>
    </row>
    <row r="48" spans="1:42" ht="19.05" customHeight="1">
      <c r="A48" s="109"/>
      <c r="B48" s="111"/>
      <c r="C48" s="111"/>
      <c r="D48" s="111"/>
      <c r="E48" s="111"/>
      <c r="F48" s="111"/>
      <c r="G48" s="111"/>
      <c r="H48" s="111"/>
      <c r="I48" s="111"/>
      <c r="J48" s="113"/>
      <c r="K48" s="20" t="str">
        <f ca="1">IF(A46="","",IF(MOD(ROW(),3)=1,"上午",IF(MOD(ROW(),3)=2,"下午","加班")))</f>
        <v/>
      </c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7"/>
    </row>
    <row r="49" spans="1:42" ht="19.05" customHeight="1">
      <c r="A49" s="109" t="str">
        <f ca="1">IF(B49=0,"",COUNTA($B$3:$B48))</f>
        <v/>
      </c>
      <c r="B49" s="111">
        <f ca="1">INDIRECT("员工信息表!B"&amp;COUNTA($B$3:$B48)+2)</f>
        <v>0</v>
      </c>
      <c r="C49" s="111"/>
      <c r="D49" s="111">
        <f>(COUNTIF($L49:$AP49,"出勤")+COUNTIF($L50:$AP50,"出勤"))*0.5</f>
        <v>0</v>
      </c>
      <c r="E49" s="111">
        <f>(COUNTIF($L49:$AP49,"事假")+COUNTIF($L50:$AP50,"事假"))*0.5</f>
        <v>0</v>
      </c>
      <c r="F49" s="111">
        <f>(COUNTIF($L49:$AP49,"病假")+COUNTIF($L50:$AP50,"病假"))*0.5</f>
        <v>0</v>
      </c>
      <c r="G49" s="111">
        <f>(COUNTIF($L49:$AP49,"休假")+COUNTIF($L50:$AP50,"休假"))*0.5</f>
        <v>0</v>
      </c>
      <c r="H49" s="111">
        <f>(COUNTIF($L49:$AP49,"缺勤")+COUNTIF($L50:$AP50,"缺勤"))*0.5</f>
        <v>0</v>
      </c>
      <c r="I49" s="111">
        <f>(COUNTIF($L49:$AP49,"放假")+COUNTIF($L50:$AP50,"放假"))*0.5</f>
        <v>0</v>
      </c>
      <c r="J49" s="113">
        <f>(SUM(L51:AP51))/$AO$2</f>
        <v>0</v>
      </c>
      <c r="K49" s="16" t="str">
        <f ca="1">IF(A49="","",IF(MOD(ROW(),3)=1,"上午",IF(MOD(ROW(),3)=2,"下午","加班")))</f>
        <v/>
      </c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25"/>
    </row>
    <row r="50" spans="1:42" ht="19.05" customHeight="1">
      <c r="A50" s="109"/>
      <c r="B50" s="111"/>
      <c r="C50" s="111"/>
      <c r="D50" s="111"/>
      <c r="E50" s="111"/>
      <c r="F50" s="111"/>
      <c r="G50" s="111"/>
      <c r="H50" s="111"/>
      <c r="I50" s="111"/>
      <c r="J50" s="113"/>
      <c r="K50" s="18" t="str">
        <f ca="1">IF(A49="","",IF(MOD(ROW(),3)=1,"上午",IF(MOD(ROW(),3)=2,"下午","加班")))</f>
        <v/>
      </c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26"/>
    </row>
    <row r="51" spans="1:42" ht="19.05" customHeight="1">
      <c r="A51" s="109"/>
      <c r="B51" s="111"/>
      <c r="C51" s="111"/>
      <c r="D51" s="111"/>
      <c r="E51" s="111"/>
      <c r="F51" s="111"/>
      <c r="G51" s="111"/>
      <c r="H51" s="111"/>
      <c r="I51" s="111"/>
      <c r="J51" s="113"/>
      <c r="K51" s="20" t="str">
        <f ca="1">IF(A49="","",IF(MOD(ROW(),3)=1,"上午",IF(MOD(ROW(),3)=2,"下午","加班")))</f>
        <v/>
      </c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7"/>
    </row>
    <row r="52" spans="1:42" ht="19.05" customHeight="1">
      <c r="A52" s="109" t="str">
        <f ca="1">IF(B52=0,"",COUNTA($B$3:$B51))</f>
        <v/>
      </c>
      <c r="B52" s="111">
        <f ca="1">INDIRECT("员工信息表!B"&amp;COUNTA($B$3:$B51)+2)</f>
        <v>0</v>
      </c>
      <c r="C52" s="111"/>
      <c r="D52" s="111">
        <f>(COUNTIF($L52:$AP52,"出勤")+COUNTIF($L53:$AP53,"出勤"))*0.5</f>
        <v>0</v>
      </c>
      <c r="E52" s="111">
        <f>(COUNTIF($L52:$AP52,"事假")+COUNTIF($L53:$AP53,"事假"))*0.5</f>
        <v>0</v>
      </c>
      <c r="F52" s="111">
        <f>(COUNTIF($L52:$AP52,"病假")+COUNTIF($L53:$AP53,"病假"))*0.5</f>
        <v>0</v>
      </c>
      <c r="G52" s="111">
        <f>(COUNTIF($L52:$AP52,"休假")+COUNTIF($L53:$AP53,"休假"))*0.5</f>
        <v>0</v>
      </c>
      <c r="H52" s="111">
        <f>(COUNTIF($L52:$AP52,"缺勤")+COUNTIF($L53:$AP53,"缺勤"))*0.5</f>
        <v>0</v>
      </c>
      <c r="I52" s="111">
        <f>(COUNTIF($L52:$AP52,"放假")+COUNTIF($L53:$AP53,"放假"))*0.5</f>
        <v>0</v>
      </c>
      <c r="J52" s="113">
        <f>(SUM(L54:AP54))/$AO$2</f>
        <v>0</v>
      </c>
      <c r="K52" s="16" t="str">
        <f ca="1">IF(A52="","",IF(MOD(ROW(),3)=1,"上午",IF(MOD(ROW(),3)=2,"下午","加班")))</f>
        <v/>
      </c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25"/>
    </row>
    <row r="53" spans="1:42" ht="19.05" customHeight="1">
      <c r="A53" s="109"/>
      <c r="B53" s="111"/>
      <c r="C53" s="111"/>
      <c r="D53" s="111"/>
      <c r="E53" s="111"/>
      <c r="F53" s="111"/>
      <c r="G53" s="111"/>
      <c r="H53" s="111"/>
      <c r="I53" s="111"/>
      <c r="J53" s="113"/>
      <c r="K53" s="18" t="str">
        <f ca="1">IF(A52="","",IF(MOD(ROW(),3)=1,"上午",IF(MOD(ROW(),3)=2,"下午","加班")))</f>
        <v/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26"/>
    </row>
    <row r="54" spans="1:42" ht="19.05" customHeight="1">
      <c r="A54" s="109"/>
      <c r="B54" s="111"/>
      <c r="C54" s="111"/>
      <c r="D54" s="111"/>
      <c r="E54" s="111"/>
      <c r="F54" s="111"/>
      <c r="G54" s="111"/>
      <c r="H54" s="111"/>
      <c r="I54" s="111"/>
      <c r="J54" s="113"/>
      <c r="K54" s="20" t="str">
        <f ca="1">IF(A52="","",IF(MOD(ROW(),3)=1,"上午",IF(MOD(ROW(),3)=2,"下午","加班")))</f>
        <v/>
      </c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7"/>
    </row>
    <row r="55" spans="1:42" ht="19.05" customHeight="1">
      <c r="A55" s="109" t="str">
        <f ca="1">IF(B55=0,"",COUNTA($B$3:$B54))</f>
        <v/>
      </c>
      <c r="B55" s="111">
        <f ca="1">INDIRECT("员工信息表!B"&amp;COUNTA($B$3:$B54)+2)</f>
        <v>0</v>
      </c>
      <c r="C55" s="111"/>
      <c r="D55" s="111">
        <f>(COUNTIF($L55:$AP55,"出勤")+COUNTIF($L56:$AP56,"出勤"))*0.5</f>
        <v>0</v>
      </c>
      <c r="E55" s="111">
        <f>(COUNTIF($L55:$AP55,"事假")+COUNTIF($L56:$AP56,"事假"))*0.5</f>
        <v>0</v>
      </c>
      <c r="F55" s="111">
        <f>(COUNTIF($L55:$AP55,"病假")+COUNTIF($L56:$AP56,"病假"))*0.5</f>
        <v>0</v>
      </c>
      <c r="G55" s="111">
        <f>(COUNTIF($L55:$AP55,"休假")+COUNTIF($L56:$AP56,"休假"))*0.5</f>
        <v>0</v>
      </c>
      <c r="H55" s="111">
        <f>(COUNTIF($L55:$AP55,"缺勤")+COUNTIF($L56:$AP56,"缺勤"))*0.5</f>
        <v>0</v>
      </c>
      <c r="I55" s="111">
        <f>(COUNTIF($L55:$AP55,"放假")+COUNTIF($L56:$AP56,"放假"))*0.5</f>
        <v>0</v>
      </c>
      <c r="J55" s="113">
        <f>(SUM(L57:AP57))/$AO$2</f>
        <v>0</v>
      </c>
      <c r="K55" s="16" t="str">
        <f ca="1">IF(A55="","",IF(MOD(ROW(),3)=1,"上午",IF(MOD(ROW(),3)=2,"下午","加班")))</f>
        <v/>
      </c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25"/>
    </row>
    <row r="56" spans="1:42" ht="19.05" customHeight="1">
      <c r="A56" s="109"/>
      <c r="B56" s="111"/>
      <c r="C56" s="111"/>
      <c r="D56" s="111"/>
      <c r="E56" s="111"/>
      <c r="F56" s="111"/>
      <c r="G56" s="111"/>
      <c r="H56" s="111"/>
      <c r="I56" s="111"/>
      <c r="J56" s="113"/>
      <c r="K56" s="18" t="str">
        <f ca="1">IF(A55="","",IF(MOD(ROW(),3)=1,"上午",IF(MOD(ROW(),3)=2,"下午","加班")))</f>
        <v/>
      </c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26"/>
    </row>
    <row r="57" spans="1:42" ht="19.05" customHeight="1">
      <c r="A57" s="109"/>
      <c r="B57" s="111"/>
      <c r="C57" s="111"/>
      <c r="D57" s="111"/>
      <c r="E57" s="111"/>
      <c r="F57" s="111"/>
      <c r="G57" s="111"/>
      <c r="H57" s="111"/>
      <c r="I57" s="111"/>
      <c r="J57" s="113"/>
      <c r="K57" s="20" t="str">
        <f ca="1">IF(A55="","",IF(MOD(ROW(),3)=1,"上午",IF(MOD(ROW(),3)=2,"下午","加班")))</f>
        <v/>
      </c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7"/>
    </row>
    <row r="58" spans="1:42" ht="19.05" customHeight="1">
      <c r="A58" s="109" t="str">
        <f ca="1">IF(B58=0,"",COUNTA($B$3:$B57))</f>
        <v/>
      </c>
      <c r="B58" s="111">
        <f ca="1">INDIRECT("员工信息表!B"&amp;COUNTA($B$3:$B57)+2)</f>
        <v>0</v>
      </c>
      <c r="C58" s="111"/>
      <c r="D58" s="111">
        <f>(COUNTIF($L58:$AP58,"出勤")+COUNTIF($L59:$AP59,"出勤"))*0.5</f>
        <v>0</v>
      </c>
      <c r="E58" s="111">
        <f>(COUNTIF($L58:$AP58,"事假")+COUNTIF($L59:$AP59,"事假"))*0.5</f>
        <v>0</v>
      </c>
      <c r="F58" s="111">
        <f>(COUNTIF($L58:$AP58,"病假")+COUNTIF($L59:$AP59,"病假"))*0.5</f>
        <v>0</v>
      </c>
      <c r="G58" s="111">
        <f>(COUNTIF($L58:$AP58,"休假")+COUNTIF($L59:$AP59,"休假"))*0.5</f>
        <v>0</v>
      </c>
      <c r="H58" s="111">
        <f>(COUNTIF($L58:$AP58,"缺勤")+COUNTIF($L59:$AP59,"缺勤"))*0.5</f>
        <v>0</v>
      </c>
      <c r="I58" s="111">
        <f>(COUNTIF($L58:$AP58,"放假")+COUNTIF($L59:$AP59,"放假"))*0.5</f>
        <v>0</v>
      </c>
      <c r="J58" s="113">
        <f>(SUM(L60:AP60))/$AO$2</f>
        <v>0</v>
      </c>
      <c r="K58" s="16" t="str">
        <f ca="1">IF(A58="","",IF(MOD(ROW(),3)=1,"上午",IF(MOD(ROW(),3)=2,"下午","加班")))</f>
        <v/>
      </c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25"/>
    </row>
    <row r="59" spans="1:42" ht="19.05" customHeight="1">
      <c r="A59" s="109"/>
      <c r="B59" s="111"/>
      <c r="C59" s="111"/>
      <c r="D59" s="111"/>
      <c r="E59" s="111"/>
      <c r="F59" s="111"/>
      <c r="G59" s="111"/>
      <c r="H59" s="111"/>
      <c r="I59" s="111"/>
      <c r="J59" s="113"/>
      <c r="K59" s="18" t="str">
        <f ca="1">IF(A58="","",IF(MOD(ROW(),3)=1,"上午",IF(MOD(ROW(),3)=2,"下午","加班")))</f>
        <v/>
      </c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26"/>
    </row>
    <row r="60" spans="1:42" ht="19.05" customHeight="1">
      <c r="A60" s="109"/>
      <c r="B60" s="111"/>
      <c r="C60" s="111"/>
      <c r="D60" s="111"/>
      <c r="E60" s="111"/>
      <c r="F60" s="111"/>
      <c r="G60" s="111"/>
      <c r="H60" s="111"/>
      <c r="I60" s="111"/>
      <c r="J60" s="113"/>
      <c r="K60" s="20" t="str">
        <f ca="1">IF(A58="","",IF(MOD(ROW(),3)=1,"上午",IF(MOD(ROW(),3)=2,"下午","加班")))</f>
        <v/>
      </c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7"/>
    </row>
    <row r="61" spans="1:42" ht="19.05" customHeight="1">
      <c r="A61" s="109" t="str">
        <f ca="1">IF(B61=0,"",COUNTA($B$3:$B60))</f>
        <v/>
      </c>
      <c r="B61" s="111">
        <f ca="1">INDIRECT("员工信息表!B"&amp;COUNTA($B$3:$B60)+2)</f>
        <v>0</v>
      </c>
      <c r="C61" s="111"/>
      <c r="D61" s="111">
        <f>(COUNTIF($L61:$AP61,"出勤")+COUNTIF($L62:$AP62,"出勤"))*0.5</f>
        <v>0</v>
      </c>
      <c r="E61" s="111">
        <f>(COUNTIF($L61:$AP61,"事假")+COUNTIF($L62:$AP62,"事假"))*0.5</f>
        <v>0</v>
      </c>
      <c r="F61" s="111">
        <f>(COUNTIF($L61:$AP61,"病假")+COUNTIF($L62:$AP62,"病假"))*0.5</f>
        <v>0</v>
      </c>
      <c r="G61" s="111">
        <f>(COUNTIF($L61:$AP61,"休假")+COUNTIF($L62:$AP62,"休假"))*0.5</f>
        <v>0</v>
      </c>
      <c r="H61" s="111">
        <f>(COUNTIF($L61:$AP61,"缺勤")+COUNTIF($L62:$AP62,"缺勤"))*0.5</f>
        <v>0</v>
      </c>
      <c r="I61" s="111">
        <f>(COUNTIF($L61:$AP61,"放假")+COUNTIF($L62:$AP62,"放假"))*0.5</f>
        <v>0</v>
      </c>
      <c r="J61" s="113">
        <f>(SUM(L63:AP63))/$AO$2</f>
        <v>0</v>
      </c>
      <c r="K61" s="16" t="str">
        <f ca="1">IF(A61="","",IF(MOD(ROW(),3)=1,"上午",IF(MOD(ROW(),3)=2,"下午","加班")))</f>
        <v/>
      </c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25"/>
    </row>
    <row r="62" spans="1:42" ht="19.05" customHeight="1">
      <c r="A62" s="109"/>
      <c r="B62" s="111"/>
      <c r="C62" s="111"/>
      <c r="D62" s="111"/>
      <c r="E62" s="111"/>
      <c r="F62" s="111"/>
      <c r="G62" s="111"/>
      <c r="H62" s="111"/>
      <c r="I62" s="111"/>
      <c r="J62" s="113"/>
      <c r="K62" s="18" t="str">
        <f ca="1">IF(A61="","",IF(MOD(ROW(),3)=1,"上午",IF(MOD(ROW(),3)=2,"下午","加班")))</f>
        <v/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26"/>
    </row>
    <row r="63" spans="1:42" ht="19.05" customHeight="1">
      <c r="A63" s="109"/>
      <c r="B63" s="111"/>
      <c r="C63" s="111"/>
      <c r="D63" s="111"/>
      <c r="E63" s="111"/>
      <c r="F63" s="111"/>
      <c r="G63" s="111"/>
      <c r="H63" s="111"/>
      <c r="I63" s="111"/>
      <c r="J63" s="113"/>
      <c r="K63" s="20" t="str">
        <f ca="1">IF(A61="","",IF(MOD(ROW(),3)=1,"上午",IF(MOD(ROW(),3)=2,"下午","加班")))</f>
        <v/>
      </c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7"/>
    </row>
    <row r="64" spans="1:42" ht="19.05" customHeight="1">
      <c r="A64" s="109" t="str">
        <f ca="1">IF(B64=0,"",COUNTA($B$3:$B63))</f>
        <v/>
      </c>
      <c r="B64" s="111">
        <f ca="1">INDIRECT("员工信息表!B"&amp;COUNTA($B$3:$B63)+2)</f>
        <v>0</v>
      </c>
      <c r="C64" s="111"/>
      <c r="D64" s="111">
        <f>(COUNTIF($L64:$AP64,"出勤")+COUNTIF($L65:$AP65,"出勤"))*0.5</f>
        <v>0</v>
      </c>
      <c r="E64" s="111">
        <f>(COUNTIF($L64:$AP64,"事假")+COUNTIF($L65:$AP65,"事假"))*0.5</f>
        <v>0</v>
      </c>
      <c r="F64" s="111">
        <f>(COUNTIF($L64:$AP64,"病假")+COUNTIF($L65:$AP65,"病假"))*0.5</f>
        <v>0</v>
      </c>
      <c r="G64" s="111">
        <f>(COUNTIF($L64:$AP64,"休假")+COUNTIF($L65:$AP65,"休假"))*0.5</f>
        <v>0</v>
      </c>
      <c r="H64" s="111">
        <f>(COUNTIF($L64:$AP64,"缺勤")+COUNTIF($L65:$AP65,"缺勤"))*0.5</f>
        <v>0</v>
      </c>
      <c r="I64" s="111">
        <f>(COUNTIF($L64:$AP64,"放假")+COUNTIF($L65:$AP65,"放假"))*0.5</f>
        <v>0</v>
      </c>
      <c r="J64" s="113">
        <f>(SUM(L66:AP66))/$AO$2</f>
        <v>0</v>
      </c>
      <c r="K64" s="16" t="str">
        <f ca="1">IF(A64="","",IF(MOD(ROW(),3)=1,"上午",IF(MOD(ROW(),3)=2,"下午","加班")))</f>
        <v/>
      </c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25"/>
    </row>
    <row r="65" spans="1:42" ht="19.05" customHeight="1">
      <c r="A65" s="109"/>
      <c r="B65" s="111"/>
      <c r="C65" s="111"/>
      <c r="D65" s="111"/>
      <c r="E65" s="111"/>
      <c r="F65" s="111"/>
      <c r="G65" s="111"/>
      <c r="H65" s="111"/>
      <c r="I65" s="111"/>
      <c r="J65" s="113"/>
      <c r="K65" s="18" t="str">
        <f ca="1">IF(A64="","",IF(MOD(ROW(),3)=1,"上午",IF(MOD(ROW(),3)=2,"下午","加班")))</f>
        <v/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26"/>
    </row>
    <row r="66" spans="1:42" ht="19.05" customHeight="1">
      <c r="A66" s="109"/>
      <c r="B66" s="111"/>
      <c r="C66" s="111"/>
      <c r="D66" s="111"/>
      <c r="E66" s="111"/>
      <c r="F66" s="111"/>
      <c r="G66" s="111"/>
      <c r="H66" s="111"/>
      <c r="I66" s="111"/>
      <c r="J66" s="113"/>
      <c r="K66" s="20" t="str">
        <f ca="1">IF(A64="","",IF(MOD(ROW(),3)=1,"上午",IF(MOD(ROW(),3)=2,"下午","加班")))</f>
        <v/>
      </c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7"/>
    </row>
    <row r="67" spans="1:42" ht="19.05" customHeight="1">
      <c r="A67" s="109" t="str">
        <f ca="1">IF(B67=0,"",COUNTA($B$3:$B66))</f>
        <v/>
      </c>
      <c r="B67" s="111">
        <f ca="1">INDIRECT("员工信息表!B"&amp;COUNTA($B$3:$B66)+2)</f>
        <v>0</v>
      </c>
      <c r="C67" s="111"/>
      <c r="D67" s="111">
        <f>(COUNTIF($L67:$AP67,"出勤")+COUNTIF($L68:$AP68,"出勤"))*0.5</f>
        <v>0</v>
      </c>
      <c r="E67" s="111">
        <f>(COUNTIF($L67:$AP67,"事假")+COUNTIF($L68:$AP68,"事假"))*0.5</f>
        <v>0</v>
      </c>
      <c r="F67" s="111">
        <f>(COUNTIF($L67:$AP67,"病假")+COUNTIF($L68:$AP68,"病假"))*0.5</f>
        <v>0</v>
      </c>
      <c r="G67" s="111">
        <f>(COUNTIF($L67:$AP67,"休假")+COUNTIF($L68:$AP68,"休假"))*0.5</f>
        <v>0</v>
      </c>
      <c r="H67" s="111">
        <f>(COUNTIF($L67:$AP67,"缺勤")+COUNTIF($L68:$AP68,"缺勤"))*0.5</f>
        <v>0</v>
      </c>
      <c r="I67" s="111">
        <f>(COUNTIF($L67:$AP67,"放假")+COUNTIF($L68:$AP68,"放假"))*0.5</f>
        <v>0</v>
      </c>
      <c r="J67" s="113">
        <f>(SUM(L69:AP69))/$AO$2</f>
        <v>0</v>
      </c>
      <c r="K67" s="16" t="str">
        <f ca="1">IF(A67="","",IF(MOD(ROW(),3)=1,"上午",IF(MOD(ROW(),3)=2,"下午","加班")))</f>
        <v/>
      </c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25"/>
    </row>
    <row r="68" spans="1:42" ht="19.05" customHeight="1">
      <c r="A68" s="109"/>
      <c r="B68" s="111"/>
      <c r="C68" s="111"/>
      <c r="D68" s="111"/>
      <c r="E68" s="111"/>
      <c r="F68" s="111"/>
      <c r="G68" s="111"/>
      <c r="H68" s="111"/>
      <c r="I68" s="111"/>
      <c r="J68" s="113"/>
      <c r="K68" s="18" t="str">
        <f ca="1">IF(A67="","",IF(MOD(ROW(),3)=1,"上午",IF(MOD(ROW(),3)=2,"下午","加班")))</f>
        <v/>
      </c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26"/>
    </row>
    <row r="69" spans="1:42" ht="19.05" customHeight="1">
      <c r="A69" s="109"/>
      <c r="B69" s="111"/>
      <c r="C69" s="111"/>
      <c r="D69" s="111"/>
      <c r="E69" s="111"/>
      <c r="F69" s="111"/>
      <c r="G69" s="111"/>
      <c r="H69" s="111"/>
      <c r="I69" s="111"/>
      <c r="J69" s="113"/>
      <c r="K69" s="20" t="str">
        <f ca="1">IF(A67="","",IF(MOD(ROW(),3)=1,"上午",IF(MOD(ROW(),3)=2,"下午","加班")))</f>
        <v/>
      </c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7"/>
    </row>
    <row r="70" spans="1:42" ht="19.05" customHeight="1">
      <c r="A70" s="109" t="str">
        <f ca="1">IF(B70=0,"",COUNTA($B$3:$B69))</f>
        <v/>
      </c>
      <c r="B70" s="111">
        <f ca="1">INDIRECT("员工信息表!B"&amp;COUNTA($B$3:$B69)+2)</f>
        <v>0</v>
      </c>
      <c r="C70" s="111"/>
      <c r="D70" s="111">
        <f>(COUNTIF($L70:$AP70,"出勤")+COUNTIF($L71:$AP71,"出勤"))*0.5</f>
        <v>0</v>
      </c>
      <c r="E70" s="111">
        <f>(COUNTIF($L70:$AP70,"事假")+COUNTIF($L71:$AP71,"事假"))*0.5</f>
        <v>0</v>
      </c>
      <c r="F70" s="111">
        <f>(COUNTIF($L70:$AP70,"病假")+COUNTIF($L71:$AP71,"病假"))*0.5</f>
        <v>0</v>
      </c>
      <c r="G70" s="111">
        <f>(COUNTIF($L70:$AP70,"休假")+COUNTIF($L71:$AP71,"休假"))*0.5</f>
        <v>0</v>
      </c>
      <c r="H70" s="111">
        <f>(COUNTIF($L70:$AP70,"缺勤")+COUNTIF($L71:$AP71,"缺勤"))*0.5</f>
        <v>0</v>
      </c>
      <c r="I70" s="111">
        <f>(COUNTIF($L70:$AP70,"放假")+COUNTIF($L71:$AP71,"放假"))*0.5</f>
        <v>0</v>
      </c>
      <c r="J70" s="113">
        <f>(SUM(L72:AP72))/$AO$2</f>
        <v>0</v>
      </c>
      <c r="K70" s="16" t="str">
        <f ca="1">IF(A70="","",IF(MOD(ROW(),3)=1,"上午",IF(MOD(ROW(),3)=2,"下午","加班")))</f>
        <v/>
      </c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25"/>
    </row>
    <row r="71" spans="1:42" ht="19.05" customHeight="1">
      <c r="A71" s="109"/>
      <c r="B71" s="111"/>
      <c r="C71" s="111"/>
      <c r="D71" s="111"/>
      <c r="E71" s="111"/>
      <c r="F71" s="111"/>
      <c r="G71" s="111"/>
      <c r="H71" s="111"/>
      <c r="I71" s="111"/>
      <c r="J71" s="113"/>
      <c r="K71" s="18" t="str">
        <f ca="1">IF(A70="","",IF(MOD(ROW(),3)=1,"上午",IF(MOD(ROW(),3)=2,"下午","加班")))</f>
        <v/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26"/>
    </row>
    <row r="72" spans="1:42" ht="19.05" customHeight="1">
      <c r="A72" s="109"/>
      <c r="B72" s="111"/>
      <c r="C72" s="111"/>
      <c r="D72" s="111"/>
      <c r="E72" s="111"/>
      <c r="F72" s="111"/>
      <c r="G72" s="111"/>
      <c r="H72" s="111"/>
      <c r="I72" s="111"/>
      <c r="J72" s="113"/>
      <c r="K72" s="20" t="str">
        <f ca="1">IF(A70="","",IF(MOD(ROW(),3)=1,"上午",IF(MOD(ROW(),3)=2,"下午","加班")))</f>
        <v/>
      </c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7"/>
    </row>
    <row r="73" spans="1:42" ht="19.05" customHeight="1">
      <c r="A73" s="109" t="str">
        <f ca="1">IF(B73=0,"",COUNTA($B$3:$B72))</f>
        <v/>
      </c>
      <c r="B73" s="111">
        <f ca="1">INDIRECT("员工信息表!B"&amp;COUNTA($B$3:$B72)+2)</f>
        <v>0</v>
      </c>
      <c r="C73" s="111"/>
      <c r="D73" s="111">
        <f>(COUNTIF($L73:$AP73,"出勤")+COUNTIF($L74:$AP74,"出勤"))*0.5</f>
        <v>0</v>
      </c>
      <c r="E73" s="111">
        <f>(COUNTIF($L73:$AP73,"事假")+COUNTIF($L74:$AP74,"事假"))*0.5</f>
        <v>0</v>
      </c>
      <c r="F73" s="111">
        <f>(COUNTIF($L73:$AP73,"病假")+COUNTIF($L74:$AP74,"病假"))*0.5</f>
        <v>0</v>
      </c>
      <c r="G73" s="111">
        <f>(COUNTIF($L73:$AP73,"休假")+COUNTIF($L74:$AP74,"休假"))*0.5</f>
        <v>0</v>
      </c>
      <c r="H73" s="111">
        <f>(COUNTIF($L73:$AP73,"缺勤")+COUNTIF($L74:$AP74,"缺勤"))*0.5</f>
        <v>0</v>
      </c>
      <c r="I73" s="111">
        <f>(COUNTIF($L73:$AP73,"放假")+COUNTIF($L74:$AP74,"放假"))*0.5</f>
        <v>0</v>
      </c>
      <c r="J73" s="113">
        <f>(SUM(L75:AP75))/$AO$2</f>
        <v>0</v>
      </c>
      <c r="K73" s="16" t="str">
        <f ca="1">IF(A73="","",IF(MOD(ROW(),3)=1,"上午",IF(MOD(ROW(),3)=2,"下午","加班")))</f>
        <v/>
      </c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25"/>
    </row>
    <row r="74" spans="1:42" ht="19.05" customHeight="1">
      <c r="A74" s="109"/>
      <c r="B74" s="111"/>
      <c r="C74" s="111"/>
      <c r="D74" s="111"/>
      <c r="E74" s="111"/>
      <c r="F74" s="111"/>
      <c r="G74" s="111"/>
      <c r="H74" s="111"/>
      <c r="I74" s="111"/>
      <c r="J74" s="113"/>
      <c r="K74" s="18" t="str">
        <f ca="1">IF(A73="","",IF(MOD(ROW(),3)=1,"上午",IF(MOD(ROW(),3)=2,"下午","加班")))</f>
        <v/>
      </c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26"/>
    </row>
    <row r="75" spans="1:42" ht="19.05" customHeight="1">
      <c r="A75" s="109"/>
      <c r="B75" s="111"/>
      <c r="C75" s="111"/>
      <c r="D75" s="111"/>
      <c r="E75" s="111"/>
      <c r="F75" s="111"/>
      <c r="G75" s="111"/>
      <c r="H75" s="111"/>
      <c r="I75" s="111"/>
      <c r="J75" s="113"/>
      <c r="K75" s="20" t="str">
        <f ca="1">IF(A73="","",IF(MOD(ROW(),3)=1,"上午",IF(MOD(ROW(),3)=2,"下午","加班")))</f>
        <v/>
      </c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7"/>
    </row>
    <row r="76" spans="1:42" ht="19.05" customHeight="1">
      <c r="A76" s="109" t="str">
        <f ca="1">IF(B76=0,"",COUNTA($B$3:$B75))</f>
        <v/>
      </c>
      <c r="B76" s="111">
        <f ca="1">INDIRECT("员工信息表!B"&amp;COUNTA($B$3:$B75)+2)</f>
        <v>0</v>
      </c>
      <c r="C76" s="111"/>
      <c r="D76" s="111">
        <f>(COUNTIF($L76:$AP76,"出勤")+COUNTIF($L77:$AP77,"出勤"))*0.5</f>
        <v>0</v>
      </c>
      <c r="E76" s="111">
        <f>(COUNTIF($L76:$AP76,"事假")+COUNTIF($L77:$AP77,"事假"))*0.5</f>
        <v>0</v>
      </c>
      <c r="F76" s="111">
        <f>(COUNTIF($L76:$AP76,"病假")+COUNTIF($L77:$AP77,"病假"))*0.5</f>
        <v>0</v>
      </c>
      <c r="G76" s="111">
        <f>(COUNTIF($L76:$AP76,"休假")+COUNTIF($L77:$AP77,"休假"))*0.5</f>
        <v>0</v>
      </c>
      <c r="H76" s="111">
        <f>(COUNTIF($L76:$AP76,"缺勤")+COUNTIF($L77:$AP77,"缺勤"))*0.5</f>
        <v>0</v>
      </c>
      <c r="I76" s="111">
        <f>(COUNTIF($L76:$AP76,"放假")+COUNTIF($L77:$AP77,"放假"))*0.5</f>
        <v>0</v>
      </c>
      <c r="J76" s="113">
        <f>(SUM(L78:AP78))/$AO$2</f>
        <v>0</v>
      </c>
      <c r="K76" s="16" t="str">
        <f ca="1">IF(A76="","",IF(MOD(ROW(),3)=1,"上午",IF(MOD(ROW(),3)=2,"下午","加班")))</f>
        <v/>
      </c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25"/>
    </row>
    <row r="77" spans="1:42" ht="19.05" customHeight="1">
      <c r="A77" s="109"/>
      <c r="B77" s="111"/>
      <c r="C77" s="111"/>
      <c r="D77" s="111"/>
      <c r="E77" s="111"/>
      <c r="F77" s="111"/>
      <c r="G77" s="111"/>
      <c r="H77" s="111"/>
      <c r="I77" s="111"/>
      <c r="J77" s="113"/>
      <c r="K77" s="18" t="str">
        <f ca="1">IF(A76="","",IF(MOD(ROW(),3)=1,"上午",IF(MOD(ROW(),3)=2,"下午","加班")))</f>
        <v/>
      </c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26"/>
    </row>
    <row r="78" spans="1:42" ht="19.05" customHeight="1">
      <c r="A78" s="109"/>
      <c r="B78" s="111"/>
      <c r="C78" s="111"/>
      <c r="D78" s="111"/>
      <c r="E78" s="111"/>
      <c r="F78" s="111"/>
      <c r="G78" s="111"/>
      <c r="H78" s="111"/>
      <c r="I78" s="111"/>
      <c r="J78" s="113"/>
      <c r="K78" s="20" t="str">
        <f ca="1">IF(A76="","",IF(MOD(ROW(),3)=1,"上午",IF(MOD(ROW(),3)=2,"下午","加班")))</f>
        <v/>
      </c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7"/>
    </row>
    <row r="79" spans="1:42" ht="19.05" customHeight="1">
      <c r="A79" s="109" t="str">
        <f ca="1">IF(B79=0,"",COUNTA($B$3:$B78))</f>
        <v/>
      </c>
      <c r="B79" s="111">
        <f ca="1">INDIRECT("员工信息表!B"&amp;COUNTA($B$3:$B78)+2)</f>
        <v>0</v>
      </c>
      <c r="C79" s="111"/>
      <c r="D79" s="111">
        <f>(COUNTIF($L79:$AP79,"出勤")+COUNTIF($L80:$AP80,"出勤"))*0.5</f>
        <v>0</v>
      </c>
      <c r="E79" s="111">
        <f>(COUNTIF($L79:$AP79,"事假")+COUNTIF($L80:$AP80,"事假"))*0.5</f>
        <v>0</v>
      </c>
      <c r="F79" s="111">
        <f>(COUNTIF($L79:$AP79,"病假")+COUNTIF($L80:$AP80,"病假"))*0.5</f>
        <v>0</v>
      </c>
      <c r="G79" s="111">
        <f>(COUNTIF($L79:$AP79,"休假")+COUNTIF($L80:$AP80,"休假"))*0.5</f>
        <v>0</v>
      </c>
      <c r="H79" s="111">
        <f>(COUNTIF($L79:$AP79,"缺勤")+COUNTIF($L80:$AP80,"缺勤"))*0.5</f>
        <v>0</v>
      </c>
      <c r="I79" s="111">
        <f>(COUNTIF($L79:$AP79,"放假")+COUNTIF($L80:$AP80,"放假"))*0.5</f>
        <v>0</v>
      </c>
      <c r="J79" s="113">
        <f>(SUM(L81:AP81))/$AO$2</f>
        <v>0</v>
      </c>
      <c r="K79" s="16" t="str">
        <f ca="1">IF(A79="","",IF(MOD(ROW(),3)=1,"上午",IF(MOD(ROW(),3)=2,"下午","加班")))</f>
        <v/>
      </c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25"/>
    </row>
    <row r="80" spans="1:42" ht="19.05" customHeight="1">
      <c r="A80" s="109"/>
      <c r="B80" s="111"/>
      <c r="C80" s="111"/>
      <c r="D80" s="111"/>
      <c r="E80" s="111"/>
      <c r="F80" s="111"/>
      <c r="G80" s="111"/>
      <c r="H80" s="111"/>
      <c r="I80" s="111"/>
      <c r="J80" s="113"/>
      <c r="K80" s="18" t="str">
        <f ca="1">IF(A79="","",IF(MOD(ROW(),3)=1,"上午",IF(MOD(ROW(),3)=2,"下午","加班")))</f>
        <v/>
      </c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26"/>
    </row>
    <row r="81" spans="1:42" ht="19.05" customHeight="1">
      <c r="A81" s="109"/>
      <c r="B81" s="111"/>
      <c r="C81" s="111"/>
      <c r="D81" s="111"/>
      <c r="E81" s="111"/>
      <c r="F81" s="111"/>
      <c r="G81" s="111"/>
      <c r="H81" s="111"/>
      <c r="I81" s="111"/>
      <c r="J81" s="113"/>
      <c r="K81" s="20" t="str">
        <f ca="1">IF(A79="","",IF(MOD(ROW(),3)=1,"上午",IF(MOD(ROW(),3)=2,"下午","加班")))</f>
        <v/>
      </c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7"/>
    </row>
    <row r="82" spans="1:42" ht="19.05" customHeight="1">
      <c r="A82" s="109" t="str">
        <f ca="1">IF(B82=0,"",COUNTA($B$3:$B81))</f>
        <v/>
      </c>
      <c r="B82" s="111">
        <f ca="1">INDIRECT("员工信息表!B"&amp;COUNTA($B$3:$B81)+2)</f>
        <v>0</v>
      </c>
      <c r="C82" s="111"/>
      <c r="D82" s="111">
        <f>(COUNTIF($L82:$AP82,"出勤")+COUNTIF($L83:$AP83,"出勤"))*0.5</f>
        <v>0</v>
      </c>
      <c r="E82" s="111">
        <f>(COUNTIF($L82:$AP82,"事假")+COUNTIF($L83:$AP83,"事假"))*0.5</f>
        <v>0</v>
      </c>
      <c r="F82" s="111">
        <f>(COUNTIF($L82:$AP82,"病假")+COUNTIF($L83:$AP83,"病假"))*0.5</f>
        <v>0</v>
      </c>
      <c r="G82" s="111">
        <f>(COUNTIF($L82:$AP82,"休假")+COUNTIF($L83:$AP83,"休假"))*0.5</f>
        <v>0</v>
      </c>
      <c r="H82" s="111">
        <f>(COUNTIF($L82:$AP82,"缺勤")+COUNTIF($L83:$AP83,"缺勤"))*0.5</f>
        <v>0</v>
      </c>
      <c r="I82" s="111">
        <f>(COUNTIF($L82:$AP82,"放假")+COUNTIF($L83:$AP83,"放假"))*0.5</f>
        <v>0</v>
      </c>
      <c r="J82" s="113">
        <f>(SUM(L84:AP84))/$AO$2</f>
        <v>0</v>
      </c>
      <c r="K82" s="16" t="str">
        <f ca="1">IF(A82="","",IF(MOD(ROW(),3)=1,"上午",IF(MOD(ROW(),3)=2,"下午","加班")))</f>
        <v/>
      </c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25"/>
    </row>
    <row r="83" spans="1:42" ht="19.05" customHeight="1">
      <c r="A83" s="109"/>
      <c r="B83" s="111"/>
      <c r="C83" s="111"/>
      <c r="D83" s="111"/>
      <c r="E83" s="111"/>
      <c r="F83" s="111"/>
      <c r="G83" s="111"/>
      <c r="H83" s="111"/>
      <c r="I83" s="111"/>
      <c r="J83" s="113"/>
      <c r="K83" s="18" t="str">
        <f ca="1">IF(A82="","",IF(MOD(ROW(),3)=1,"上午",IF(MOD(ROW(),3)=2,"下午","加班")))</f>
        <v/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26"/>
    </row>
    <row r="84" spans="1:42" ht="19.05" customHeight="1">
      <c r="A84" s="109"/>
      <c r="B84" s="111"/>
      <c r="C84" s="111"/>
      <c r="D84" s="111"/>
      <c r="E84" s="111"/>
      <c r="F84" s="111"/>
      <c r="G84" s="111"/>
      <c r="H84" s="111"/>
      <c r="I84" s="111"/>
      <c r="J84" s="113"/>
      <c r="K84" s="20" t="str">
        <f ca="1">IF(A82="","",IF(MOD(ROW(),3)=1,"上午",IF(MOD(ROW(),3)=2,"下午","加班")))</f>
        <v/>
      </c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7"/>
    </row>
    <row r="85" spans="1:42" ht="19.05" customHeight="1">
      <c r="A85" s="109" t="str">
        <f ca="1">IF(B85=0,"",COUNTA($B$3:$B84))</f>
        <v/>
      </c>
      <c r="B85" s="111">
        <f ca="1">INDIRECT("员工信息表!B"&amp;COUNTA($B$3:$B84)+2)</f>
        <v>0</v>
      </c>
      <c r="C85" s="111"/>
      <c r="D85" s="111">
        <f>(COUNTIF($L85:$AP85,"出勤")+COUNTIF($L86:$AP86,"出勤"))*0.5</f>
        <v>0</v>
      </c>
      <c r="E85" s="111">
        <f>(COUNTIF($L85:$AP85,"事假")+COUNTIF($L86:$AP86,"事假"))*0.5</f>
        <v>0</v>
      </c>
      <c r="F85" s="111">
        <f>(COUNTIF($L85:$AP85,"病假")+COUNTIF($L86:$AP86,"病假"))*0.5</f>
        <v>0</v>
      </c>
      <c r="G85" s="111">
        <f>(COUNTIF($L85:$AP85,"休假")+COUNTIF($L86:$AP86,"休假"))*0.5</f>
        <v>0</v>
      </c>
      <c r="H85" s="111">
        <f>(COUNTIF($L85:$AP85,"缺勤")+COUNTIF($L86:$AP86,"缺勤"))*0.5</f>
        <v>0</v>
      </c>
      <c r="I85" s="111">
        <f>(COUNTIF($L85:$AP85,"放假")+COUNTIF($L86:$AP86,"放假"))*0.5</f>
        <v>0</v>
      </c>
      <c r="J85" s="113">
        <f>(SUM(L87:AP87))/$AO$2</f>
        <v>0</v>
      </c>
      <c r="K85" s="16" t="str">
        <f ca="1">IF(A85="","",IF(MOD(ROW(),3)=1,"上午",IF(MOD(ROW(),3)=2,"下午","加班")))</f>
        <v/>
      </c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25"/>
    </row>
    <row r="86" spans="1:42" ht="19.05" customHeight="1">
      <c r="A86" s="109"/>
      <c r="B86" s="111"/>
      <c r="C86" s="111"/>
      <c r="D86" s="111"/>
      <c r="E86" s="111"/>
      <c r="F86" s="111"/>
      <c r="G86" s="111"/>
      <c r="H86" s="111"/>
      <c r="I86" s="111"/>
      <c r="J86" s="113"/>
      <c r="K86" s="18" t="str">
        <f ca="1">IF(A85="","",IF(MOD(ROW(),3)=1,"上午",IF(MOD(ROW(),3)=2,"下午","加班")))</f>
        <v/>
      </c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26"/>
    </row>
    <row r="87" spans="1:42" ht="19.05" customHeight="1">
      <c r="A87" s="109"/>
      <c r="B87" s="111"/>
      <c r="C87" s="111"/>
      <c r="D87" s="111"/>
      <c r="E87" s="111"/>
      <c r="F87" s="111"/>
      <c r="G87" s="111"/>
      <c r="H87" s="111"/>
      <c r="I87" s="111"/>
      <c r="J87" s="113"/>
      <c r="K87" s="20" t="str">
        <f ca="1">IF(A85="","",IF(MOD(ROW(),3)=1,"上午",IF(MOD(ROW(),3)=2,"下午","加班")))</f>
        <v/>
      </c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7"/>
    </row>
    <row r="88" spans="1:42" ht="19.05" customHeight="1">
      <c r="A88" s="109" t="str">
        <f ca="1">IF(B88=0,"",COUNTA($B$3:$B87))</f>
        <v/>
      </c>
      <c r="B88" s="111">
        <f ca="1">INDIRECT("员工信息表!B"&amp;COUNTA($B$3:$B87)+2)</f>
        <v>0</v>
      </c>
      <c r="C88" s="111"/>
      <c r="D88" s="111">
        <f>(COUNTIF($L88:$AP88,"出勤")+COUNTIF($L89:$AP89,"出勤"))*0.5</f>
        <v>0</v>
      </c>
      <c r="E88" s="111">
        <f>(COUNTIF($L88:$AP88,"事假")+COUNTIF($L89:$AP89,"事假"))*0.5</f>
        <v>0</v>
      </c>
      <c r="F88" s="111">
        <f>(COUNTIF($L88:$AP88,"病假")+COUNTIF($L89:$AP89,"病假"))*0.5</f>
        <v>0</v>
      </c>
      <c r="G88" s="111">
        <f>(COUNTIF($L88:$AP88,"休假")+COUNTIF($L89:$AP89,"休假"))*0.5</f>
        <v>0</v>
      </c>
      <c r="H88" s="111">
        <f>(COUNTIF($L88:$AP88,"缺勤")+COUNTIF($L89:$AP89,"缺勤"))*0.5</f>
        <v>0</v>
      </c>
      <c r="I88" s="111">
        <f>(COUNTIF($L88:$AP88,"放假")+COUNTIF($L89:$AP89,"放假"))*0.5</f>
        <v>0</v>
      </c>
      <c r="J88" s="113">
        <f>(SUM(L90:AP90))/$AO$2</f>
        <v>0</v>
      </c>
      <c r="K88" s="16" t="str">
        <f ca="1">IF(A88="","",IF(MOD(ROW(),3)=1,"上午",IF(MOD(ROW(),3)=2,"下午","加班")))</f>
        <v/>
      </c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25"/>
    </row>
    <row r="89" spans="1:42" ht="19.05" customHeight="1">
      <c r="A89" s="109"/>
      <c r="B89" s="111"/>
      <c r="C89" s="111"/>
      <c r="D89" s="111"/>
      <c r="E89" s="111"/>
      <c r="F89" s="111"/>
      <c r="G89" s="111"/>
      <c r="H89" s="111"/>
      <c r="I89" s="111"/>
      <c r="J89" s="113"/>
      <c r="K89" s="18" t="str">
        <f ca="1">IF(A88="","",IF(MOD(ROW(),3)=1,"上午",IF(MOD(ROW(),3)=2,"下午","加班")))</f>
        <v/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26"/>
    </row>
    <row r="90" spans="1:42" ht="19.05" customHeight="1">
      <c r="A90" s="109"/>
      <c r="B90" s="111"/>
      <c r="C90" s="111"/>
      <c r="D90" s="111"/>
      <c r="E90" s="111"/>
      <c r="F90" s="111"/>
      <c r="G90" s="111"/>
      <c r="H90" s="111"/>
      <c r="I90" s="111"/>
      <c r="J90" s="113"/>
      <c r="K90" s="20" t="str">
        <f ca="1">IF(A88="","",IF(MOD(ROW(),3)=1,"上午",IF(MOD(ROW(),3)=2,"下午","加班")))</f>
        <v/>
      </c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7"/>
    </row>
    <row r="91" spans="1:42" ht="19.05" customHeight="1">
      <c r="A91" s="109" t="str">
        <f ca="1">IF(B91=0,"",COUNTA($B$3:$B90))</f>
        <v/>
      </c>
      <c r="B91" s="111">
        <f ca="1">INDIRECT("员工信息表!B"&amp;COUNTA($B$3:$B90)+2)</f>
        <v>0</v>
      </c>
      <c r="C91" s="111"/>
      <c r="D91" s="111">
        <f>(COUNTIF($L91:$AP91,"出勤")+COUNTIF($L92:$AP92,"出勤"))*0.5</f>
        <v>0</v>
      </c>
      <c r="E91" s="111">
        <f>(COUNTIF($L91:$AP91,"事假")+COUNTIF($L92:$AP92,"事假"))*0.5</f>
        <v>0</v>
      </c>
      <c r="F91" s="111">
        <f>(COUNTIF($L91:$AP91,"病假")+COUNTIF($L92:$AP92,"病假"))*0.5</f>
        <v>0</v>
      </c>
      <c r="G91" s="111">
        <f>(COUNTIF($L91:$AP91,"休假")+COUNTIF($L92:$AP92,"休假"))*0.5</f>
        <v>0</v>
      </c>
      <c r="H91" s="111">
        <f>(COUNTIF($L91:$AP91,"缺勤")+COUNTIF($L92:$AP92,"缺勤"))*0.5</f>
        <v>0</v>
      </c>
      <c r="I91" s="111">
        <f>(COUNTIF($L91:$AP91,"放假")+COUNTIF($L92:$AP92,"放假"))*0.5</f>
        <v>0</v>
      </c>
      <c r="J91" s="113">
        <f>(SUM(L93:AP93))/$AO$2</f>
        <v>0</v>
      </c>
      <c r="K91" s="16" t="str">
        <f ca="1">IF(A91="","",IF(MOD(ROW(),3)=1,"上午",IF(MOD(ROW(),3)=2,"下午","加班")))</f>
        <v/>
      </c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25"/>
    </row>
    <row r="92" spans="1:42" ht="19.05" customHeight="1">
      <c r="A92" s="109"/>
      <c r="B92" s="111"/>
      <c r="C92" s="111"/>
      <c r="D92" s="111"/>
      <c r="E92" s="111"/>
      <c r="F92" s="111"/>
      <c r="G92" s="111"/>
      <c r="H92" s="111"/>
      <c r="I92" s="111"/>
      <c r="J92" s="113"/>
      <c r="K92" s="18" t="str">
        <f ca="1">IF(A91="","",IF(MOD(ROW(),3)=1,"上午",IF(MOD(ROW(),3)=2,"下午","加班")))</f>
        <v/>
      </c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26"/>
    </row>
    <row r="93" spans="1:42" ht="19.05" customHeight="1">
      <c r="A93" s="109"/>
      <c r="B93" s="111"/>
      <c r="C93" s="111"/>
      <c r="D93" s="111"/>
      <c r="E93" s="111"/>
      <c r="F93" s="111"/>
      <c r="G93" s="111"/>
      <c r="H93" s="111"/>
      <c r="I93" s="111"/>
      <c r="J93" s="113"/>
      <c r="K93" s="20" t="str">
        <f ca="1">IF(A91="","",IF(MOD(ROW(),3)=1,"上午",IF(MOD(ROW(),3)=2,"下午","加班")))</f>
        <v/>
      </c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7"/>
    </row>
    <row r="94" spans="1:42" ht="19.05" customHeight="1">
      <c r="A94" s="109" t="str">
        <f ca="1">IF(B94=0,"",COUNTA($B$3:$B93))</f>
        <v/>
      </c>
      <c r="B94" s="111">
        <f ca="1">INDIRECT("员工信息表!B"&amp;COUNTA($B$3:$B93)+2)</f>
        <v>0</v>
      </c>
      <c r="C94" s="111"/>
      <c r="D94" s="111">
        <f>(COUNTIF($L94:$AP94,"出勤")+COUNTIF($L95:$AP95,"出勤"))*0.5</f>
        <v>0</v>
      </c>
      <c r="E94" s="111">
        <f>(COUNTIF($L94:$AP94,"事假")+COUNTIF($L95:$AP95,"事假"))*0.5</f>
        <v>0</v>
      </c>
      <c r="F94" s="111">
        <f>(COUNTIF($L94:$AP94,"病假")+COUNTIF($L95:$AP95,"病假"))*0.5</f>
        <v>0</v>
      </c>
      <c r="G94" s="111">
        <f>(COUNTIF($L94:$AP94,"休假")+COUNTIF($L95:$AP95,"休假"))*0.5</f>
        <v>0</v>
      </c>
      <c r="H94" s="111">
        <f>(COUNTIF($L94:$AP94,"缺勤")+COUNTIF($L95:$AP95,"缺勤"))*0.5</f>
        <v>0</v>
      </c>
      <c r="I94" s="111">
        <f>(COUNTIF($L94:$AP94,"放假")+COUNTIF($L95:$AP95,"放假"))*0.5</f>
        <v>0</v>
      </c>
      <c r="J94" s="113">
        <f>(SUM(L96:AP96))/$AO$2</f>
        <v>0</v>
      </c>
      <c r="K94" s="16" t="str">
        <f ca="1">IF(A94="","",IF(MOD(ROW(),3)=1,"上午",IF(MOD(ROW(),3)=2,"下午","加班")))</f>
        <v/>
      </c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25"/>
    </row>
    <row r="95" spans="1:42" ht="19.05" customHeight="1">
      <c r="A95" s="109"/>
      <c r="B95" s="111"/>
      <c r="C95" s="111"/>
      <c r="D95" s="111"/>
      <c r="E95" s="111"/>
      <c r="F95" s="111"/>
      <c r="G95" s="111"/>
      <c r="H95" s="111"/>
      <c r="I95" s="111"/>
      <c r="J95" s="113"/>
      <c r="K95" s="18" t="str">
        <f ca="1">IF(A94="","",IF(MOD(ROW(),3)=1,"上午",IF(MOD(ROW(),3)=2,"下午","加班")))</f>
        <v/>
      </c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26"/>
    </row>
    <row r="96" spans="1:42" ht="19.05" customHeight="1">
      <c r="A96" s="109"/>
      <c r="B96" s="111"/>
      <c r="C96" s="111"/>
      <c r="D96" s="111"/>
      <c r="E96" s="111"/>
      <c r="F96" s="111"/>
      <c r="G96" s="111"/>
      <c r="H96" s="111"/>
      <c r="I96" s="111"/>
      <c r="J96" s="113"/>
      <c r="K96" s="20" t="str">
        <f ca="1">IF(A94="","",IF(MOD(ROW(),3)=1,"上午",IF(MOD(ROW(),3)=2,"下午","加班")))</f>
        <v/>
      </c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7"/>
    </row>
    <row r="97" spans="1:42" ht="19.05" customHeight="1">
      <c r="A97" s="109" t="str">
        <f ca="1">IF(B97=0,"",COUNTA($B$3:$B96))</f>
        <v/>
      </c>
      <c r="B97" s="111">
        <f ca="1">INDIRECT("员工信息表!B"&amp;COUNTA($B$3:$B96)+2)</f>
        <v>0</v>
      </c>
      <c r="C97" s="111"/>
      <c r="D97" s="111">
        <f>(COUNTIF($L97:$AP97,"出勤")+COUNTIF($L98:$AP98,"出勤"))*0.5</f>
        <v>0</v>
      </c>
      <c r="E97" s="111">
        <f>(COUNTIF($L97:$AP97,"事假")+COUNTIF($L98:$AP98,"事假"))*0.5</f>
        <v>0</v>
      </c>
      <c r="F97" s="111">
        <f>(COUNTIF($L97:$AP97,"病假")+COUNTIF($L98:$AP98,"病假"))*0.5</f>
        <v>0</v>
      </c>
      <c r="G97" s="111">
        <f>(COUNTIF($L97:$AP97,"休假")+COUNTIF($L98:$AP98,"休假"))*0.5</f>
        <v>0</v>
      </c>
      <c r="H97" s="111">
        <f>(COUNTIF($L97:$AP97,"缺勤")+COUNTIF($L98:$AP98,"缺勤"))*0.5</f>
        <v>0</v>
      </c>
      <c r="I97" s="111">
        <f>(COUNTIF($L97:$AP97,"放假")+COUNTIF($L98:$AP98,"放假"))*0.5</f>
        <v>0</v>
      </c>
      <c r="J97" s="113">
        <f>(SUM(L99:AP99))/$AO$2</f>
        <v>0</v>
      </c>
      <c r="K97" s="16" t="str">
        <f ca="1">IF(A97="","",IF(MOD(ROW(),3)=1,"上午",IF(MOD(ROW(),3)=2,"下午","加班")))</f>
        <v/>
      </c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25"/>
    </row>
    <row r="98" spans="1:42" ht="19.05" customHeight="1">
      <c r="A98" s="109"/>
      <c r="B98" s="111"/>
      <c r="C98" s="111"/>
      <c r="D98" s="111"/>
      <c r="E98" s="111"/>
      <c r="F98" s="111"/>
      <c r="G98" s="111"/>
      <c r="H98" s="111"/>
      <c r="I98" s="111"/>
      <c r="J98" s="113"/>
      <c r="K98" s="18" t="str">
        <f ca="1">IF(A97="","",IF(MOD(ROW(),3)=1,"上午",IF(MOD(ROW(),3)=2,"下午","加班")))</f>
        <v/>
      </c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26"/>
    </row>
    <row r="99" spans="1:42" ht="19.05" customHeight="1">
      <c r="A99" s="109"/>
      <c r="B99" s="111"/>
      <c r="C99" s="111"/>
      <c r="D99" s="111"/>
      <c r="E99" s="111"/>
      <c r="F99" s="111"/>
      <c r="G99" s="111"/>
      <c r="H99" s="111"/>
      <c r="I99" s="111"/>
      <c r="J99" s="113"/>
      <c r="K99" s="20" t="str">
        <f ca="1">IF(A97="","",IF(MOD(ROW(),3)=1,"上午",IF(MOD(ROW(),3)=2,"下午","加班")))</f>
        <v/>
      </c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7"/>
    </row>
    <row r="100" spans="1:42" ht="19.05" customHeight="1">
      <c r="A100" s="109" t="str">
        <f ca="1">IF(B100=0,"",COUNTA($B$3:$B99))</f>
        <v/>
      </c>
      <c r="B100" s="111">
        <f ca="1">INDIRECT("员工信息表!B"&amp;COUNTA($B$3:$B99)+2)</f>
        <v>0</v>
      </c>
      <c r="C100" s="111"/>
      <c r="D100" s="111">
        <f>(COUNTIF($L100:$AP100,"出勤")+COUNTIF($L101:$AP101,"出勤"))*0.5</f>
        <v>0</v>
      </c>
      <c r="E100" s="111">
        <f>(COUNTIF($L100:$AP100,"事假")+COUNTIF($L101:$AP101,"事假"))*0.5</f>
        <v>0</v>
      </c>
      <c r="F100" s="111">
        <f>(COUNTIF($L100:$AP100,"病假")+COUNTIF($L101:$AP101,"病假"))*0.5</f>
        <v>0</v>
      </c>
      <c r="G100" s="111">
        <f>(COUNTIF($L100:$AP100,"休假")+COUNTIF($L101:$AP101,"休假"))*0.5</f>
        <v>0</v>
      </c>
      <c r="H100" s="111">
        <f>(COUNTIF($L100:$AP100,"缺勤")+COUNTIF($L101:$AP101,"缺勤"))*0.5</f>
        <v>0</v>
      </c>
      <c r="I100" s="111">
        <f>(COUNTIF($L100:$AP100,"放假")+COUNTIF($L101:$AP101,"放假"))*0.5</f>
        <v>0</v>
      </c>
      <c r="J100" s="113">
        <f>(SUM(L102:AP102))/$AO$2</f>
        <v>0</v>
      </c>
      <c r="K100" s="16" t="str">
        <f ca="1">IF(A100="","",IF(MOD(ROW(),3)=1,"上午",IF(MOD(ROW(),3)=2,"下午","加班")))</f>
        <v/>
      </c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25"/>
    </row>
    <row r="101" spans="1:42" ht="19.05" customHeight="1">
      <c r="A101" s="109"/>
      <c r="B101" s="111"/>
      <c r="C101" s="111"/>
      <c r="D101" s="111"/>
      <c r="E101" s="111"/>
      <c r="F101" s="111"/>
      <c r="G101" s="111"/>
      <c r="H101" s="111"/>
      <c r="I101" s="111"/>
      <c r="J101" s="113"/>
      <c r="K101" s="18" t="str">
        <f ca="1">IF(A100="","",IF(MOD(ROW(),3)=1,"上午",IF(MOD(ROW(),3)=2,"下午","加班")))</f>
        <v/>
      </c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26"/>
    </row>
    <row r="102" spans="1:42" ht="19.05" customHeight="1">
      <c r="A102" s="109"/>
      <c r="B102" s="111"/>
      <c r="C102" s="111"/>
      <c r="D102" s="111"/>
      <c r="E102" s="111"/>
      <c r="F102" s="111"/>
      <c r="G102" s="111"/>
      <c r="H102" s="111"/>
      <c r="I102" s="111"/>
      <c r="J102" s="113"/>
      <c r="K102" s="20" t="str">
        <f ca="1">IF(A100="","",IF(MOD(ROW(),3)=1,"上午",IF(MOD(ROW(),3)=2,"下午","加班")))</f>
        <v/>
      </c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7"/>
    </row>
    <row r="103" spans="1:42" ht="19.05" customHeight="1">
      <c r="A103" s="109" t="str">
        <f ca="1">IF(B103=0,"",COUNTA($B$3:$B102))</f>
        <v/>
      </c>
      <c r="B103" s="111">
        <f ca="1">INDIRECT("员工信息表!B"&amp;COUNTA($B$3:$B102)+2)</f>
        <v>0</v>
      </c>
      <c r="C103" s="111"/>
      <c r="D103" s="111">
        <f>(COUNTIF($L103:$AP103,"出勤")+COUNTIF($L104:$AP104,"出勤"))*0.5</f>
        <v>0</v>
      </c>
      <c r="E103" s="111">
        <f>(COUNTIF($L103:$AP103,"事假")+COUNTIF($L104:$AP104,"事假"))*0.5</f>
        <v>0</v>
      </c>
      <c r="F103" s="111">
        <f>(COUNTIF($L103:$AP103,"病假")+COUNTIF($L104:$AP104,"病假"))*0.5</f>
        <v>0</v>
      </c>
      <c r="G103" s="111">
        <f>(COUNTIF($L103:$AP103,"休假")+COUNTIF($L104:$AP104,"休假"))*0.5</f>
        <v>0</v>
      </c>
      <c r="H103" s="111">
        <f>(COUNTIF($L103:$AP103,"缺勤")+COUNTIF($L104:$AP104,"缺勤"))*0.5</f>
        <v>0</v>
      </c>
      <c r="I103" s="111">
        <f>(COUNTIF($L103:$AP103,"放假")+COUNTIF($L104:$AP104,"放假"))*0.5</f>
        <v>0</v>
      </c>
      <c r="J103" s="113">
        <f>(SUM(L105:AP105))/$AO$2</f>
        <v>0</v>
      </c>
      <c r="K103" s="16" t="str">
        <f ca="1">IF(A103="","",IF(MOD(ROW(),3)=1,"上午",IF(MOD(ROW(),3)=2,"下午","加班")))</f>
        <v/>
      </c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25"/>
    </row>
    <row r="104" spans="1:42" ht="19.05" customHeight="1">
      <c r="A104" s="109"/>
      <c r="B104" s="111"/>
      <c r="C104" s="111"/>
      <c r="D104" s="111"/>
      <c r="E104" s="111"/>
      <c r="F104" s="111"/>
      <c r="G104" s="111"/>
      <c r="H104" s="111"/>
      <c r="I104" s="111"/>
      <c r="J104" s="113"/>
      <c r="K104" s="18" t="str">
        <f ca="1">IF(A103="","",IF(MOD(ROW(),3)=1,"上午",IF(MOD(ROW(),3)=2,"下午","加班")))</f>
        <v/>
      </c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26"/>
    </row>
    <row r="105" spans="1:42" ht="19.05" customHeight="1">
      <c r="A105" s="109"/>
      <c r="B105" s="111"/>
      <c r="C105" s="111"/>
      <c r="D105" s="111"/>
      <c r="E105" s="111"/>
      <c r="F105" s="111"/>
      <c r="G105" s="111"/>
      <c r="H105" s="111"/>
      <c r="I105" s="111"/>
      <c r="J105" s="113"/>
      <c r="K105" s="20" t="str">
        <f ca="1">IF(A103="","",IF(MOD(ROW(),3)=1,"上午",IF(MOD(ROW(),3)=2,"下午","加班")))</f>
        <v/>
      </c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7"/>
    </row>
    <row r="106" spans="1:42" ht="19.05" customHeight="1">
      <c r="A106" s="109" t="str">
        <f ca="1">IF(B106=0,"",COUNTA($B$3:$B105))</f>
        <v/>
      </c>
      <c r="B106" s="111">
        <f ca="1">INDIRECT("员工信息表!B"&amp;COUNTA($B$3:$B105)+2)</f>
        <v>0</v>
      </c>
      <c r="C106" s="111"/>
      <c r="D106" s="111">
        <f>(COUNTIF($L106:$AP106,"出勤")+COUNTIF($L107:$AP107,"出勤"))*0.5</f>
        <v>0</v>
      </c>
      <c r="E106" s="111">
        <f>(COUNTIF($L106:$AP106,"事假")+COUNTIF($L107:$AP107,"事假"))*0.5</f>
        <v>0</v>
      </c>
      <c r="F106" s="111">
        <f>(COUNTIF($L106:$AP106,"病假")+COUNTIF($L107:$AP107,"病假"))*0.5</f>
        <v>0</v>
      </c>
      <c r="G106" s="111">
        <f>(COUNTIF($L106:$AP106,"休假")+COUNTIF($L107:$AP107,"休假"))*0.5</f>
        <v>0</v>
      </c>
      <c r="H106" s="111">
        <f>(COUNTIF($L106:$AP106,"缺勤")+COUNTIF($L107:$AP107,"缺勤"))*0.5</f>
        <v>0</v>
      </c>
      <c r="I106" s="111">
        <f>(COUNTIF($L106:$AP106,"放假")+COUNTIF($L107:$AP107,"放假"))*0.5</f>
        <v>0</v>
      </c>
      <c r="J106" s="113">
        <f>(SUM(L108:AP108))/$AO$2</f>
        <v>0</v>
      </c>
      <c r="K106" s="16" t="str">
        <f ca="1">IF(A106="","",IF(MOD(ROW(),3)=1,"上午",IF(MOD(ROW(),3)=2,"下午","加班")))</f>
        <v/>
      </c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25"/>
    </row>
    <row r="107" spans="1:42" ht="19.05" customHeight="1">
      <c r="A107" s="109"/>
      <c r="B107" s="111"/>
      <c r="C107" s="111"/>
      <c r="D107" s="111"/>
      <c r="E107" s="111"/>
      <c r="F107" s="111"/>
      <c r="G107" s="111"/>
      <c r="H107" s="111"/>
      <c r="I107" s="111"/>
      <c r="J107" s="113"/>
      <c r="K107" s="18" t="str">
        <f ca="1">IF(A106="","",IF(MOD(ROW(),3)=1,"上午",IF(MOD(ROW(),3)=2,"下午","加班")))</f>
        <v/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26"/>
    </row>
    <row r="108" spans="1:42" ht="19.05" customHeight="1">
      <c r="A108" s="109"/>
      <c r="B108" s="111"/>
      <c r="C108" s="111"/>
      <c r="D108" s="111"/>
      <c r="E108" s="111"/>
      <c r="F108" s="111"/>
      <c r="G108" s="111"/>
      <c r="H108" s="111"/>
      <c r="I108" s="111"/>
      <c r="J108" s="113"/>
      <c r="K108" s="20" t="str">
        <f ca="1">IF(A106="","",IF(MOD(ROW(),3)=1,"上午",IF(MOD(ROW(),3)=2,"下午","加班")))</f>
        <v/>
      </c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7"/>
    </row>
    <row r="109" spans="1:42" ht="19.05" customHeight="1">
      <c r="A109" s="109" t="str">
        <f ca="1">IF(B109=0,"",COUNTA($B$3:$B108))</f>
        <v/>
      </c>
      <c r="B109" s="111">
        <f ca="1">INDIRECT("员工信息表!B"&amp;COUNTA($B$3:$B108)+2)</f>
        <v>0</v>
      </c>
      <c r="C109" s="111"/>
      <c r="D109" s="111">
        <f>(COUNTIF($L109:$AP109,"出勤")+COUNTIF($L110:$AP110,"出勤"))*0.5</f>
        <v>0</v>
      </c>
      <c r="E109" s="111">
        <f>(COUNTIF($L109:$AP109,"事假")+COUNTIF($L110:$AP110,"事假"))*0.5</f>
        <v>0</v>
      </c>
      <c r="F109" s="111">
        <f>(COUNTIF($L109:$AP109,"病假")+COUNTIF($L110:$AP110,"病假"))*0.5</f>
        <v>0</v>
      </c>
      <c r="G109" s="111">
        <f>(COUNTIF($L109:$AP109,"休假")+COUNTIF($L110:$AP110,"休假"))*0.5</f>
        <v>0</v>
      </c>
      <c r="H109" s="111">
        <f>(COUNTIF($L109:$AP109,"缺勤")+COUNTIF($L110:$AP110,"缺勤"))*0.5</f>
        <v>0</v>
      </c>
      <c r="I109" s="111">
        <f>(COUNTIF($L109:$AP109,"放假")+COUNTIF($L110:$AP110,"放假"))*0.5</f>
        <v>0</v>
      </c>
      <c r="J109" s="113">
        <f>(SUM(L111:AP111))/$AO$2</f>
        <v>0</v>
      </c>
      <c r="K109" s="16" t="str">
        <f ca="1">IF(A109="","",IF(MOD(ROW(),3)=1,"上午",IF(MOD(ROW(),3)=2,"下午","加班")))</f>
        <v/>
      </c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25"/>
    </row>
    <row r="110" spans="1:42" ht="19.05" customHeight="1">
      <c r="A110" s="109"/>
      <c r="B110" s="111"/>
      <c r="C110" s="111"/>
      <c r="D110" s="111"/>
      <c r="E110" s="111"/>
      <c r="F110" s="111"/>
      <c r="G110" s="111"/>
      <c r="H110" s="111"/>
      <c r="I110" s="111"/>
      <c r="J110" s="113"/>
      <c r="K110" s="18" t="str">
        <f ca="1">IF(A109="","",IF(MOD(ROW(),3)=1,"上午",IF(MOD(ROW(),3)=2,"下午","加班")))</f>
        <v/>
      </c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26"/>
    </row>
    <row r="111" spans="1:42" ht="19.05" customHeight="1">
      <c r="A111" s="109"/>
      <c r="B111" s="111"/>
      <c r="C111" s="111"/>
      <c r="D111" s="111"/>
      <c r="E111" s="111"/>
      <c r="F111" s="111"/>
      <c r="G111" s="111"/>
      <c r="H111" s="111"/>
      <c r="I111" s="111"/>
      <c r="J111" s="113"/>
      <c r="K111" s="20" t="str">
        <f ca="1">IF(A109="","",IF(MOD(ROW(),3)=1,"上午",IF(MOD(ROW(),3)=2,"下午","加班")))</f>
        <v/>
      </c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7"/>
    </row>
    <row r="112" spans="1:42" ht="19.05" customHeight="1">
      <c r="A112" s="109" t="str">
        <f ca="1">IF(B112=0,"",COUNTA($B$3:$B111))</f>
        <v/>
      </c>
      <c r="B112" s="111">
        <f ca="1">INDIRECT("员工信息表!B"&amp;COUNTA($B$3:$B111)+2)</f>
        <v>0</v>
      </c>
      <c r="C112" s="111"/>
      <c r="D112" s="111">
        <f>(COUNTIF($L112:$AP112,"出勤")+COUNTIF($L113:$AP113,"出勤"))*0.5</f>
        <v>0</v>
      </c>
      <c r="E112" s="111">
        <f>(COUNTIF($L112:$AP112,"事假")+COUNTIF($L113:$AP113,"事假"))*0.5</f>
        <v>0</v>
      </c>
      <c r="F112" s="111">
        <f>(COUNTIF($L112:$AP112,"病假")+COUNTIF($L113:$AP113,"病假"))*0.5</f>
        <v>0</v>
      </c>
      <c r="G112" s="111">
        <f>(COUNTIF($L112:$AP112,"休假")+COUNTIF($L113:$AP113,"休假"))*0.5</f>
        <v>0</v>
      </c>
      <c r="H112" s="111">
        <f>(COUNTIF($L112:$AP112,"缺勤")+COUNTIF($L113:$AP113,"缺勤"))*0.5</f>
        <v>0</v>
      </c>
      <c r="I112" s="111">
        <f>(COUNTIF($L112:$AP112,"放假")+COUNTIF($L113:$AP113,"放假"))*0.5</f>
        <v>0</v>
      </c>
      <c r="J112" s="113">
        <f>(SUM(L114:AP114))/$AO$2</f>
        <v>0</v>
      </c>
      <c r="K112" s="16" t="str">
        <f ca="1">IF(A112="","",IF(MOD(ROW(),3)=1,"上午",IF(MOD(ROW(),3)=2,"下午","加班")))</f>
        <v/>
      </c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25"/>
    </row>
    <row r="113" spans="1:42" ht="19.05" customHeight="1">
      <c r="A113" s="109"/>
      <c r="B113" s="111"/>
      <c r="C113" s="111"/>
      <c r="D113" s="111"/>
      <c r="E113" s="111"/>
      <c r="F113" s="111"/>
      <c r="G113" s="111"/>
      <c r="H113" s="111"/>
      <c r="I113" s="111"/>
      <c r="J113" s="113"/>
      <c r="K113" s="18" t="str">
        <f ca="1">IF(A112="","",IF(MOD(ROW(),3)=1,"上午",IF(MOD(ROW(),3)=2,"下午","加班")))</f>
        <v/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26"/>
    </row>
    <row r="114" spans="1:42" ht="19.05" customHeight="1">
      <c r="A114" s="109"/>
      <c r="B114" s="111"/>
      <c r="C114" s="111"/>
      <c r="D114" s="111"/>
      <c r="E114" s="111"/>
      <c r="F114" s="111"/>
      <c r="G114" s="111"/>
      <c r="H114" s="111"/>
      <c r="I114" s="111"/>
      <c r="J114" s="113"/>
      <c r="K114" s="20" t="str">
        <f ca="1">IF(A112="","",IF(MOD(ROW(),3)=1,"上午",IF(MOD(ROW(),3)=2,"下午","加班")))</f>
        <v/>
      </c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7"/>
    </row>
    <row r="115" spans="1:42" ht="19.05" customHeight="1">
      <c r="A115" s="109" t="str">
        <f ca="1">IF(B115=0,"",COUNTA($B$3:$B114))</f>
        <v/>
      </c>
      <c r="B115" s="111">
        <f ca="1">INDIRECT("员工信息表!B"&amp;COUNTA($B$3:$B114)+2)</f>
        <v>0</v>
      </c>
      <c r="C115" s="111"/>
      <c r="D115" s="111">
        <f>(COUNTIF($L115:$AP115,"出勤")+COUNTIF($L116:$AP116,"出勤"))*0.5</f>
        <v>0</v>
      </c>
      <c r="E115" s="111">
        <f>(COUNTIF($L115:$AP115,"事假")+COUNTIF($L116:$AP116,"事假"))*0.5</f>
        <v>0</v>
      </c>
      <c r="F115" s="111">
        <f>(COUNTIF($L115:$AP115,"病假")+COUNTIF($L116:$AP116,"病假"))*0.5</f>
        <v>0</v>
      </c>
      <c r="G115" s="111">
        <f>(COUNTIF($L115:$AP115,"休假")+COUNTIF($L116:$AP116,"休假"))*0.5</f>
        <v>0</v>
      </c>
      <c r="H115" s="111">
        <f>(COUNTIF($L115:$AP115,"缺勤")+COUNTIF($L116:$AP116,"缺勤"))*0.5</f>
        <v>0</v>
      </c>
      <c r="I115" s="111">
        <f>(COUNTIF($L115:$AP115,"放假")+COUNTIF($L116:$AP116,"放假"))*0.5</f>
        <v>0</v>
      </c>
      <c r="J115" s="113">
        <f>(SUM(L117:AP117))/$AO$2</f>
        <v>0</v>
      </c>
      <c r="K115" s="16" t="str">
        <f ca="1">IF(A115="","",IF(MOD(ROW(),3)=1,"上午",IF(MOD(ROW(),3)=2,"下午","加班")))</f>
        <v/>
      </c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25"/>
    </row>
    <row r="116" spans="1:42" ht="19.05" customHeight="1">
      <c r="A116" s="109"/>
      <c r="B116" s="111"/>
      <c r="C116" s="111"/>
      <c r="D116" s="111"/>
      <c r="E116" s="111"/>
      <c r="F116" s="111"/>
      <c r="G116" s="111"/>
      <c r="H116" s="111"/>
      <c r="I116" s="111"/>
      <c r="J116" s="113"/>
      <c r="K116" s="18" t="str">
        <f ca="1">IF(A115="","",IF(MOD(ROW(),3)=1,"上午",IF(MOD(ROW(),3)=2,"下午","加班")))</f>
        <v/>
      </c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26"/>
    </row>
    <row r="117" spans="1:42" ht="19.05" customHeight="1">
      <c r="A117" s="109"/>
      <c r="B117" s="111"/>
      <c r="C117" s="111"/>
      <c r="D117" s="111"/>
      <c r="E117" s="111"/>
      <c r="F117" s="111"/>
      <c r="G117" s="111"/>
      <c r="H117" s="111"/>
      <c r="I117" s="111"/>
      <c r="J117" s="113"/>
      <c r="K117" s="20" t="str">
        <f ca="1">IF(A115="","",IF(MOD(ROW(),3)=1,"上午",IF(MOD(ROW(),3)=2,"下午","加班")))</f>
        <v/>
      </c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7"/>
    </row>
    <row r="118" spans="1:42" ht="19.05" customHeight="1">
      <c r="A118" s="109" t="str">
        <f ca="1">IF(B118=0,"",COUNTA($B$3:$B117))</f>
        <v/>
      </c>
      <c r="B118" s="111">
        <f ca="1">INDIRECT("员工信息表!B"&amp;COUNTA($B$3:$B117)+2)</f>
        <v>0</v>
      </c>
      <c r="C118" s="111"/>
      <c r="D118" s="111">
        <f>(COUNTIF($L118:$AP118,"出勤")+COUNTIF($L119:$AP119,"出勤"))*0.5</f>
        <v>0</v>
      </c>
      <c r="E118" s="111">
        <f>(COUNTIF($L118:$AP118,"事假")+COUNTIF($L119:$AP119,"事假"))*0.5</f>
        <v>0</v>
      </c>
      <c r="F118" s="111">
        <f>(COUNTIF($L118:$AP118,"病假")+COUNTIF($L119:$AP119,"病假"))*0.5</f>
        <v>0</v>
      </c>
      <c r="G118" s="111">
        <f>(COUNTIF($L118:$AP118,"休假")+COUNTIF($L119:$AP119,"休假"))*0.5</f>
        <v>0</v>
      </c>
      <c r="H118" s="111">
        <f>(COUNTIF($L118:$AP118,"缺勤")+COUNTIF($L119:$AP119,"缺勤"))*0.5</f>
        <v>0</v>
      </c>
      <c r="I118" s="111">
        <f>(COUNTIF($L118:$AP118,"放假")+COUNTIF($L119:$AP119,"放假"))*0.5</f>
        <v>0</v>
      </c>
      <c r="J118" s="113">
        <f>(SUM(L120:AP120))/$AO$2</f>
        <v>0</v>
      </c>
      <c r="K118" s="16" t="str">
        <f ca="1">IF(A118="","",IF(MOD(ROW(),3)=1,"上午",IF(MOD(ROW(),3)=2,"下午","加班")))</f>
        <v/>
      </c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25"/>
    </row>
    <row r="119" spans="1:42" ht="19.05" customHeight="1">
      <c r="A119" s="109"/>
      <c r="B119" s="111"/>
      <c r="C119" s="111"/>
      <c r="D119" s="111"/>
      <c r="E119" s="111"/>
      <c r="F119" s="111"/>
      <c r="G119" s="111"/>
      <c r="H119" s="111"/>
      <c r="I119" s="111"/>
      <c r="J119" s="113"/>
      <c r="K119" s="18" t="str">
        <f ca="1">IF(A118="","",IF(MOD(ROW(),3)=1,"上午",IF(MOD(ROW(),3)=2,"下午","加班")))</f>
        <v/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26"/>
    </row>
    <row r="120" spans="1:42" ht="19.05" customHeight="1">
      <c r="A120" s="109"/>
      <c r="B120" s="111"/>
      <c r="C120" s="111"/>
      <c r="D120" s="111"/>
      <c r="E120" s="111"/>
      <c r="F120" s="111"/>
      <c r="G120" s="111"/>
      <c r="H120" s="111"/>
      <c r="I120" s="111"/>
      <c r="J120" s="113"/>
      <c r="K120" s="20" t="str">
        <f ca="1">IF(A118="","",IF(MOD(ROW(),3)=1,"上午",IF(MOD(ROW(),3)=2,"下午","加班")))</f>
        <v/>
      </c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7"/>
    </row>
    <row r="121" spans="1:42" ht="19.05" customHeight="1">
      <c r="A121" s="109" t="str">
        <f ca="1">IF(B121=0,"",COUNTA($B$3:$B120))</f>
        <v/>
      </c>
      <c r="B121" s="111">
        <f ca="1">INDIRECT("员工信息表!B"&amp;COUNTA($B$3:$B120)+2)</f>
        <v>0</v>
      </c>
      <c r="C121" s="111"/>
      <c r="D121" s="111">
        <f>(COUNTIF($L121:$AP121,"出勤")+COUNTIF($L122:$AP122,"出勤"))*0.5</f>
        <v>0</v>
      </c>
      <c r="E121" s="111">
        <f>(COUNTIF($L121:$AP121,"事假")+COUNTIF($L122:$AP122,"事假"))*0.5</f>
        <v>0</v>
      </c>
      <c r="F121" s="111">
        <f>(COUNTIF($L121:$AP121,"病假")+COUNTIF($L122:$AP122,"病假"))*0.5</f>
        <v>0</v>
      </c>
      <c r="G121" s="111">
        <f>(COUNTIF($L121:$AP121,"休假")+COUNTIF($L122:$AP122,"休假"))*0.5</f>
        <v>0</v>
      </c>
      <c r="H121" s="111">
        <f>(COUNTIF($L121:$AP121,"缺勤")+COUNTIF($L122:$AP122,"缺勤"))*0.5</f>
        <v>0</v>
      </c>
      <c r="I121" s="111">
        <f>(COUNTIF($L121:$AP121,"放假")+COUNTIF($L122:$AP122,"放假"))*0.5</f>
        <v>0</v>
      </c>
      <c r="J121" s="113">
        <f>(SUM(L123:AP123))/$AO$2</f>
        <v>0</v>
      </c>
      <c r="K121" s="16" t="str">
        <f ca="1">IF(A121="","",IF(MOD(ROW(),3)=1,"上午",IF(MOD(ROW(),3)=2,"下午","加班")))</f>
        <v/>
      </c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25"/>
    </row>
    <row r="122" spans="1:42" ht="19.05" customHeight="1">
      <c r="A122" s="109"/>
      <c r="B122" s="111"/>
      <c r="C122" s="111"/>
      <c r="D122" s="111"/>
      <c r="E122" s="111"/>
      <c r="F122" s="111"/>
      <c r="G122" s="111"/>
      <c r="H122" s="111"/>
      <c r="I122" s="111"/>
      <c r="J122" s="113"/>
      <c r="K122" s="18" t="str">
        <f ca="1">IF(A121="","",IF(MOD(ROW(),3)=1,"上午",IF(MOD(ROW(),3)=2,"下午","加班")))</f>
        <v/>
      </c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26"/>
    </row>
    <row r="123" spans="1:42" ht="19.05" customHeight="1">
      <c r="A123" s="109"/>
      <c r="B123" s="111"/>
      <c r="C123" s="111"/>
      <c r="D123" s="111"/>
      <c r="E123" s="111"/>
      <c r="F123" s="111"/>
      <c r="G123" s="111"/>
      <c r="H123" s="111"/>
      <c r="I123" s="111"/>
      <c r="J123" s="113"/>
      <c r="K123" s="20" t="str">
        <f ca="1">IF(A121="","",IF(MOD(ROW(),3)=1,"上午",IF(MOD(ROW(),3)=2,"下午","加班")))</f>
        <v/>
      </c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7"/>
    </row>
    <row r="124" spans="1:42" ht="19.05" customHeight="1">
      <c r="A124" s="109" t="str">
        <f ca="1">IF(B124=0,"",COUNTA($B$3:$B123))</f>
        <v/>
      </c>
      <c r="B124" s="111">
        <f ca="1">INDIRECT("员工信息表!B"&amp;COUNTA($B$3:$B123)+2)</f>
        <v>0</v>
      </c>
      <c r="C124" s="111"/>
      <c r="D124" s="111">
        <f>(COUNTIF($L124:$AP124,"出勤")+COUNTIF($L125:$AP125,"出勤"))*0.5</f>
        <v>0</v>
      </c>
      <c r="E124" s="111">
        <f>(COUNTIF($L124:$AP124,"事假")+COUNTIF($L125:$AP125,"事假"))*0.5</f>
        <v>0</v>
      </c>
      <c r="F124" s="111">
        <f>(COUNTIF($L124:$AP124,"病假")+COUNTIF($L125:$AP125,"病假"))*0.5</f>
        <v>0</v>
      </c>
      <c r="G124" s="111">
        <f>(COUNTIF($L124:$AP124,"休假")+COUNTIF($L125:$AP125,"休假"))*0.5</f>
        <v>0</v>
      </c>
      <c r="H124" s="111">
        <f>(COUNTIF($L124:$AP124,"缺勤")+COUNTIF($L125:$AP125,"缺勤"))*0.5</f>
        <v>0</v>
      </c>
      <c r="I124" s="111">
        <f>(COUNTIF($L124:$AP124,"放假")+COUNTIF($L125:$AP125,"放假"))*0.5</f>
        <v>0</v>
      </c>
      <c r="J124" s="113">
        <f>(SUM(L126:AP126))/$AO$2</f>
        <v>0</v>
      </c>
      <c r="K124" s="16" t="str">
        <f ca="1">IF(A124="","",IF(MOD(ROW(),3)=1,"上午",IF(MOD(ROW(),3)=2,"下午","加班")))</f>
        <v/>
      </c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25"/>
    </row>
    <row r="125" spans="1:42" ht="19.05" customHeight="1">
      <c r="A125" s="109"/>
      <c r="B125" s="111"/>
      <c r="C125" s="111"/>
      <c r="D125" s="111"/>
      <c r="E125" s="111"/>
      <c r="F125" s="111"/>
      <c r="G125" s="111"/>
      <c r="H125" s="111"/>
      <c r="I125" s="111"/>
      <c r="J125" s="113"/>
      <c r="K125" s="18" t="str">
        <f ca="1">IF(A124="","",IF(MOD(ROW(),3)=1,"上午",IF(MOD(ROW(),3)=2,"下午","加班")))</f>
        <v/>
      </c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26"/>
    </row>
    <row r="126" spans="1:42" ht="19.05" customHeight="1">
      <c r="A126" s="109"/>
      <c r="B126" s="111"/>
      <c r="C126" s="111"/>
      <c r="D126" s="111"/>
      <c r="E126" s="111"/>
      <c r="F126" s="111"/>
      <c r="G126" s="111"/>
      <c r="H126" s="111"/>
      <c r="I126" s="111"/>
      <c r="J126" s="113"/>
      <c r="K126" s="20" t="str">
        <f ca="1">IF(A124="","",IF(MOD(ROW(),3)=1,"上午",IF(MOD(ROW(),3)=2,"下午","加班")))</f>
        <v/>
      </c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7"/>
    </row>
    <row r="127" spans="1:42" ht="19.05" customHeight="1">
      <c r="A127" s="109" t="str">
        <f ca="1">IF(B127=0,"",COUNTA($B$3:$B126))</f>
        <v/>
      </c>
      <c r="B127" s="111">
        <f ca="1">INDIRECT("员工信息表!B"&amp;COUNTA($B$3:$B126)+2)</f>
        <v>0</v>
      </c>
      <c r="C127" s="111"/>
      <c r="D127" s="111">
        <f>(COUNTIF($L127:$AP127,"出勤")+COUNTIF($L128:$AP128,"出勤"))*0.5</f>
        <v>0</v>
      </c>
      <c r="E127" s="111">
        <f>(COUNTIF($L127:$AP127,"事假")+COUNTIF($L128:$AP128,"事假"))*0.5</f>
        <v>0</v>
      </c>
      <c r="F127" s="111">
        <f>(COUNTIF($L127:$AP127,"病假")+COUNTIF($L128:$AP128,"病假"))*0.5</f>
        <v>0</v>
      </c>
      <c r="G127" s="111">
        <f>(COUNTIF($L127:$AP127,"休假")+COUNTIF($L128:$AP128,"休假"))*0.5</f>
        <v>0</v>
      </c>
      <c r="H127" s="111">
        <f>(COUNTIF($L127:$AP127,"缺勤")+COUNTIF($L128:$AP128,"缺勤"))*0.5</f>
        <v>0</v>
      </c>
      <c r="I127" s="111">
        <f>(COUNTIF($L127:$AP127,"放假")+COUNTIF($L128:$AP128,"放假"))*0.5</f>
        <v>0</v>
      </c>
      <c r="J127" s="113">
        <f>(SUM(L129:AP129))/$AO$2</f>
        <v>0</v>
      </c>
      <c r="K127" s="16" t="str">
        <f ca="1">IF(A127="","",IF(MOD(ROW(),3)=1,"上午",IF(MOD(ROW(),3)=2,"下午","加班")))</f>
        <v/>
      </c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25"/>
    </row>
    <row r="128" spans="1:42" ht="19.05" customHeight="1">
      <c r="A128" s="109"/>
      <c r="B128" s="111"/>
      <c r="C128" s="111"/>
      <c r="D128" s="111"/>
      <c r="E128" s="111"/>
      <c r="F128" s="111"/>
      <c r="G128" s="111"/>
      <c r="H128" s="111"/>
      <c r="I128" s="111"/>
      <c r="J128" s="113"/>
      <c r="K128" s="18" t="str">
        <f ca="1">IF(A127="","",IF(MOD(ROW(),3)=1,"上午",IF(MOD(ROW(),3)=2,"下午","加班")))</f>
        <v/>
      </c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26"/>
    </row>
    <row r="129" spans="1:42" ht="19.05" customHeight="1">
      <c r="A129" s="109"/>
      <c r="B129" s="111"/>
      <c r="C129" s="111"/>
      <c r="D129" s="111"/>
      <c r="E129" s="111"/>
      <c r="F129" s="111"/>
      <c r="G129" s="111"/>
      <c r="H129" s="111"/>
      <c r="I129" s="111"/>
      <c r="J129" s="113"/>
      <c r="K129" s="20" t="str">
        <f ca="1">IF(A127="","",IF(MOD(ROW(),3)=1,"上午",IF(MOD(ROW(),3)=2,"下午","加班")))</f>
        <v/>
      </c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7"/>
    </row>
    <row r="130" spans="1:42" ht="19.05" customHeight="1">
      <c r="A130" s="109" t="str">
        <f ca="1">IF(B130=0,"",COUNTA($B$3:$B129))</f>
        <v/>
      </c>
      <c r="B130" s="111">
        <f ca="1">INDIRECT("员工信息表!B"&amp;COUNTA($B$3:$B129)+2)</f>
        <v>0</v>
      </c>
      <c r="C130" s="111"/>
      <c r="D130" s="111">
        <f>(COUNTIF($L130:$AP130,"出勤")+COUNTIF($L131:$AP131,"出勤"))*0.5</f>
        <v>0</v>
      </c>
      <c r="E130" s="111">
        <f>(COUNTIF($L130:$AP130,"事假")+COUNTIF($L131:$AP131,"事假"))*0.5</f>
        <v>0</v>
      </c>
      <c r="F130" s="111">
        <f>(COUNTIF($L130:$AP130,"病假")+COUNTIF($L131:$AP131,"病假"))*0.5</f>
        <v>0</v>
      </c>
      <c r="G130" s="111">
        <f>(COUNTIF($L130:$AP130,"休假")+COUNTIF($L131:$AP131,"休假"))*0.5</f>
        <v>0</v>
      </c>
      <c r="H130" s="111">
        <f>(COUNTIF($L130:$AP130,"缺勤")+COUNTIF($L131:$AP131,"缺勤"))*0.5</f>
        <v>0</v>
      </c>
      <c r="I130" s="111">
        <f>(COUNTIF($L130:$AP130,"放假")+COUNTIF($L131:$AP131,"放假"))*0.5</f>
        <v>0</v>
      </c>
      <c r="J130" s="113">
        <f>(SUM(L132:AP132))/$AO$2</f>
        <v>0</v>
      </c>
      <c r="K130" s="16" t="str">
        <f ca="1">IF(A130="","",IF(MOD(ROW(),3)=1,"上午",IF(MOD(ROW(),3)=2,"下午","加班")))</f>
        <v/>
      </c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25"/>
    </row>
    <row r="131" spans="1:42" ht="19.05" customHeight="1">
      <c r="A131" s="109"/>
      <c r="B131" s="111"/>
      <c r="C131" s="111"/>
      <c r="D131" s="111"/>
      <c r="E131" s="111"/>
      <c r="F131" s="111"/>
      <c r="G131" s="111"/>
      <c r="H131" s="111"/>
      <c r="I131" s="111"/>
      <c r="J131" s="113"/>
      <c r="K131" s="18" t="str">
        <f ca="1">IF(A130="","",IF(MOD(ROW(),3)=1,"上午",IF(MOD(ROW(),3)=2,"下午","加班")))</f>
        <v/>
      </c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26"/>
    </row>
    <row r="132" spans="1:42" ht="19.05" customHeight="1">
      <c r="A132" s="109"/>
      <c r="B132" s="111"/>
      <c r="C132" s="111"/>
      <c r="D132" s="111"/>
      <c r="E132" s="111"/>
      <c r="F132" s="111"/>
      <c r="G132" s="111"/>
      <c r="H132" s="111"/>
      <c r="I132" s="111"/>
      <c r="J132" s="113"/>
      <c r="K132" s="20" t="str">
        <f ca="1">IF(A130="","",IF(MOD(ROW(),3)=1,"上午",IF(MOD(ROW(),3)=2,"下午","加班")))</f>
        <v/>
      </c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7"/>
    </row>
    <row r="133" spans="1:42" ht="19.05" customHeight="1">
      <c r="A133" s="109" t="str">
        <f ca="1">IF(B133=0,"",COUNTA($B$3:$B132))</f>
        <v/>
      </c>
      <c r="B133" s="111">
        <f ca="1">INDIRECT("员工信息表!B"&amp;COUNTA($B$3:$B132)+2)</f>
        <v>0</v>
      </c>
      <c r="C133" s="111"/>
      <c r="D133" s="111">
        <f>(COUNTIF($L133:$AP133,"出勤")+COUNTIF($L134:$AP134,"出勤"))*0.5</f>
        <v>0</v>
      </c>
      <c r="E133" s="111">
        <f>(COUNTIF($L133:$AP133,"事假")+COUNTIF($L134:$AP134,"事假"))*0.5</f>
        <v>0</v>
      </c>
      <c r="F133" s="111">
        <f>(COUNTIF($L133:$AP133,"病假")+COUNTIF($L134:$AP134,"病假"))*0.5</f>
        <v>0</v>
      </c>
      <c r="G133" s="111">
        <f>(COUNTIF($L133:$AP133,"休假")+COUNTIF($L134:$AP134,"休假"))*0.5</f>
        <v>0</v>
      </c>
      <c r="H133" s="111">
        <f>(COUNTIF($L133:$AP133,"缺勤")+COUNTIF($L134:$AP134,"缺勤"))*0.5</f>
        <v>0</v>
      </c>
      <c r="I133" s="111">
        <f>(COUNTIF($L133:$AP133,"放假")+COUNTIF($L134:$AP134,"放假"))*0.5</f>
        <v>0</v>
      </c>
      <c r="J133" s="113">
        <f>(SUM(L135:AP135))/$AO$2</f>
        <v>0</v>
      </c>
      <c r="K133" s="16" t="str">
        <f ca="1">IF(A133="","",IF(MOD(ROW(),3)=1,"上午",IF(MOD(ROW(),3)=2,"下午","加班")))</f>
        <v/>
      </c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25"/>
    </row>
    <row r="134" spans="1:42" ht="19.05" customHeight="1">
      <c r="A134" s="109"/>
      <c r="B134" s="111"/>
      <c r="C134" s="111"/>
      <c r="D134" s="111"/>
      <c r="E134" s="111"/>
      <c r="F134" s="111"/>
      <c r="G134" s="111"/>
      <c r="H134" s="111"/>
      <c r="I134" s="111"/>
      <c r="J134" s="113"/>
      <c r="K134" s="18" t="str">
        <f ca="1">IF(A133="","",IF(MOD(ROW(),3)=1,"上午",IF(MOD(ROW(),3)=2,"下午","加班")))</f>
        <v/>
      </c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26"/>
    </row>
    <row r="135" spans="1:42" ht="19.05" customHeight="1">
      <c r="A135" s="109"/>
      <c r="B135" s="111"/>
      <c r="C135" s="111"/>
      <c r="D135" s="111"/>
      <c r="E135" s="111"/>
      <c r="F135" s="111"/>
      <c r="G135" s="111"/>
      <c r="H135" s="111"/>
      <c r="I135" s="111"/>
      <c r="J135" s="113"/>
      <c r="K135" s="20" t="str">
        <f ca="1">IF(A133="","",IF(MOD(ROW(),3)=1,"上午",IF(MOD(ROW(),3)=2,"下午","加班")))</f>
        <v/>
      </c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7"/>
    </row>
    <row r="136" spans="1:42" ht="19.05" customHeight="1">
      <c r="A136" s="109" t="str">
        <f ca="1">IF(B136=0,"",COUNTA($B$3:$B135))</f>
        <v/>
      </c>
      <c r="B136" s="111">
        <f ca="1">INDIRECT("员工信息表!B"&amp;COUNTA($B$3:$B135)+2)</f>
        <v>0</v>
      </c>
      <c r="C136" s="111"/>
      <c r="D136" s="111">
        <f>(COUNTIF($L136:$AP136,"出勤")+COUNTIF($L137:$AP137,"出勤"))*0.5</f>
        <v>0</v>
      </c>
      <c r="E136" s="111">
        <f>(COUNTIF($L136:$AP136,"事假")+COUNTIF($L137:$AP137,"事假"))*0.5</f>
        <v>0</v>
      </c>
      <c r="F136" s="111">
        <f>(COUNTIF($L136:$AP136,"病假")+COUNTIF($L137:$AP137,"病假"))*0.5</f>
        <v>0</v>
      </c>
      <c r="G136" s="111">
        <f>(COUNTIF($L136:$AP136,"休假")+COUNTIF($L137:$AP137,"休假"))*0.5</f>
        <v>0</v>
      </c>
      <c r="H136" s="111">
        <f>(COUNTIF($L136:$AP136,"缺勤")+COUNTIF($L137:$AP137,"缺勤"))*0.5</f>
        <v>0</v>
      </c>
      <c r="I136" s="111">
        <f>(COUNTIF($L136:$AP136,"放假")+COUNTIF($L137:$AP137,"放假"))*0.5</f>
        <v>0</v>
      </c>
      <c r="J136" s="113">
        <f>(SUM(L138:AP138))/$AO$2</f>
        <v>0</v>
      </c>
      <c r="K136" s="16" t="str">
        <f ca="1">IF(A136="","",IF(MOD(ROW(),3)=1,"上午",IF(MOD(ROW(),3)=2,"下午","加班")))</f>
        <v/>
      </c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25"/>
    </row>
    <row r="137" spans="1:42" ht="19.05" customHeight="1">
      <c r="A137" s="109"/>
      <c r="B137" s="111"/>
      <c r="C137" s="111"/>
      <c r="D137" s="111"/>
      <c r="E137" s="111"/>
      <c r="F137" s="111"/>
      <c r="G137" s="111"/>
      <c r="H137" s="111"/>
      <c r="I137" s="111"/>
      <c r="J137" s="113"/>
      <c r="K137" s="18" t="str">
        <f ca="1">IF(A136="","",IF(MOD(ROW(),3)=1,"上午",IF(MOD(ROW(),3)=2,"下午","加班")))</f>
        <v/>
      </c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26"/>
    </row>
    <row r="138" spans="1:42" ht="19.05" customHeight="1">
      <c r="A138" s="109"/>
      <c r="B138" s="111"/>
      <c r="C138" s="111"/>
      <c r="D138" s="111"/>
      <c r="E138" s="111"/>
      <c r="F138" s="111"/>
      <c r="G138" s="111"/>
      <c r="H138" s="111"/>
      <c r="I138" s="111"/>
      <c r="J138" s="113"/>
      <c r="K138" s="20" t="str">
        <f ca="1">IF(A136="","",IF(MOD(ROW(),3)=1,"上午",IF(MOD(ROW(),3)=2,"下午","加班")))</f>
        <v/>
      </c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7"/>
    </row>
    <row r="139" spans="1:42" ht="19.05" customHeight="1">
      <c r="A139" s="109" t="str">
        <f ca="1">IF(B139=0,"",COUNTA($B$3:$B138))</f>
        <v/>
      </c>
      <c r="B139" s="111">
        <f ca="1">INDIRECT("员工信息表!B"&amp;COUNTA($B$3:$B138)+2)</f>
        <v>0</v>
      </c>
      <c r="C139" s="111"/>
      <c r="D139" s="111">
        <f>(COUNTIF($L139:$AP139,"出勤")+COUNTIF($L140:$AP140,"出勤"))*0.5</f>
        <v>0</v>
      </c>
      <c r="E139" s="111">
        <f>(COUNTIF($L139:$AP139,"事假")+COUNTIF($L140:$AP140,"事假"))*0.5</f>
        <v>0</v>
      </c>
      <c r="F139" s="111">
        <f>(COUNTIF($L139:$AP139,"病假")+COUNTIF($L140:$AP140,"病假"))*0.5</f>
        <v>0</v>
      </c>
      <c r="G139" s="111">
        <f>(COUNTIF($L139:$AP139,"休假")+COUNTIF($L140:$AP140,"休假"))*0.5</f>
        <v>0</v>
      </c>
      <c r="H139" s="111">
        <f>(COUNTIF($L139:$AP139,"缺勤")+COUNTIF($L140:$AP140,"缺勤"))*0.5</f>
        <v>0</v>
      </c>
      <c r="I139" s="111">
        <f>(COUNTIF($L139:$AP139,"放假")+COUNTIF($L140:$AP140,"放假"))*0.5</f>
        <v>0</v>
      </c>
      <c r="J139" s="113">
        <f>(SUM(L141:AP141))/$AO$2</f>
        <v>0</v>
      </c>
      <c r="K139" s="16" t="str">
        <f ca="1">IF(A139="","",IF(MOD(ROW(),3)=1,"上午",IF(MOD(ROW(),3)=2,"下午","加班")))</f>
        <v/>
      </c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25"/>
    </row>
    <row r="140" spans="1:42" ht="19.05" customHeight="1">
      <c r="A140" s="109"/>
      <c r="B140" s="111"/>
      <c r="C140" s="111"/>
      <c r="D140" s="111"/>
      <c r="E140" s="111"/>
      <c r="F140" s="111"/>
      <c r="G140" s="111"/>
      <c r="H140" s="111"/>
      <c r="I140" s="111"/>
      <c r="J140" s="113"/>
      <c r="K140" s="18" t="str">
        <f ca="1">IF(A139="","",IF(MOD(ROW(),3)=1,"上午",IF(MOD(ROW(),3)=2,"下午","加班")))</f>
        <v/>
      </c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26"/>
    </row>
    <row r="141" spans="1:42" ht="19.05" customHeight="1">
      <c r="A141" s="109"/>
      <c r="B141" s="111"/>
      <c r="C141" s="111"/>
      <c r="D141" s="111"/>
      <c r="E141" s="111"/>
      <c r="F141" s="111"/>
      <c r="G141" s="111"/>
      <c r="H141" s="111"/>
      <c r="I141" s="111"/>
      <c r="J141" s="113"/>
      <c r="K141" s="20" t="str">
        <f ca="1">IF(A139="","",IF(MOD(ROW(),3)=1,"上午",IF(MOD(ROW(),3)=2,"下午","加班")))</f>
        <v/>
      </c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7"/>
    </row>
    <row r="142" spans="1:42" ht="19.05" customHeight="1">
      <c r="A142" s="109" t="str">
        <f ca="1">IF(B142=0,"",COUNTA($B$3:$B141))</f>
        <v/>
      </c>
      <c r="B142" s="111">
        <f ca="1">INDIRECT("员工信息表!B"&amp;COUNTA($B$3:$B141)+2)</f>
        <v>0</v>
      </c>
      <c r="C142" s="111"/>
      <c r="D142" s="111">
        <f>(COUNTIF($L142:$AP142,"出勤")+COUNTIF($L143:$AP143,"出勤"))*0.5</f>
        <v>0</v>
      </c>
      <c r="E142" s="111">
        <f>(COUNTIF($L142:$AP142,"事假")+COUNTIF($L143:$AP143,"事假"))*0.5</f>
        <v>0</v>
      </c>
      <c r="F142" s="111">
        <f>(COUNTIF($L142:$AP142,"病假")+COUNTIF($L143:$AP143,"病假"))*0.5</f>
        <v>0</v>
      </c>
      <c r="G142" s="111">
        <f>(COUNTIF($L142:$AP142,"休假")+COUNTIF($L143:$AP143,"休假"))*0.5</f>
        <v>0</v>
      </c>
      <c r="H142" s="111">
        <f>(COUNTIF($L142:$AP142,"缺勤")+COUNTIF($L143:$AP143,"缺勤"))*0.5</f>
        <v>0</v>
      </c>
      <c r="I142" s="111">
        <f>(COUNTIF($L142:$AP142,"放假")+COUNTIF($L143:$AP143,"放假"))*0.5</f>
        <v>0</v>
      </c>
      <c r="J142" s="113">
        <f>(SUM(L144:AP144))/$AO$2</f>
        <v>0</v>
      </c>
      <c r="K142" s="16" t="str">
        <f ca="1">IF(A142="","",IF(MOD(ROW(),3)=1,"上午",IF(MOD(ROW(),3)=2,"下午","加班")))</f>
        <v/>
      </c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25"/>
    </row>
    <row r="143" spans="1:42" ht="19.05" customHeight="1">
      <c r="A143" s="109"/>
      <c r="B143" s="111"/>
      <c r="C143" s="111"/>
      <c r="D143" s="111"/>
      <c r="E143" s="111"/>
      <c r="F143" s="111"/>
      <c r="G143" s="111"/>
      <c r="H143" s="111"/>
      <c r="I143" s="111"/>
      <c r="J143" s="113"/>
      <c r="K143" s="18" t="str">
        <f ca="1">IF(A142="","",IF(MOD(ROW(),3)=1,"上午",IF(MOD(ROW(),3)=2,"下午","加班")))</f>
        <v/>
      </c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26"/>
    </row>
    <row r="144" spans="1:42" ht="19.05" customHeight="1">
      <c r="A144" s="109"/>
      <c r="B144" s="111"/>
      <c r="C144" s="111"/>
      <c r="D144" s="111"/>
      <c r="E144" s="111"/>
      <c r="F144" s="111"/>
      <c r="G144" s="111"/>
      <c r="H144" s="111"/>
      <c r="I144" s="111"/>
      <c r="J144" s="113"/>
      <c r="K144" s="20" t="str">
        <f ca="1">IF(A142="","",IF(MOD(ROW(),3)=1,"上午",IF(MOD(ROW(),3)=2,"下午","加班")))</f>
        <v/>
      </c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7"/>
    </row>
    <row r="145" spans="1:42" ht="19.05" customHeight="1">
      <c r="A145" s="109" t="str">
        <f ca="1">IF(B145=0,"",COUNTA($B$3:$B144))</f>
        <v/>
      </c>
      <c r="B145" s="111">
        <f ca="1">INDIRECT("员工信息表!B"&amp;COUNTA($B$3:$B144)+2)</f>
        <v>0</v>
      </c>
      <c r="C145" s="111"/>
      <c r="D145" s="111">
        <f>(COUNTIF($L145:$AP145,"出勤")+COUNTIF($L146:$AP146,"出勤"))*0.5</f>
        <v>0</v>
      </c>
      <c r="E145" s="111">
        <f>(COUNTIF($L145:$AP145,"事假")+COUNTIF($L146:$AP146,"事假"))*0.5</f>
        <v>0</v>
      </c>
      <c r="F145" s="111">
        <f>(COUNTIF($L145:$AP145,"病假")+COUNTIF($L146:$AP146,"病假"))*0.5</f>
        <v>0</v>
      </c>
      <c r="G145" s="111">
        <f>(COUNTIF($L145:$AP145,"休假")+COUNTIF($L146:$AP146,"休假"))*0.5</f>
        <v>0</v>
      </c>
      <c r="H145" s="111">
        <f>(COUNTIF($L145:$AP145,"缺勤")+COUNTIF($L146:$AP146,"缺勤"))*0.5</f>
        <v>0</v>
      </c>
      <c r="I145" s="111">
        <f>(COUNTIF($L145:$AP145,"放假")+COUNTIF($L146:$AP146,"放假"))*0.5</f>
        <v>0</v>
      </c>
      <c r="J145" s="113">
        <f>(SUM(L147:AP147))/$AO$2</f>
        <v>0</v>
      </c>
      <c r="K145" s="16" t="str">
        <f ca="1">IF(A145="","",IF(MOD(ROW(),3)=1,"上午",IF(MOD(ROW(),3)=2,"下午","加班")))</f>
        <v/>
      </c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25"/>
    </row>
    <row r="146" spans="1:42" ht="19.05" customHeight="1">
      <c r="A146" s="109"/>
      <c r="B146" s="111"/>
      <c r="C146" s="111"/>
      <c r="D146" s="111"/>
      <c r="E146" s="111"/>
      <c r="F146" s="111"/>
      <c r="G146" s="111"/>
      <c r="H146" s="111"/>
      <c r="I146" s="111"/>
      <c r="J146" s="113"/>
      <c r="K146" s="18" t="str">
        <f ca="1">IF(A145="","",IF(MOD(ROW(),3)=1,"上午",IF(MOD(ROW(),3)=2,"下午","加班")))</f>
        <v/>
      </c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26"/>
    </row>
    <row r="147" spans="1:42" ht="19.05" customHeight="1">
      <c r="A147" s="109"/>
      <c r="B147" s="111"/>
      <c r="C147" s="111"/>
      <c r="D147" s="111"/>
      <c r="E147" s="111"/>
      <c r="F147" s="111"/>
      <c r="G147" s="111"/>
      <c r="H147" s="111"/>
      <c r="I147" s="111"/>
      <c r="J147" s="113"/>
      <c r="K147" s="20" t="str">
        <f ca="1">IF(A145="","",IF(MOD(ROW(),3)=1,"上午",IF(MOD(ROW(),3)=2,"下午","加班")))</f>
        <v/>
      </c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7"/>
    </row>
    <row r="148" spans="1:42" ht="19.05" customHeight="1">
      <c r="A148" s="109" t="str">
        <f ca="1">IF(B148=0,"",COUNTA($B$3:$B147))</f>
        <v/>
      </c>
      <c r="B148" s="111">
        <f ca="1">INDIRECT("员工信息表!B"&amp;COUNTA($B$3:$B147)+2)</f>
        <v>0</v>
      </c>
      <c r="C148" s="111"/>
      <c r="D148" s="111">
        <f>(COUNTIF($L148:$AP148,"出勤")+COUNTIF($L149:$AP149,"出勤"))*0.5</f>
        <v>0</v>
      </c>
      <c r="E148" s="111">
        <f>(COUNTIF($L148:$AP148,"事假")+COUNTIF($L149:$AP149,"事假"))*0.5</f>
        <v>0</v>
      </c>
      <c r="F148" s="111">
        <f>(COUNTIF($L148:$AP148,"病假")+COUNTIF($L149:$AP149,"病假"))*0.5</f>
        <v>0</v>
      </c>
      <c r="G148" s="111">
        <f>(COUNTIF($L148:$AP148,"休假")+COUNTIF($L149:$AP149,"休假"))*0.5</f>
        <v>0</v>
      </c>
      <c r="H148" s="111">
        <f>(COUNTIF($L148:$AP148,"缺勤")+COUNTIF($L149:$AP149,"缺勤"))*0.5</f>
        <v>0</v>
      </c>
      <c r="I148" s="111">
        <f>(COUNTIF($L148:$AP148,"放假")+COUNTIF($L149:$AP149,"放假"))*0.5</f>
        <v>0</v>
      </c>
      <c r="J148" s="113">
        <f>(SUM(L150:AP150))/$AO$2</f>
        <v>0</v>
      </c>
      <c r="K148" s="16" t="str">
        <f ca="1">IF(A148="","",IF(MOD(ROW(),3)=1,"上午",IF(MOD(ROW(),3)=2,"下午","加班")))</f>
        <v/>
      </c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25"/>
    </row>
    <row r="149" spans="1:42" ht="19.05" customHeight="1">
      <c r="A149" s="109"/>
      <c r="B149" s="111"/>
      <c r="C149" s="111"/>
      <c r="D149" s="111"/>
      <c r="E149" s="111"/>
      <c r="F149" s="111"/>
      <c r="G149" s="111"/>
      <c r="H149" s="111"/>
      <c r="I149" s="111"/>
      <c r="J149" s="113"/>
      <c r="K149" s="18" t="str">
        <f ca="1">IF(A148="","",IF(MOD(ROW(),3)=1,"上午",IF(MOD(ROW(),3)=2,"下午","加班")))</f>
        <v/>
      </c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26"/>
    </row>
    <row r="150" spans="1:42" ht="19.05" customHeight="1">
      <c r="A150" s="109"/>
      <c r="B150" s="111"/>
      <c r="C150" s="111"/>
      <c r="D150" s="111"/>
      <c r="E150" s="111"/>
      <c r="F150" s="111"/>
      <c r="G150" s="111"/>
      <c r="H150" s="111"/>
      <c r="I150" s="111"/>
      <c r="J150" s="113"/>
      <c r="K150" s="20" t="str">
        <f ca="1">IF(A148="","",IF(MOD(ROW(),3)=1,"上午",IF(MOD(ROW(),3)=2,"下午","加班")))</f>
        <v/>
      </c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7"/>
    </row>
    <row r="151" spans="1:42" ht="19.05" customHeight="1">
      <c r="A151" s="109" t="str">
        <f ca="1">IF(B151=0,"",COUNTA($B$3:$B150))</f>
        <v/>
      </c>
      <c r="B151" s="111">
        <f ca="1">INDIRECT("员工信息表!B"&amp;COUNTA($B$3:$B150)+2)</f>
        <v>0</v>
      </c>
      <c r="C151" s="111"/>
      <c r="D151" s="111">
        <f>(COUNTIF($L151:$AP151,"出勤")+COUNTIF($L152:$AP152,"出勤"))*0.5</f>
        <v>0</v>
      </c>
      <c r="E151" s="111">
        <f>(COUNTIF($L151:$AP151,"事假")+COUNTIF($L152:$AP152,"事假"))*0.5</f>
        <v>0</v>
      </c>
      <c r="F151" s="111">
        <f>(COUNTIF($L151:$AP151,"病假")+COUNTIF($L152:$AP152,"病假"))*0.5</f>
        <v>0</v>
      </c>
      <c r="G151" s="111">
        <f>(COUNTIF($L151:$AP151,"休假")+COUNTIF($L152:$AP152,"休假"))*0.5</f>
        <v>0</v>
      </c>
      <c r="H151" s="111">
        <f>(COUNTIF($L151:$AP151,"缺勤")+COUNTIF($L152:$AP152,"缺勤"))*0.5</f>
        <v>0</v>
      </c>
      <c r="I151" s="111">
        <f>(COUNTIF($L151:$AP151,"放假")+COUNTIF($L152:$AP152,"放假"))*0.5</f>
        <v>0</v>
      </c>
      <c r="J151" s="113">
        <f>(SUM(L153:AP153))/$AO$2</f>
        <v>0</v>
      </c>
      <c r="K151" s="16" t="str">
        <f ca="1">IF(A151="","",IF(MOD(ROW(),3)=1,"上午",IF(MOD(ROW(),3)=2,"下午","加班")))</f>
        <v/>
      </c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25"/>
    </row>
    <row r="152" spans="1:42" ht="19.05" customHeight="1">
      <c r="A152" s="109"/>
      <c r="B152" s="111"/>
      <c r="C152" s="111"/>
      <c r="D152" s="111"/>
      <c r="E152" s="111"/>
      <c r="F152" s="111"/>
      <c r="G152" s="111"/>
      <c r="H152" s="111"/>
      <c r="I152" s="111"/>
      <c r="J152" s="113"/>
      <c r="K152" s="18" t="str">
        <f ca="1">IF(A151="","",IF(MOD(ROW(),3)=1,"上午",IF(MOD(ROW(),3)=2,"下午","加班")))</f>
        <v/>
      </c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26"/>
    </row>
    <row r="153" spans="1:42" ht="19.05" customHeight="1">
      <c r="A153" s="109"/>
      <c r="B153" s="111"/>
      <c r="C153" s="111"/>
      <c r="D153" s="111"/>
      <c r="E153" s="111"/>
      <c r="F153" s="111"/>
      <c r="G153" s="111"/>
      <c r="H153" s="111"/>
      <c r="I153" s="111"/>
      <c r="J153" s="113"/>
      <c r="K153" s="20" t="str">
        <f ca="1">IF(A151="","",IF(MOD(ROW(),3)=1,"上午",IF(MOD(ROW(),3)=2,"下午","加班")))</f>
        <v/>
      </c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7"/>
    </row>
    <row r="154" spans="1:42" ht="19.05" customHeight="1">
      <c r="A154" s="109" t="str">
        <f ca="1">IF(B154=0,"",COUNTA($B$3:$B153))</f>
        <v/>
      </c>
      <c r="B154" s="111">
        <f ca="1">INDIRECT("员工信息表!B"&amp;COUNTA($B$3:$B153)+2)</f>
        <v>0</v>
      </c>
      <c r="C154" s="111"/>
      <c r="D154" s="111">
        <f>(COUNTIF($L154:$AP154,"出勤")+COUNTIF($L155:$AP155,"出勤"))*0.5</f>
        <v>0</v>
      </c>
      <c r="E154" s="111">
        <f>(COUNTIF($L154:$AP154,"事假")+COUNTIF($L155:$AP155,"事假"))*0.5</f>
        <v>0</v>
      </c>
      <c r="F154" s="111">
        <f>(COUNTIF($L154:$AP154,"病假")+COUNTIF($L155:$AP155,"病假"))*0.5</f>
        <v>0</v>
      </c>
      <c r="G154" s="111">
        <f>(COUNTIF($L154:$AP154,"休假")+COUNTIF($L155:$AP155,"休假"))*0.5</f>
        <v>0</v>
      </c>
      <c r="H154" s="111">
        <f>(COUNTIF($L154:$AP154,"缺勤")+COUNTIF($L155:$AP155,"缺勤"))*0.5</f>
        <v>0</v>
      </c>
      <c r="I154" s="111">
        <f>(COUNTIF($L154:$AP154,"放假")+COUNTIF($L155:$AP155,"放假"))*0.5</f>
        <v>0</v>
      </c>
      <c r="J154" s="113">
        <f>(SUM(L156:AP156))/$AO$2</f>
        <v>0</v>
      </c>
      <c r="K154" s="16" t="str">
        <f ca="1">IF(A154="","",IF(MOD(ROW(),3)=1,"上午",IF(MOD(ROW(),3)=2,"下午","加班")))</f>
        <v/>
      </c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25"/>
    </row>
    <row r="155" spans="1:42" ht="19.05" customHeight="1">
      <c r="A155" s="109"/>
      <c r="B155" s="111"/>
      <c r="C155" s="111"/>
      <c r="D155" s="111"/>
      <c r="E155" s="111"/>
      <c r="F155" s="111"/>
      <c r="G155" s="111"/>
      <c r="H155" s="111"/>
      <c r="I155" s="111"/>
      <c r="J155" s="113"/>
      <c r="K155" s="18" t="str">
        <f ca="1">IF(A154="","",IF(MOD(ROW(),3)=1,"上午",IF(MOD(ROW(),3)=2,"下午","加班")))</f>
        <v/>
      </c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26"/>
    </row>
    <row r="156" spans="1:42" ht="19.05" customHeight="1">
      <c r="A156" s="109"/>
      <c r="B156" s="111"/>
      <c r="C156" s="111"/>
      <c r="D156" s="111"/>
      <c r="E156" s="111"/>
      <c r="F156" s="111"/>
      <c r="G156" s="111"/>
      <c r="H156" s="111"/>
      <c r="I156" s="111"/>
      <c r="J156" s="113"/>
      <c r="K156" s="20" t="str">
        <f ca="1">IF(A154="","",IF(MOD(ROW(),3)=1,"上午",IF(MOD(ROW(),3)=2,"下午","加班")))</f>
        <v/>
      </c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  <c r="AP156" s="27"/>
    </row>
    <row r="157" spans="1:42" ht="19.05" customHeight="1">
      <c r="A157" s="109" t="str">
        <f ca="1">IF(B157=0,"",COUNTA($B$3:$B156))</f>
        <v/>
      </c>
      <c r="B157" s="111">
        <f ca="1">INDIRECT("员工信息表!B"&amp;COUNTA($B$3:$B156)+2)</f>
        <v>0</v>
      </c>
      <c r="C157" s="111"/>
      <c r="D157" s="111">
        <f>(COUNTIF($L157:$AP157,"出勤")+COUNTIF($L158:$AP158,"出勤"))*0.5</f>
        <v>0</v>
      </c>
      <c r="E157" s="111">
        <f>(COUNTIF($L157:$AP157,"事假")+COUNTIF($L158:$AP158,"事假"))*0.5</f>
        <v>0</v>
      </c>
      <c r="F157" s="111">
        <f>(COUNTIF($L157:$AP157,"病假")+COUNTIF($L158:$AP158,"病假"))*0.5</f>
        <v>0</v>
      </c>
      <c r="G157" s="111">
        <f>(COUNTIF($L157:$AP157,"休假")+COUNTIF($L158:$AP158,"休假"))*0.5</f>
        <v>0</v>
      </c>
      <c r="H157" s="111">
        <f>(COUNTIF($L157:$AP157,"缺勤")+COUNTIF($L158:$AP158,"缺勤"))*0.5</f>
        <v>0</v>
      </c>
      <c r="I157" s="111">
        <f>(COUNTIF($L157:$AP157,"放假")+COUNTIF($L158:$AP158,"放假"))*0.5</f>
        <v>0</v>
      </c>
      <c r="J157" s="113">
        <f>(SUM(L159:AP159))/$AO$2</f>
        <v>0</v>
      </c>
      <c r="K157" s="16" t="str">
        <f ca="1">IF(A157="","",IF(MOD(ROW(),3)=1,"上午",IF(MOD(ROW(),3)=2,"下午","加班")))</f>
        <v/>
      </c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25"/>
    </row>
    <row r="158" spans="1:42" ht="19.05" customHeight="1">
      <c r="A158" s="109"/>
      <c r="B158" s="111"/>
      <c r="C158" s="111"/>
      <c r="D158" s="111"/>
      <c r="E158" s="111"/>
      <c r="F158" s="111"/>
      <c r="G158" s="111"/>
      <c r="H158" s="111"/>
      <c r="I158" s="111"/>
      <c r="J158" s="113"/>
      <c r="K158" s="18" t="str">
        <f ca="1">IF(A157="","",IF(MOD(ROW(),3)=1,"上午",IF(MOD(ROW(),3)=2,"下午","加班")))</f>
        <v/>
      </c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26"/>
    </row>
    <row r="159" spans="1:42" ht="19.05" customHeight="1">
      <c r="A159" s="109"/>
      <c r="B159" s="111"/>
      <c r="C159" s="111"/>
      <c r="D159" s="111"/>
      <c r="E159" s="111"/>
      <c r="F159" s="111"/>
      <c r="G159" s="111"/>
      <c r="H159" s="111"/>
      <c r="I159" s="111"/>
      <c r="J159" s="113"/>
      <c r="K159" s="20" t="str">
        <f ca="1">IF(A157="","",IF(MOD(ROW(),3)=1,"上午",IF(MOD(ROW(),3)=2,"下午","加班")))</f>
        <v/>
      </c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  <c r="AP159" s="27"/>
    </row>
    <row r="160" spans="1:42" ht="19.05" customHeight="1">
      <c r="A160" s="109" t="str">
        <f ca="1">IF(B160=0,"",COUNTA($B$3:$B159))</f>
        <v/>
      </c>
      <c r="B160" s="111">
        <f ca="1">INDIRECT("员工信息表!B"&amp;COUNTA($B$3:$B159)+2)</f>
        <v>0</v>
      </c>
      <c r="C160" s="111"/>
      <c r="D160" s="111">
        <f>(COUNTIF($L160:$AP160,"出勤")+COUNTIF($L161:$AP161,"出勤"))*0.5</f>
        <v>0</v>
      </c>
      <c r="E160" s="111">
        <f>(COUNTIF($L160:$AP160,"事假")+COUNTIF($L161:$AP161,"事假"))*0.5</f>
        <v>0</v>
      </c>
      <c r="F160" s="111">
        <f>(COUNTIF($L160:$AP160,"病假")+COUNTIF($L161:$AP161,"病假"))*0.5</f>
        <v>0</v>
      </c>
      <c r="G160" s="111">
        <f>(COUNTIF($L160:$AP160,"休假")+COUNTIF($L161:$AP161,"休假"))*0.5</f>
        <v>0</v>
      </c>
      <c r="H160" s="111">
        <f>(COUNTIF($L160:$AP160,"缺勤")+COUNTIF($L161:$AP161,"缺勤"))*0.5</f>
        <v>0</v>
      </c>
      <c r="I160" s="111">
        <f>(COUNTIF($L160:$AP160,"放假")+COUNTIF($L161:$AP161,"放假"))*0.5</f>
        <v>0</v>
      </c>
      <c r="J160" s="113">
        <f>(SUM(L162:AP162))/$AO$2</f>
        <v>0</v>
      </c>
      <c r="K160" s="16" t="str">
        <f ca="1">IF(A160="","",IF(MOD(ROW(),3)=1,"上午",IF(MOD(ROW(),3)=2,"下午","加班")))</f>
        <v/>
      </c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25"/>
    </row>
    <row r="161" spans="1:42" ht="19.05" customHeight="1">
      <c r="A161" s="109"/>
      <c r="B161" s="111"/>
      <c r="C161" s="111"/>
      <c r="D161" s="111"/>
      <c r="E161" s="111"/>
      <c r="F161" s="111"/>
      <c r="G161" s="111"/>
      <c r="H161" s="111"/>
      <c r="I161" s="111"/>
      <c r="J161" s="113"/>
      <c r="K161" s="18" t="str">
        <f ca="1">IF(A160="","",IF(MOD(ROW(),3)=1,"上午",IF(MOD(ROW(),3)=2,"下午","加班")))</f>
        <v/>
      </c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26"/>
    </row>
    <row r="162" spans="1:42" ht="19.05" customHeight="1">
      <c r="A162" s="109"/>
      <c r="B162" s="111"/>
      <c r="C162" s="111"/>
      <c r="D162" s="111"/>
      <c r="E162" s="111"/>
      <c r="F162" s="111"/>
      <c r="G162" s="111"/>
      <c r="H162" s="111"/>
      <c r="I162" s="111"/>
      <c r="J162" s="113"/>
      <c r="K162" s="20" t="str">
        <f ca="1">IF(A160="","",IF(MOD(ROW(),3)=1,"上午",IF(MOD(ROW(),3)=2,"下午","加班")))</f>
        <v/>
      </c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7"/>
    </row>
    <row r="163" spans="1:42" ht="19.05" customHeight="1">
      <c r="A163" s="109" t="str">
        <f ca="1">IF(B163=0,"",COUNTA($B$3:$B162))</f>
        <v/>
      </c>
      <c r="B163" s="111">
        <f ca="1">INDIRECT("员工信息表!B"&amp;COUNTA($B$3:$B162)+2)</f>
        <v>0</v>
      </c>
      <c r="C163" s="111"/>
      <c r="D163" s="111">
        <f>(COUNTIF($L163:$AP163,"出勤")+COUNTIF($L164:$AP164,"出勤"))*0.5</f>
        <v>0</v>
      </c>
      <c r="E163" s="111">
        <f>(COUNTIF($L163:$AP163,"事假")+COUNTIF($L164:$AP164,"事假"))*0.5</f>
        <v>0</v>
      </c>
      <c r="F163" s="111">
        <f>(COUNTIF($L163:$AP163,"病假")+COUNTIF($L164:$AP164,"病假"))*0.5</f>
        <v>0</v>
      </c>
      <c r="G163" s="111">
        <f>(COUNTIF($L163:$AP163,"休假")+COUNTIF($L164:$AP164,"休假"))*0.5</f>
        <v>0</v>
      </c>
      <c r="H163" s="111">
        <f>(COUNTIF($L163:$AP163,"缺勤")+COUNTIF($L164:$AP164,"缺勤"))*0.5</f>
        <v>0</v>
      </c>
      <c r="I163" s="111">
        <f>(COUNTIF($L163:$AP163,"放假")+COUNTIF($L164:$AP164,"放假"))*0.5</f>
        <v>0</v>
      </c>
      <c r="J163" s="113">
        <f>(SUM(L165:AP165))/$AO$2</f>
        <v>0</v>
      </c>
      <c r="K163" s="16" t="str">
        <f ca="1">IF(A163="","",IF(MOD(ROW(),3)=1,"上午",IF(MOD(ROW(),3)=2,"下午","加班")))</f>
        <v/>
      </c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25"/>
    </row>
    <row r="164" spans="1:42" ht="19.05" customHeight="1">
      <c r="A164" s="109"/>
      <c r="B164" s="111"/>
      <c r="C164" s="111"/>
      <c r="D164" s="111"/>
      <c r="E164" s="111"/>
      <c r="F164" s="111"/>
      <c r="G164" s="111"/>
      <c r="H164" s="111"/>
      <c r="I164" s="111"/>
      <c r="J164" s="113"/>
      <c r="K164" s="18" t="str">
        <f ca="1">IF(A163="","",IF(MOD(ROW(),3)=1,"上午",IF(MOD(ROW(),3)=2,"下午","加班")))</f>
        <v/>
      </c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26"/>
    </row>
    <row r="165" spans="1:42" ht="19.05" customHeight="1">
      <c r="A165" s="109"/>
      <c r="B165" s="111"/>
      <c r="C165" s="111"/>
      <c r="D165" s="111"/>
      <c r="E165" s="111"/>
      <c r="F165" s="111"/>
      <c r="G165" s="111"/>
      <c r="H165" s="111"/>
      <c r="I165" s="111"/>
      <c r="J165" s="113"/>
      <c r="K165" s="20" t="str">
        <f ca="1">IF(A163="","",IF(MOD(ROW(),3)=1,"上午",IF(MOD(ROW(),3)=2,"下午","加班")))</f>
        <v/>
      </c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7"/>
    </row>
    <row r="166" spans="1:42" ht="19.05" customHeight="1">
      <c r="A166" s="109" t="str">
        <f ca="1">IF(B166=0,"",COUNTA($B$3:$B165))</f>
        <v/>
      </c>
      <c r="B166" s="111">
        <f ca="1">INDIRECT("员工信息表!B"&amp;COUNTA($B$3:$B165)+2)</f>
        <v>0</v>
      </c>
      <c r="C166" s="111"/>
      <c r="D166" s="111">
        <f>(COUNTIF($L166:$AP166,"出勤")+COUNTIF($L167:$AP167,"出勤"))*0.5</f>
        <v>0</v>
      </c>
      <c r="E166" s="111">
        <f>(COUNTIF($L166:$AP166,"事假")+COUNTIF($L167:$AP167,"事假"))*0.5</f>
        <v>0</v>
      </c>
      <c r="F166" s="111">
        <f>(COUNTIF($L166:$AP166,"病假")+COUNTIF($L167:$AP167,"病假"))*0.5</f>
        <v>0</v>
      </c>
      <c r="G166" s="111">
        <f>(COUNTIF($L166:$AP166,"休假")+COUNTIF($L167:$AP167,"休假"))*0.5</f>
        <v>0</v>
      </c>
      <c r="H166" s="111">
        <f>(COUNTIF($L166:$AP166,"缺勤")+COUNTIF($L167:$AP167,"缺勤"))*0.5</f>
        <v>0</v>
      </c>
      <c r="I166" s="111">
        <f>(COUNTIF($L166:$AP166,"放假")+COUNTIF($L167:$AP167,"放假"))*0.5</f>
        <v>0</v>
      </c>
      <c r="J166" s="113">
        <f>(SUM(L168:AP168))/$AO$2</f>
        <v>0</v>
      </c>
      <c r="K166" s="16" t="str">
        <f ca="1">IF(A166="","",IF(MOD(ROW(),3)=1,"上午",IF(MOD(ROW(),3)=2,"下午","加班")))</f>
        <v/>
      </c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25"/>
    </row>
    <row r="167" spans="1:42" ht="19.05" customHeight="1">
      <c r="A167" s="109"/>
      <c r="B167" s="111"/>
      <c r="C167" s="111"/>
      <c r="D167" s="111"/>
      <c r="E167" s="111"/>
      <c r="F167" s="111"/>
      <c r="G167" s="111"/>
      <c r="H167" s="111"/>
      <c r="I167" s="111"/>
      <c r="J167" s="113"/>
      <c r="K167" s="18" t="str">
        <f ca="1">IF(A166="","",IF(MOD(ROW(),3)=1,"上午",IF(MOD(ROW(),3)=2,"下午","加班")))</f>
        <v/>
      </c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26"/>
    </row>
    <row r="168" spans="1:42" ht="19.05" customHeight="1">
      <c r="A168" s="109"/>
      <c r="B168" s="111"/>
      <c r="C168" s="111"/>
      <c r="D168" s="111"/>
      <c r="E168" s="111"/>
      <c r="F168" s="111"/>
      <c r="G168" s="111"/>
      <c r="H168" s="111"/>
      <c r="I168" s="111"/>
      <c r="J168" s="113"/>
      <c r="K168" s="20" t="str">
        <f ca="1">IF(A166="","",IF(MOD(ROW(),3)=1,"上午",IF(MOD(ROW(),3)=2,"下午","加班")))</f>
        <v/>
      </c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  <c r="AP168" s="27"/>
    </row>
    <row r="169" spans="1:42" ht="19.05" customHeight="1">
      <c r="A169" s="109" t="str">
        <f ca="1">IF(B169=0,"",COUNTA($B$3:$B168))</f>
        <v/>
      </c>
      <c r="B169" s="111">
        <f ca="1">INDIRECT("员工信息表!B"&amp;COUNTA($B$3:$B168)+2)</f>
        <v>0</v>
      </c>
      <c r="C169" s="111"/>
      <c r="D169" s="111">
        <f>(COUNTIF($L169:$AP169,"出勤")+COUNTIF($L170:$AP170,"出勤"))*0.5</f>
        <v>0</v>
      </c>
      <c r="E169" s="111">
        <f>(COUNTIF($L169:$AP169,"事假")+COUNTIF($L170:$AP170,"事假"))*0.5</f>
        <v>0</v>
      </c>
      <c r="F169" s="111">
        <f>(COUNTIF($L169:$AP169,"病假")+COUNTIF($L170:$AP170,"病假"))*0.5</f>
        <v>0</v>
      </c>
      <c r="G169" s="111">
        <f>(COUNTIF($L169:$AP169,"休假")+COUNTIF($L170:$AP170,"休假"))*0.5</f>
        <v>0</v>
      </c>
      <c r="H169" s="111">
        <f>(COUNTIF($L169:$AP169,"缺勤")+COUNTIF($L170:$AP170,"缺勤"))*0.5</f>
        <v>0</v>
      </c>
      <c r="I169" s="111">
        <f>(COUNTIF($L169:$AP169,"放假")+COUNTIF($L170:$AP170,"放假"))*0.5</f>
        <v>0</v>
      </c>
      <c r="J169" s="113">
        <f>(SUM(L171:AP171))/$AO$2</f>
        <v>0</v>
      </c>
      <c r="K169" s="16" t="str">
        <f ca="1">IF(A169="","",IF(MOD(ROW(),3)=1,"上午",IF(MOD(ROW(),3)=2,"下午","加班")))</f>
        <v/>
      </c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25"/>
    </row>
    <row r="170" spans="1:42" ht="19.05" customHeight="1">
      <c r="A170" s="109"/>
      <c r="B170" s="111"/>
      <c r="C170" s="111"/>
      <c r="D170" s="111"/>
      <c r="E170" s="111"/>
      <c r="F170" s="111"/>
      <c r="G170" s="111"/>
      <c r="H170" s="111"/>
      <c r="I170" s="111"/>
      <c r="J170" s="113"/>
      <c r="K170" s="18" t="str">
        <f ca="1">IF(A169="","",IF(MOD(ROW(),3)=1,"上午",IF(MOD(ROW(),3)=2,"下午","加班")))</f>
        <v/>
      </c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26"/>
    </row>
    <row r="171" spans="1:42" ht="19.05" customHeight="1">
      <c r="A171" s="109"/>
      <c r="B171" s="111"/>
      <c r="C171" s="111"/>
      <c r="D171" s="111"/>
      <c r="E171" s="111"/>
      <c r="F171" s="111"/>
      <c r="G171" s="111"/>
      <c r="H171" s="111"/>
      <c r="I171" s="111"/>
      <c r="J171" s="113"/>
      <c r="K171" s="20" t="str">
        <f ca="1">IF(A169="","",IF(MOD(ROW(),3)=1,"上午",IF(MOD(ROW(),3)=2,"下午","加班")))</f>
        <v/>
      </c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7"/>
    </row>
    <row r="172" spans="1:42" ht="19.05" customHeight="1">
      <c r="A172" s="109" t="str">
        <f ca="1">IF(B172=0,"",COUNTA($B$3:$B171))</f>
        <v/>
      </c>
      <c r="B172" s="111">
        <f ca="1">INDIRECT("员工信息表!B"&amp;COUNTA($B$3:$B171)+2)</f>
        <v>0</v>
      </c>
      <c r="C172" s="111"/>
      <c r="D172" s="111">
        <f>(COUNTIF($L172:$AP172,"出勤")+COUNTIF($L173:$AP173,"出勤"))*0.5</f>
        <v>0</v>
      </c>
      <c r="E172" s="111">
        <f>(COUNTIF($L172:$AP172,"事假")+COUNTIF($L173:$AP173,"事假"))*0.5</f>
        <v>0</v>
      </c>
      <c r="F172" s="111">
        <f>(COUNTIF($L172:$AP172,"病假")+COUNTIF($L173:$AP173,"病假"))*0.5</f>
        <v>0</v>
      </c>
      <c r="G172" s="111">
        <f>(COUNTIF($L172:$AP172,"休假")+COUNTIF($L173:$AP173,"休假"))*0.5</f>
        <v>0</v>
      </c>
      <c r="H172" s="111">
        <f>(COUNTIF($L172:$AP172,"缺勤")+COUNTIF($L173:$AP173,"缺勤"))*0.5</f>
        <v>0</v>
      </c>
      <c r="I172" s="111">
        <f>(COUNTIF($L172:$AP172,"放假")+COUNTIF($L173:$AP173,"放假"))*0.5</f>
        <v>0</v>
      </c>
      <c r="J172" s="113">
        <f>(SUM(L174:AP174))/$AO$2</f>
        <v>0</v>
      </c>
      <c r="K172" s="16" t="str">
        <f ca="1">IF(A172="","",IF(MOD(ROW(),3)=1,"上午",IF(MOD(ROW(),3)=2,"下午","加班")))</f>
        <v/>
      </c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25"/>
    </row>
    <row r="173" spans="1:42" ht="19.05" customHeight="1">
      <c r="A173" s="109"/>
      <c r="B173" s="111"/>
      <c r="C173" s="111"/>
      <c r="D173" s="111"/>
      <c r="E173" s="111"/>
      <c r="F173" s="111"/>
      <c r="G173" s="111"/>
      <c r="H173" s="111"/>
      <c r="I173" s="111"/>
      <c r="J173" s="113"/>
      <c r="K173" s="18" t="str">
        <f ca="1">IF(A172="","",IF(MOD(ROW(),3)=1,"上午",IF(MOD(ROW(),3)=2,"下午","加班")))</f>
        <v/>
      </c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26"/>
    </row>
    <row r="174" spans="1:42" ht="19.05" customHeight="1">
      <c r="A174" s="109"/>
      <c r="B174" s="111"/>
      <c r="C174" s="111"/>
      <c r="D174" s="111"/>
      <c r="E174" s="111"/>
      <c r="F174" s="111"/>
      <c r="G174" s="111"/>
      <c r="H174" s="111"/>
      <c r="I174" s="111"/>
      <c r="J174" s="113"/>
      <c r="K174" s="20" t="str">
        <f ca="1">IF(A172="","",IF(MOD(ROW(),3)=1,"上午",IF(MOD(ROW(),3)=2,"下午","加班")))</f>
        <v/>
      </c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7"/>
    </row>
    <row r="175" spans="1:42" ht="19.05" customHeight="1">
      <c r="A175" s="109" t="str">
        <f ca="1">IF(B175=0,"",COUNTA($B$3:$B174))</f>
        <v/>
      </c>
      <c r="B175" s="111">
        <f ca="1">INDIRECT("员工信息表!B"&amp;COUNTA($B$3:$B174)+2)</f>
        <v>0</v>
      </c>
      <c r="C175" s="111"/>
      <c r="D175" s="111">
        <f>(COUNTIF($L175:$AP175,"出勤")+COUNTIF($L176:$AP176,"出勤"))*0.5</f>
        <v>0</v>
      </c>
      <c r="E175" s="111">
        <f>(COUNTIF($L175:$AP175,"事假")+COUNTIF($L176:$AP176,"事假"))*0.5</f>
        <v>0</v>
      </c>
      <c r="F175" s="111">
        <f>(COUNTIF($L175:$AP175,"病假")+COUNTIF($L176:$AP176,"病假"))*0.5</f>
        <v>0</v>
      </c>
      <c r="G175" s="111">
        <f>(COUNTIF($L175:$AP175,"休假")+COUNTIF($L176:$AP176,"休假"))*0.5</f>
        <v>0</v>
      </c>
      <c r="H175" s="111">
        <f>(COUNTIF($L175:$AP175,"缺勤")+COUNTIF($L176:$AP176,"缺勤"))*0.5</f>
        <v>0</v>
      </c>
      <c r="I175" s="111">
        <f>(COUNTIF($L175:$AP175,"放假")+COUNTIF($L176:$AP176,"放假"))*0.5</f>
        <v>0</v>
      </c>
      <c r="J175" s="113">
        <f>(SUM(L177:AP177))/$AO$2</f>
        <v>0</v>
      </c>
      <c r="K175" s="16" t="str">
        <f ca="1">IF(A175="","",IF(MOD(ROW(),3)=1,"上午",IF(MOD(ROW(),3)=2,"下午","加班")))</f>
        <v/>
      </c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25"/>
    </row>
    <row r="176" spans="1:42" ht="19.05" customHeight="1">
      <c r="A176" s="109"/>
      <c r="B176" s="111"/>
      <c r="C176" s="111"/>
      <c r="D176" s="111"/>
      <c r="E176" s="111"/>
      <c r="F176" s="111"/>
      <c r="G176" s="111"/>
      <c r="H176" s="111"/>
      <c r="I176" s="111"/>
      <c r="J176" s="113"/>
      <c r="K176" s="18" t="str">
        <f ca="1">IF(A175="","",IF(MOD(ROW(),3)=1,"上午",IF(MOD(ROW(),3)=2,"下午","加班")))</f>
        <v/>
      </c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26"/>
    </row>
    <row r="177" spans="1:42" ht="19.05" customHeight="1">
      <c r="A177" s="109"/>
      <c r="B177" s="111"/>
      <c r="C177" s="111"/>
      <c r="D177" s="111"/>
      <c r="E177" s="111"/>
      <c r="F177" s="111"/>
      <c r="G177" s="111"/>
      <c r="H177" s="111"/>
      <c r="I177" s="111"/>
      <c r="J177" s="113"/>
      <c r="K177" s="20" t="str">
        <f ca="1">IF(A175="","",IF(MOD(ROW(),3)=1,"上午",IF(MOD(ROW(),3)=2,"下午","加班")))</f>
        <v/>
      </c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7"/>
    </row>
    <row r="178" spans="1:42" ht="19.05" customHeight="1">
      <c r="A178" s="109" t="str">
        <f ca="1">IF(B178=0,"",COUNTA($B$3:$B177))</f>
        <v/>
      </c>
      <c r="B178" s="111">
        <f ca="1">INDIRECT("员工信息表!B"&amp;COUNTA($B$3:$B177)+2)</f>
        <v>0</v>
      </c>
      <c r="C178" s="111"/>
      <c r="D178" s="111">
        <f>(COUNTIF($L178:$AP178,"出勤")+COUNTIF($L179:$AP179,"出勤"))*0.5</f>
        <v>0</v>
      </c>
      <c r="E178" s="111">
        <f>(COUNTIF($L178:$AP178,"事假")+COUNTIF($L179:$AP179,"事假"))*0.5</f>
        <v>0</v>
      </c>
      <c r="F178" s="111">
        <f>(COUNTIF($L178:$AP178,"病假")+COUNTIF($L179:$AP179,"病假"))*0.5</f>
        <v>0</v>
      </c>
      <c r="G178" s="111">
        <f>(COUNTIF($L178:$AP178,"休假")+COUNTIF($L179:$AP179,"休假"))*0.5</f>
        <v>0</v>
      </c>
      <c r="H178" s="111">
        <f>(COUNTIF($L178:$AP178,"缺勤")+COUNTIF($L179:$AP179,"缺勤"))*0.5</f>
        <v>0</v>
      </c>
      <c r="I178" s="111">
        <f>(COUNTIF($L178:$AP178,"放假")+COUNTIF($L179:$AP179,"放假"))*0.5</f>
        <v>0</v>
      </c>
      <c r="J178" s="113">
        <f>(SUM(L180:AP180))/$AO$2</f>
        <v>0</v>
      </c>
      <c r="K178" s="16" t="str">
        <f ca="1">IF(A178="","",IF(MOD(ROW(),3)=1,"上午",IF(MOD(ROW(),3)=2,"下午","加班")))</f>
        <v/>
      </c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25"/>
    </row>
    <row r="179" spans="1:42" ht="19.05" customHeight="1">
      <c r="A179" s="109"/>
      <c r="B179" s="111"/>
      <c r="C179" s="111"/>
      <c r="D179" s="111"/>
      <c r="E179" s="111"/>
      <c r="F179" s="111"/>
      <c r="G179" s="111"/>
      <c r="H179" s="111"/>
      <c r="I179" s="111"/>
      <c r="J179" s="113"/>
      <c r="K179" s="18" t="str">
        <f ca="1">IF(A178="","",IF(MOD(ROW(),3)=1,"上午",IF(MOD(ROW(),3)=2,"下午","加班")))</f>
        <v/>
      </c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26"/>
    </row>
    <row r="180" spans="1:42" ht="19.05" customHeight="1">
      <c r="A180" s="109"/>
      <c r="B180" s="111"/>
      <c r="C180" s="111"/>
      <c r="D180" s="111"/>
      <c r="E180" s="111"/>
      <c r="F180" s="111"/>
      <c r="G180" s="111"/>
      <c r="H180" s="111"/>
      <c r="I180" s="111"/>
      <c r="J180" s="113"/>
      <c r="K180" s="20" t="str">
        <f ca="1">IF(A178="","",IF(MOD(ROW(),3)=1,"上午",IF(MOD(ROW(),3)=2,"下午","加班")))</f>
        <v/>
      </c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7"/>
    </row>
    <row r="181" spans="1:42" ht="19.05" customHeight="1">
      <c r="A181" s="109" t="str">
        <f ca="1">IF(B181=0,"",COUNTA($B$3:$B180))</f>
        <v/>
      </c>
      <c r="B181" s="111">
        <f ca="1">INDIRECT("员工信息表!B"&amp;COUNTA($B$3:$B180)+2)</f>
        <v>0</v>
      </c>
      <c r="C181" s="111"/>
      <c r="D181" s="111">
        <f>(COUNTIF($L181:$AP181,"出勤")+COUNTIF($L182:$AP182,"出勤"))*0.5</f>
        <v>0</v>
      </c>
      <c r="E181" s="111">
        <f>(COUNTIF($L181:$AP181,"事假")+COUNTIF($L182:$AP182,"事假"))*0.5</f>
        <v>0</v>
      </c>
      <c r="F181" s="111">
        <f>(COUNTIF($L181:$AP181,"病假")+COUNTIF($L182:$AP182,"病假"))*0.5</f>
        <v>0</v>
      </c>
      <c r="G181" s="111">
        <f>(COUNTIF($L181:$AP181,"休假")+COUNTIF($L182:$AP182,"休假"))*0.5</f>
        <v>0</v>
      </c>
      <c r="H181" s="111">
        <f>(COUNTIF($L181:$AP181,"缺勤")+COUNTIF($L182:$AP182,"缺勤"))*0.5</f>
        <v>0</v>
      </c>
      <c r="I181" s="111">
        <f>(COUNTIF($L181:$AP181,"放假")+COUNTIF($L182:$AP182,"放假"))*0.5</f>
        <v>0</v>
      </c>
      <c r="J181" s="113">
        <f>(SUM(L183:AP183))/$AO$2</f>
        <v>0</v>
      </c>
      <c r="K181" s="16" t="str">
        <f ca="1">IF(A181="","",IF(MOD(ROW(),3)=1,"上午",IF(MOD(ROW(),3)=2,"下午","加班")))</f>
        <v/>
      </c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25"/>
    </row>
    <row r="182" spans="1:42" ht="19.05" customHeight="1">
      <c r="A182" s="109"/>
      <c r="B182" s="111"/>
      <c r="C182" s="111"/>
      <c r="D182" s="111"/>
      <c r="E182" s="111"/>
      <c r="F182" s="111"/>
      <c r="G182" s="111"/>
      <c r="H182" s="111"/>
      <c r="I182" s="111"/>
      <c r="J182" s="113"/>
      <c r="K182" s="18" t="str">
        <f ca="1">IF(A181="","",IF(MOD(ROW(),3)=1,"上午",IF(MOD(ROW(),3)=2,"下午","加班")))</f>
        <v/>
      </c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26"/>
    </row>
    <row r="183" spans="1:42" ht="19.05" customHeight="1">
      <c r="A183" s="109"/>
      <c r="B183" s="111"/>
      <c r="C183" s="111"/>
      <c r="D183" s="111"/>
      <c r="E183" s="111"/>
      <c r="F183" s="111"/>
      <c r="G183" s="111"/>
      <c r="H183" s="111"/>
      <c r="I183" s="111"/>
      <c r="J183" s="113"/>
      <c r="K183" s="20" t="str">
        <f ca="1">IF(A181="","",IF(MOD(ROW(),3)=1,"上午",IF(MOD(ROW(),3)=2,"下午","加班")))</f>
        <v/>
      </c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7"/>
    </row>
    <row r="184" spans="1:42" ht="19.05" customHeight="1">
      <c r="A184" s="109" t="str">
        <f ca="1">IF(B184=0,"",COUNTA($B$3:$B183))</f>
        <v/>
      </c>
      <c r="B184" s="111">
        <f ca="1">INDIRECT("员工信息表!B"&amp;COUNTA($B$3:$B183)+2)</f>
        <v>0</v>
      </c>
      <c r="C184" s="111"/>
      <c r="D184" s="111">
        <f>(COUNTIF($L184:$AP184,"出勤")+COUNTIF($L185:$AP185,"出勤"))*0.5</f>
        <v>0</v>
      </c>
      <c r="E184" s="111">
        <f>(COUNTIF($L184:$AP184,"事假")+COUNTIF($L185:$AP185,"事假"))*0.5</f>
        <v>0</v>
      </c>
      <c r="F184" s="111">
        <f>(COUNTIF($L184:$AP184,"病假")+COUNTIF($L185:$AP185,"病假"))*0.5</f>
        <v>0</v>
      </c>
      <c r="G184" s="111">
        <f>(COUNTIF($L184:$AP184,"休假")+COUNTIF($L185:$AP185,"休假"))*0.5</f>
        <v>0</v>
      </c>
      <c r="H184" s="111">
        <f>(COUNTIF($L184:$AP184,"缺勤")+COUNTIF($L185:$AP185,"缺勤"))*0.5</f>
        <v>0</v>
      </c>
      <c r="I184" s="111">
        <f>(COUNTIF($L184:$AP184,"放假")+COUNTIF($L185:$AP185,"放假"))*0.5</f>
        <v>0</v>
      </c>
      <c r="J184" s="113">
        <f>(SUM(L186:AP186))/$AO$2</f>
        <v>0</v>
      </c>
      <c r="K184" s="16" t="str">
        <f ca="1">IF(A184="","",IF(MOD(ROW(),3)=1,"上午",IF(MOD(ROW(),3)=2,"下午","加班")))</f>
        <v/>
      </c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25"/>
    </row>
    <row r="185" spans="1:42" ht="19.05" customHeight="1">
      <c r="A185" s="109"/>
      <c r="B185" s="111"/>
      <c r="C185" s="111"/>
      <c r="D185" s="111"/>
      <c r="E185" s="111"/>
      <c r="F185" s="111"/>
      <c r="G185" s="111"/>
      <c r="H185" s="111"/>
      <c r="I185" s="111"/>
      <c r="J185" s="113"/>
      <c r="K185" s="18" t="str">
        <f ca="1">IF(A184="","",IF(MOD(ROW(),3)=1,"上午",IF(MOD(ROW(),3)=2,"下午","加班")))</f>
        <v/>
      </c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26"/>
    </row>
    <row r="186" spans="1:42" ht="19.05" customHeight="1">
      <c r="A186" s="109"/>
      <c r="B186" s="111"/>
      <c r="C186" s="111"/>
      <c r="D186" s="111"/>
      <c r="E186" s="111"/>
      <c r="F186" s="111"/>
      <c r="G186" s="111"/>
      <c r="H186" s="111"/>
      <c r="I186" s="111"/>
      <c r="J186" s="113"/>
      <c r="K186" s="20" t="str">
        <f ca="1">IF(A184="","",IF(MOD(ROW(),3)=1,"上午",IF(MOD(ROW(),3)=2,"下午","加班")))</f>
        <v/>
      </c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  <c r="AO186" s="21"/>
      <c r="AP186" s="27"/>
    </row>
    <row r="187" spans="1:42" ht="19.05" customHeight="1">
      <c r="A187" s="109" t="str">
        <f ca="1">IF(B187=0,"",COUNTA($B$3:$B186))</f>
        <v/>
      </c>
      <c r="B187" s="111">
        <f ca="1">INDIRECT("员工信息表!B"&amp;COUNTA($B$3:$B186)+2)</f>
        <v>0</v>
      </c>
      <c r="C187" s="111"/>
      <c r="D187" s="111">
        <f>(COUNTIF($L187:$AP187,"出勤")+COUNTIF($L188:$AP188,"出勤"))*0.5</f>
        <v>0</v>
      </c>
      <c r="E187" s="111">
        <f>(COUNTIF($L187:$AP187,"事假")+COUNTIF($L188:$AP188,"事假"))*0.5</f>
        <v>0</v>
      </c>
      <c r="F187" s="111">
        <f>(COUNTIF($L187:$AP187,"病假")+COUNTIF($L188:$AP188,"病假"))*0.5</f>
        <v>0</v>
      </c>
      <c r="G187" s="111">
        <f>(COUNTIF($L187:$AP187,"休假")+COUNTIF($L188:$AP188,"休假"))*0.5</f>
        <v>0</v>
      </c>
      <c r="H187" s="111">
        <f>(COUNTIF($L187:$AP187,"缺勤")+COUNTIF($L188:$AP188,"缺勤"))*0.5</f>
        <v>0</v>
      </c>
      <c r="I187" s="111">
        <f>(COUNTIF($L187:$AP187,"放假")+COUNTIF($L188:$AP188,"放假"))*0.5</f>
        <v>0</v>
      </c>
      <c r="J187" s="113">
        <f>(SUM(L189:AP189))/$AO$2</f>
        <v>0</v>
      </c>
      <c r="K187" s="16" t="str">
        <f ca="1">IF(A187="","",IF(MOD(ROW(),3)=1,"上午",IF(MOD(ROW(),3)=2,"下午","加班")))</f>
        <v/>
      </c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25"/>
    </row>
    <row r="188" spans="1:42" ht="19.05" customHeight="1">
      <c r="A188" s="109"/>
      <c r="B188" s="111"/>
      <c r="C188" s="111"/>
      <c r="D188" s="111"/>
      <c r="E188" s="111"/>
      <c r="F188" s="111"/>
      <c r="G188" s="111"/>
      <c r="H188" s="111"/>
      <c r="I188" s="111"/>
      <c r="J188" s="113"/>
      <c r="K188" s="18" t="str">
        <f ca="1">IF(A187="","",IF(MOD(ROW(),3)=1,"上午",IF(MOD(ROW(),3)=2,"下午","加班")))</f>
        <v/>
      </c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26"/>
    </row>
    <row r="189" spans="1:42" ht="19.05" customHeight="1">
      <c r="A189" s="109"/>
      <c r="B189" s="111"/>
      <c r="C189" s="111"/>
      <c r="D189" s="111"/>
      <c r="E189" s="111"/>
      <c r="F189" s="111"/>
      <c r="G189" s="111"/>
      <c r="H189" s="111"/>
      <c r="I189" s="111"/>
      <c r="J189" s="113"/>
      <c r="K189" s="20" t="str">
        <f ca="1">IF(A187="","",IF(MOD(ROW(),3)=1,"上午",IF(MOD(ROW(),3)=2,"下午","加班")))</f>
        <v/>
      </c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7"/>
    </row>
    <row r="190" spans="1:42" ht="19.05" customHeight="1">
      <c r="A190" s="109" t="str">
        <f ca="1">IF(B190=0,"",COUNTA($B$3:$B189))</f>
        <v/>
      </c>
      <c r="B190" s="111">
        <f ca="1">INDIRECT("员工信息表!B"&amp;COUNTA($B$3:$B189)+2)</f>
        <v>0</v>
      </c>
      <c r="C190" s="111"/>
      <c r="D190" s="111">
        <f>(COUNTIF($L190:$AP190,"出勤")+COUNTIF($L191:$AP191,"出勤"))*0.5</f>
        <v>0</v>
      </c>
      <c r="E190" s="111">
        <f>(COUNTIF($L190:$AP190,"事假")+COUNTIF($L191:$AP191,"事假"))*0.5</f>
        <v>0</v>
      </c>
      <c r="F190" s="111">
        <f>(COUNTIF($L190:$AP190,"病假")+COUNTIF($L191:$AP191,"病假"))*0.5</f>
        <v>0</v>
      </c>
      <c r="G190" s="111">
        <f>(COUNTIF($L190:$AP190,"休假")+COUNTIF($L191:$AP191,"休假"))*0.5</f>
        <v>0</v>
      </c>
      <c r="H190" s="111">
        <f>(COUNTIF($L190:$AP190,"缺勤")+COUNTIF($L191:$AP191,"缺勤"))*0.5</f>
        <v>0</v>
      </c>
      <c r="I190" s="111">
        <f>(COUNTIF($L190:$AP190,"放假")+COUNTIF($L191:$AP191,"放假"))*0.5</f>
        <v>0</v>
      </c>
      <c r="J190" s="113">
        <f>(SUM(L192:AP192))/$AO$2</f>
        <v>0</v>
      </c>
      <c r="K190" s="16" t="str">
        <f ca="1">IF(A190="","",IF(MOD(ROW(),3)=1,"上午",IF(MOD(ROW(),3)=2,"下午","加班")))</f>
        <v/>
      </c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25"/>
    </row>
    <row r="191" spans="1:42" ht="19.05" customHeight="1">
      <c r="A191" s="109"/>
      <c r="B191" s="111"/>
      <c r="C191" s="111"/>
      <c r="D191" s="111"/>
      <c r="E191" s="111"/>
      <c r="F191" s="111"/>
      <c r="G191" s="111"/>
      <c r="H191" s="111"/>
      <c r="I191" s="111"/>
      <c r="J191" s="113"/>
      <c r="K191" s="18" t="str">
        <f ca="1">IF(A190="","",IF(MOD(ROW(),3)=1,"上午",IF(MOD(ROW(),3)=2,"下午","加班")))</f>
        <v/>
      </c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26"/>
    </row>
    <row r="192" spans="1:42" ht="19.05" customHeight="1">
      <c r="A192" s="109"/>
      <c r="B192" s="111"/>
      <c r="C192" s="111"/>
      <c r="D192" s="111"/>
      <c r="E192" s="111"/>
      <c r="F192" s="111"/>
      <c r="G192" s="111"/>
      <c r="H192" s="111"/>
      <c r="I192" s="111"/>
      <c r="J192" s="113"/>
      <c r="K192" s="20" t="str">
        <f ca="1">IF(A190="","",IF(MOD(ROW(),3)=1,"上午",IF(MOD(ROW(),3)=2,"下午","加班")))</f>
        <v/>
      </c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  <c r="AO192" s="21"/>
      <c r="AP192" s="27"/>
    </row>
    <row r="193" spans="1:42" ht="19.05" customHeight="1">
      <c r="A193" s="109" t="str">
        <f ca="1">IF(B193=0,"",COUNTA($B$3:$B192))</f>
        <v/>
      </c>
      <c r="B193" s="111">
        <f ca="1">INDIRECT("员工信息表!B"&amp;COUNTA($B$3:$B192)+2)</f>
        <v>0</v>
      </c>
      <c r="C193" s="111"/>
      <c r="D193" s="111">
        <f>(COUNTIF($L193:$AP193,"出勤")+COUNTIF($L194:$AP194,"出勤"))*0.5</f>
        <v>0</v>
      </c>
      <c r="E193" s="111">
        <f>(COUNTIF($L193:$AP193,"事假")+COUNTIF($L194:$AP194,"事假"))*0.5</f>
        <v>0</v>
      </c>
      <c r="F193" s="111">
        <f>(COUNTIF($L193:$AP193,"病假")+COUNTIF($L194:$AP194,"病假"))*0.5</f>
        <v>0</v>
      </c>
      <c r="G193" s="111">
        <f>(COUNTIF($L193:$AP193,"休假")+COUNTIF($L194:$AP194,"休假"))*0.5</f>
        <v>0</v>
      </c>
      <c r="H193" s="111">
        <f>(COUNTIF($L193:$AP193,"缺勤")+COUNTIF($L194:$AP194,"缺勤"))*0.5</f>
        <v>0</v>
      </c>
      <c r="I193" s="111">
        <f>(COUNTIF($L193:$AP193,"放假")+COUNTIF($L194:$AP194,"放假"))*0.5</f>
        <v>0</v>
      </c>
      <c r="J193" s="113">
        <f>(SUM(L195:AP195))/$AO$2</f>
        <v>0</v>
      </c>
      <c r="K193" s="16" t="str">
        <f ca="1">IF(A193="","",IF(MOD(ROW(),3)=1,"上午",IF(MOD(ROW(),3)=2,"下午","加班")))</f>
        <v/>
      </c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25"/>
    </row>
    <row r="194" spans="1:42" ht="19.05" customHeight="1">
      <c r="A194" s="109"/>
      <c r="B194" s="111"/>
      <c r="C194" s="111"/>
      <c r="D194" s="111"/>
      <c r="E194" s="111"/>
      <c r="F194" s="111"/>
      <c r="G194" s="111"/>
      <c r="H194" s="111"/>
      <c r="I194" s="111"/>
      <c r="J194" s="113"/>
      <c r="K194" s="18" t="str">
        <f ca="1">IF(A193="","",IF(MOD(ROW(),3)=1,"上午",IF(MOD(ROW(),3)=2,"下午","加班")))</f>
        <v/>
      </c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26"/>
    </row>
    <row r="195" spans="1:42" ht="19.05" customHeight="1">
      <c r="A195" s="109"/>
      <c r="B195" s="111"/>
      <c r="C195" s="111"/>
      <c r="D195" s="111"/>
      <c r="E195" s="111"/>
      <c r="F195" s="111"/>
      <c r="G195" s="111"/>
      <c r="H195" s="111"/>
      <c r="I195" s="111"/>
      <c r="J195" s="113"/>
      <c r="K195" s="20" t="str">
        <f ca="1">IF(A193="","",IF(MOD(ROW(),3)=1,"上午",IF(MOD(ROW(),3)=2,"下午","加班")))</f>
        <v/>
      </c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21"/>
      <c r="AP195" s="27"/>
    </row>
    <row r="196" spans="1:11" ht="19.05" customHeight="1">
      <c r="A196" s="110"/>
      <c r="B196" s="112"/>
      <c r="C196" s="112"/>
      <c r="D196" s="112"/>
      <c r="E196" s="112"/>
      <c r="F196" s="29"/>
      <c r="G196" s="29"/>
      <c r="H196" s="29"/>
      <c r="I196" s="29"/>
      <c r="J196" s="114"/>
      <c r="K196" s="29"/>
    </row>
    <row r="197" spans="1:11" ht="19.05" customHeight="1">
      <c r="A197" s="110"/>
      <c r="B197" s="112"/>
      <c r="C197" s="112"/>
      <c r="D197" s="112"/>
      <c r="E197" s="112"/>
      <c r="F197" s="29"/>
      <c r="G197" s="29"/>
      <c r="H197" s="29"/>
      <c r="I197" s="29"/>
      <c r="J197" s="114"/>
      <c r="K197" s="29"/>
    </row>
    <row r="198" spans="1:11" ht="19.05" customHeight="1">
      <c r="A198" s="110"/>
      <c r="B198" s="112"/>
      <c r="C198" s="112"/>
      <c r="D198" s="112"/>
      <c r="E198" s="112"/>
      <c r="F198" s="29"/>
      <c r="G198" s="29"/>
      <c r="H198" s="29"/>
      <c r="I198" s="29"/>
      <c r="J198" s="114"/>
      <c r="K198" s="29"/>
    </row>
    <row r="199" spans="1:11" ht="19.05" customHeight="1">
      <c r="A199" s="110"/>
      <c r="B199" s="112"/>
      <c r="C199" s="112"/>
      <c r="D199" s="112"/>
      <c r="E199" s="112"/>
      <c r="F199" s="29"/>
      <c r="G199" s="29"/>
      <c r="H199" s="29"/>
      <c r="I199" s="29"/>
      <c r="J199" s="114"/>
      <c r="K199" s="29"/>
    </row>
    <row r="200" spans="1:11" ht="19.05" customHeight="1">
      <c r="A200" s="110"/>
      <c r="B200" s="112"/>
      <c r="C200" s="112"/>
      <c r="D200" s="112"/>
      <c r="E200" s="112"/>
      <c r="F200" s="29"/>
      <c r="G200" s="29"/>
      <c r="H200" s="29"/>
      <c r="I200" s="29"/>
      <c r="J200" s="114"/>
      <c r="K200" s="29"/>
    </row>
    <row r="201" spans="1:11" ht="19.05" customHeight="1">
      <c r="A201" s="110"/>
      <c r="B201" s="112"/>
      <c r="C201" s="112"/>
      <c r="D201" s="112"/>
      <c r="E201" s="112"/>
      <c r="F201" s="29"/>
      <c r="G201" s="29"/>
      <c r="H201" s="29"/>
      <c r="I201" s="29"/>
      <c r="J201" s="114"/>
      <c r="K201" s="29"/>
    </row>
    <row r="202" spans="1:11" ht="19.05" customHeight="1">
      <c r="A202" s="110"/>
      <c r="B202" s="112"/>
      <c r="C202" s="112"/>
      <c r="D202" s="112"/>
      <c r="E202" s="112"/>
      <c r="F202" s="29"/>
      <c r="G202" s="29"/>
      <c r="H202" s="29"/>
      <c r="I202" s="29"/>
      <c r="J202" s="114"/>
      <c r="K202" s="29"/>
    </row>
    <row r="203" spans="1:11" ht="19.05" customHeight="1">
      <c r="A203" s="110"/>
      <c r="B203" s="112"/>
      <c r="C203" s="112"/>
      <c r="D203" s="112"/>
      <c r="E203" s="112"/>
      <c r="F203" s="29"/>
      <c r="G203" s="29"/>
      <c r="H203" s="29"/>
      <c r="I203" s="29"/>
      <c r="J203" s="114"/>
      <c r="K203" s="29"/>
    </row>
    <row r="204" spans="1:11" ht="19.05" customHeight="1">
      <c r="A204" s="110"/>
      <c r="B204" s="112"/>
      <c r="C204" s="112"/>
      <c r="D204" s="112"/>
      <c r="E204" s="112"/>
      <c r="F204" s="29"/>
      <c r="G204" s="29"/>
      <c r="H204" s="29"/>
      <c r="I204" s="29"/>
      <c r="J204" s="114"/>
      <c r="K204" s="29"/>
    </row>
    <row r="205" spans="1:11" ht="19.05" customHeight="1">
      <c r="A205" s="110"/>
      <c r="B205" s="112"/>
      <c r="C205" s="112"/>
      <c r="D205" s="112"/>
      <c r="E205" s="112"/>
      <c r="F205" s="29"/>
      <c r="G205" s="29"/>
      <c r="H205" s="29"/>
      <c r="I205" s="29"/>
      <c r="J205" s="114"/>
      <c r="K205" s="29"/>
    </row>
    <row r="206" spans="1:11" ht="19.05" customHeight="1">
      <c r="A206" s="110"/>
      <c r="B206" s="112"/>
      <c r="C206" s="112"/>
      <c r="D206" s="112"/>
      <c r="E206" s="112"/>
      <c r="F206" s="29"/>
      <c r="G206" s="29"/>
      <c r="H206" s="29"/>
      <c r="I206" s="29"/>
      <c r="J206" s="114"/>
      <c r="K206" s="29"/>
    </row>
    <row r="207" spans="1:11" ht="19.05" customHeight="1">
      <c r="A207" s="110"/>
      <c r="B207" s="112"/>
      <c r="C207" s="112"/>
      <c r="D207" s="112"/>
      <c r="E207" s="112"/>
      <c r="F207" s="29"/>
      <c r="G207" s="29"/>
      <c r="H207" s="29"/>
      <c r="I207" s="29"/>
      <c r="J207" s="114"/>
      <c r="K207" s="29"/>
    </row>
    <row r="208" spans="1:11" ht="19.05" customHeight="1">
      <c r="A208" s="110"/>
      <c r="B208" s="112"/>
      <c r="C208" s="112"/>
      <c r="D208" s="112"/>
      <c r="E208" s="112"/>
      <c r="F208" s="29"/>
      <c r="G208" s="29"/>
      <c r="H208" s="29"/>
      <c r="I208" s="29"/>
      <c r="J208" s="114"/>
      <c r="K208" s="29"/>
    </row>
    <row r="209" spans="1:11" ht="19.05" customHeight="1">
      <c r="A209" s="110"/>
      <c r="B209" s="112"/>
      <c r="C209" s="112"/>
      <c r="D209" s="112"/>
      <c r="E209" s="112"/>
      <c r="F209" s="29"/>
      <c r="G209" s="29"/>
      <c r="H209" s="29"/>
      <c r="I209" s="29"/>
      <c r="J209" s="114"/>
      <c r="K209" s="29"/>
    </row>
    <row r="210" spans="1:11" ht="19.05" customHeight="1">
      <c r="A210" s="110"/>
      <c r="B210" s="112"/>
      <c r="C210" s="112"/>
      <c r="D210" s="112"/>
      <c r="E210" s="112"/>
      <c r="F210" s="29"/>
      <c r="G210" s="29"/>
      <c r="H210" s="29"/>
      <c r="I210" s="29"/>
      <c r="J210" s="114"/>
      <c r="K210" s="29"/>
    </row>
    <row r="211" spans="1:11" ht="19.05" customHeight="1">
      <c r="A211" s="110"/>
      <c r="B211" s="112"/>
      <c r="C211" s="112"/>
      <c r="D211" s="112"/>
      <c r="E211" s="112"/>
      <c r="F211" s="29"/>
      <c r="G211" s="29"/>
      <c r="H211" s="29"/>
      <c r="I211" s="29"/>
      <c r="J211" s="114"/>
      <c r="K211" s="29"/>
    </row>
    <row r="212" spans="1:11" ht="19.05" customHeight="1">
      <c r="A212" s="110"/>
      <c r="B212" s="112"/>
      <c r="C212" s="112"/>
      <c r="D212" s="112"/>
      <c r="E212" s="112"/>
      <c r="F212" s="29"/>
      <c r="G212" s="29"/>
      <c r="H212" s="29"/>
      <c r="I212" s="29"/>
      <c r="J212" s="114"/>
      <c r="K212" s="29"/>
    </row>
    <row r="213" spans="1:11" ht="19.05" customHeight="1">
      <c r="A213" s="110"/>
      <c r="B213" s="112"/>
      <c r="C213" s="112"/>
      <c r="D213" s="112"/>
      <c r="E213" s="112"/>
      <c r="F213" s="29"/>
      <c r="G213" s="29"/>
      <c r="H213" s="29"/>
      <c r="I213" s="29"/>
      <c r="J213" s="114"/>
      <c r="K213" s="29"/>
    </row>
    <row r="214" spans="1:11" ht="19.05" customHeight="1">
      <c r="A214" s="110"/>
      <c r="B214" s="112"/>
      <c r="C214" s="112"/>
      <c r="D214" s="112"/>
      <c r="E214" s="112"/>
      <c r="F214" s="29"/>
      <c r="G214" s="29"/>
      <c r="H214" s="29"/>
      <c r="I214" s="29"/>
      <c r="J214" s="114"/>
      <c r="K214" s="29"/>
    </row>
    <row r="215" spans="1:11" ht="19.05" customHeight="1">
      <c r="A215" s="110"/>
      <c r="B215" s="112"/>
      <c r="C215" s="112"/>
      <c r="D215" s="112"/>
      <c r="E215" s="112"/>
      <c r="F215" s="29"/>
      <c r="G215" s="29"/>
      <c r="H215" s="29"/>
      <c r="I215" s="29"/>
      <c r="J215" s="114"/>
      <c r="K215" s="29"/>
    </row>
    <row r="216" spans="1:11" ht="19.05" customHeight="1">
      <c r="A216" s="110"/>
      <c r="B216" s="112"/>
      <c r="C216" s="112"/>
      <c r="D216" s="112"/>
      <c r="E216" s="112"/>
      <c r="F216" s="29"/>
      <c r="G216" s="29"/>
      <c r="H216" s="29"/>
      <c r="I216" s="29"/>
      <c r="J216" s="114"/>
      <c r="K216" s="29"/>
    </row>
    <row r="217" spans="1:11" ht="19.05" customHeight="1">
      <c r="A217" s="110"/>
      <c r="B217" s="112"/>
      <c r="C217" s="112"/>
      <c r="D217" s="112"/>
      <c r="E217" s="112"/>
      <c r="F217" s="29"/>
      <c r="G217" s="29"/>
      <c r="H217" s="29"/>
      <c r="I217" s="29"/>
      <c r="J217" s="114"/>
      <c r="K217" s="29"/>
    </row>
    <row r="218" spans="1:11" ht="19.05" customHeight="1">
      <c r="A218" s="110"/>
      <c r="B218" s="112"/>
      <c r="C218" s="112"/>
      <c r="D218" s="112"/>
      <c r="E218" s="112"/>
      <c r="F218" s="29"/>
      <c r="G218" s="29"/>
      <c r="H218" s="29"/>
      <c r="I218" s="29"/>
      <c r="J218" s="114"/>
      <c r="K218" s="29"/>
    </row>
    <row r="219" spans="1:11" ht="19.05" customHeight="1">
      <c r="A219" s="110"/>
      <c r="B219" s="112"/>
      <c r="C219" s="112"/>
      <c r="D219" s="112"/>
      <c r="E219" s="112"/>
      <c r="F219" s="29"/>
      <c r="G219" s="29"/>
      <c r="H219" s="29"/>
      <c r="I219" s="29"/>
      <c r="J219" s="114"/>
      <c r="K219" s="29"/>
    </row>
    <row r="220" spans="1:11" ht="19.05" customHeight="1">
      <c r="A220" s="110"/>
      <c r="B220" s="112"/>
      <c r="C220" s="112"/>
      <c r="D220" s="112"/>
      <c r="E220" s="112"/>
      <c r="F220" s="29"/>
      <c r="G220" s="29"/>
      <c r="H220" s="29"/>
      <c r="I220" s="29"/>
      <c r="J220" s="114"/>
      <c r="K220" s="29"/>
    </row>
    <row r="221" spans="1:11" ht="19.05" customHeight="1">
      <c r="A221" s="110"/>
      <c r="B221" s="112"/>
      <c r="C221" s="112"/>
      <c r="D221" s="112"/>
      <c r="E221" s="112"/>
      <c r="F221" s="29"/>
      <c r="G221" s="29"/>
      <c r="H221" s="29"/>
      <c r="I221" s="29"/>
      <c r="J221" s="114"/>
      <c r="K221" s="29"/>
    </row>
    <row r="222" spans="1:11" ht="19.05" customHeight="1">
      <c r="A222" s="110"/>
      <c r="B222" s="112"/>
      <c r="C222" s="112"/>
      <c r="D222" s="112"/>
      <c r="E222" s="112"/>
      <c r="F222" s="29"/>
      <c r="G222" s="29"/>
      <c r="H222" s="29"/>
      <c r="I222" s="29"/>
      <c r="J222" s="114"/>
      <c r="K222" s="29"/>
    </row>
    <row r="223" spans="1:11" ht="19.05" customHeight="1">
      <c r="A223" s="110"/>
      <c r="B223" s="112"/>
      <c r="C223" s="112"/>
      <c r="D223" s="112"/>
      <c r="E223" s="112"/>
      <c r="F223" s="29"/>
      <c r="G223" s="29"/>
      <c r="H223" s="29"/>
      <c r="I223" s="29"/>
      <c r="J223" s="114"/>
      <c r="K223" s="29"/>
    </row>
    <row r="224" spans="1:11" ht="19.05" customHeight="1">
      <c r="A224" s="110"/>
      <c r="B224" s="112"/>
      <c r="C224" s="112"/>
      <c r="D224" s="112"/>
      <c r="E224" s="112"/>
      <c r="F224" s="29"/>
      <c r="G224" s="29"/>
      <c r="H224" s="29"/>
      <c r="I224" s="29"/>
      <c r="J224" s="114"/>
      <c r="K224" s="29"/>
    </row>
    <row r="225" spans="1:11" ht="19.05" customHeight="1">
      <c r="A225" s="110"/>
      <c r="B225" s="112"/>
      <c r="C225" s="112"/>
      <c r="D225" s="112"/>
      <c r="E225" s="112"/>
      <c r="F225" s="29"/>
      <c r="G225" s="29"/>
      <c r="H225" s="29"/>
      <c r="I225" s="29"/>
      <c r="J225" s="114"/>
      <c r="K225" s="29"/>
    </row>
    <row r="226" spans="1:11" ht="19.05" customHeight="1">
      <c r="A226" s="110"/>
      <c r="B226" s="112"/>
      <c r="C226" s="112"/>
      <c r="D226" s="112"/>
      <c r="E226" s="112"/>
      <c r="F226" s="29"/>
      <c r="G226" s="29"/>
      <c r="H226" s="29"/>
      <c r="I226" s="29"/>
      <c r="J226" s="114"/>
      <c r="K226" s="29"/>
    </row>
    <row r="227" spans="1:11" ht="19.05" customHeight="1">
      <c r="A227" s="110"/>
      <c r="B227" s="112"/>
      <c r="C227" s="112"/>
      <c r="D227" s="112"/>
      <c r="E227" s="112"/>
      <c r="F227" s="29"/>
      <c r="G227" s="29"/>
      <c r="H227" s="29"/>
      <c r="I227" s="29"/>
      <c r="J227" s="114"/>
      <c r="K227" s="29"/>
    </row>
    <row r="228" spans="1:11" ht="19.05" customHeight="1">
      <c r="A228" s="110"/>
      <c r="B228" s="112"/>
      <c r="C228" s="112"/>
      <c r="D228" s="112"/>
      <c r="E228" s="112"/>
      <c r="F228" s="29"/>
      <c r="G228" s="29"/>
      <c r="H228" s="29"/>
      <c r="I228" s="29"/>
      <c r="J228" s="114"/>
      <c r="K228" s="29"/>
    </row>
    <row r="229" spans="1:11" ht="19.05" customHeight="1">
      <c r="A229" s="110"/>
      <c r="B229" s="112"/>
      <c r="C229" s="112"/>
      <c r="D229" s="112"/>
      <c r="E229" s="112"/>
      <c r="F229" s="29"/>
      <c r="G229" s="29"/>
      <c r="H229" s="29"/>
      <c r="I229" s="29"/>
      <c r="J229" s="114"/>
      <c r="K229" s="29"/>
    </row>
    <row r="230" spans="1:11" ht="19.05" customHeight="1">
      <c r="A230" s="110"/>
      <c r="B230" s="112"/>
      <c r="C230" s="112"/>
      <c r="D230" s="112"/>
      <c r="E230" s="112"/>
      <c r="F230" s="29"/>
      <c r="G230" s="29"/>
      <c r="H230" s="29"/>
      <c r="I230" s="29"/>
      <c r="J230" s="114"/>
      <c r="K230" s="29"/>
    </row>
    <row r="231" spans="1:11" ht="19.05" customHeight="1">
      <c r="A231" s="110"/>
      <c r="B231" s="112"/>
      <c r="C231" s="112"/>
      <c r="D231" s="112"/>
      <c r="E231" s="112"/>
      <c r="F231" s="29"/>
      <c r="G231" s="29"/>
      <c r="H231" s="29"/>
      <c r="I231" s="29"/>
      <c r="J231" s="114"/>
      <c r="K231" s="29"/>
    </row>
    <row r="232" spans="1:11" ht="19.05" customHeight="1">
      <c r="A232" s="110"/>
      <c r="B232" s="112"/>
      <c r="C232" s="112"/>
      <c r="D232" s="112"/>
      <c r="E232" s="112"/>
      <c r="F232" s="29"/>
      <c r="G232" s="29"/>
      <c r="H232" s="29"/>
      <c r="I232" s="29"/>
      <c r="J232" s="114"/>
      <c r="K232" s="29"/>
    </row>
    <row r="233" spans="1:11" ht="19.05" customHeight="1">
      <c r="A233" s="110"/>
      <c r="B233" s="112"/>
      <c r="C233" s="112"/>
      <c r="D233" s="112"/>
      <c r="E233" s="112"/>
      <c r="F233" s="29"/>
      <c r="G233" s="29"/>
      <c r="H233" s="29"/>
      <c r="I233" s="29"/>
      <c r="J233" s="114"/>
      <c r="K233" s="29"/>
    </row>
    <row r="234" spans="1:11" ht="19.05" customHeight="1">
      <c r="A234" s="110"/>
      <c r="B234" s="112"/>
      <c r="C234" s="112"/>
      <c r="D234" s="112"/>
      <c r="E234" s="112"/>
      <c r="F234" s="29"/>
      <c r="G234" s="29"/>
      <c r="H234" s="29"/>
      <c r="I234" s="29"/>
      <c r="J234" s="114"/>
      <c r="K234" s="29"/>
    </row>
    <row r="235" spans="1:11" ht="19.05" customHeight="1">
      <c r="A235" s="110"/>
      <c r="B235" s="112"/>
      <c r="C235" s="112"/>
      <c r="D235" s="112"/>
      <c r="E235" s="112"/>
      <c r="F235" s="29"/>
      <c r="G235" s="29"/>
      <c r="H235" s="29"/>
      <c r="I235" s="29"/>
      <c r="J235" s="114"/>
      <c r="K235" s="29"/>
    </row>
    <row r="236" spans="1:11" ht="19.05" customHeight="1">
      <c r="A236" s="110"/>
      <c r="B236" s="112"/>
      <c r="C236" s="112"/>
      <c r="D236" s="112"/>
      <c r="E236" s="112"/>
      <c r="F236" s="29"/>
      <c r="G236" s="29"/>
      <c r="H236" s="29"/>
      <c r="I236" s="29"/>
      <c r="J236" s="114"/>
      <c r="K236" s="29"/>
    </row>
    <row r="237" spans="1:11" ht="19.05" customHeight="1">
      <c r="A237" s="110"/>
      <c r="B237" s="112"/>
      <c r="C237" s="112"/>
      <c r="D237" s="112"/>
      <c r="E237" s="112"/>
      <c r="F237" s="29"/>
      <c r="G237" s="29"/>
      <c r="H237" s="29"/>
      <c r="I237" s="29"/>
      <c r="J237" s="114"/>
      <c r="K237" s="29"/>
    </row>
    <row r="238" spans="1:11" ht="19.05" customHeight="1">
      <c r="A238" s="110"/>
      <c r="B238" s="112"/>
      <c r="C238" s="112"/>
      <c r="D238" s="112"/>
      <c r="E238" s="112"/>
      <c r="F238" s="29"/>
      <c r="G238" s="29"/>
      <c r="H238" s="29"/>
      <c r="I238" s="29"/>
      <c r="J238" s="114"/>
      <c r="K238" s="29"/>
    </row>
    <row r="239" spans="1:11" ht="19.05" customHeight="1">
      <c r="A239" s="110"/>
      <c r="B239" s="112"/>
      <c r="C239" s="112"/>
      <c r="D239" s="112"/>
      <c r="E239" s="112"/>
      <c r="F239" s="29"/>
      <c r="G239" s="29"/>
      <c r="H239" s="29"/>
      <c r="I239" s="29"/>
      <c r="J239" s="114"/>
      <c r="K239" s="29"/>
    </row>
    <row r="240" spans="1:11" ht="19.05" customHeight="1">
      <c r="A240" s="110"/>
      <c r="B240" s="112"/>
      <c r="C240" s="112"/>
      <c r="D240" s="112"/>
      <c r="E240" s="112"/>
      <c r="F240" s="29"/>
      <c r="G240" s="29"/>
      <c r="H240" s="29"/>
      <c r="I240" s="29"/>
      <c r="J240" s="114"/>
      <c r="K240" s="29"/>
    </row>
    <row r="241" spans="1:11" ht="19.05" customHeight="1">
      <c r="A241" s="110"/>
      <c r="B241" s="112"/>
      <c r="C241" s="112"/>
      <c r="D241" s="112"/>
      <c r="E241" s="112"/>
      <c r="F241" s="29"/>
      <c r="G241" s="29"/>
      <c r="H241" s="29"/>
      <c r="I241" s="29"/>
      <c r="J241" s="114"/>
      <c r="K241" s="29"/>
    </row>
    <row r="242" spans="1:11" ht="19.05" customHeight="1">
      <c r="A242" s="110"/>
      <c r="B242" s="112"/>
      <c r="C242" s="112"/>
      <c r="D242" s="112"/>
      <c r="E242" s="112"/>
      <c r="F242" s="29"/>
      <c r="G242" s="29"/>
      <c r="H242" s="29"/>
      <c r="I242" s="29"/>
      <c r="J242" s="114"/>
      <c r="K242" s="29"/>
    </row>
    <row r="243" spans="1:11" ht="19.05" customHeight="1">
      <c r="A243" s="110"/>
      <c r="B243" s="112"/>
      <c r="C243" s="112"/>
      <c r="D243" s="112"/>
      <c r="E243" s="112"/>
      <c r="F243" s="29"/>
      <c r="G243" s="29"/>
      <c r="H243" s="29"/>
      <c r="I243" s="29"/>
      <c r="J243" s="114"/>
      <c r="K243" s="29"/>
    </row>
    <row r="244" spans="1:11" ht="19.05" customHeight="1">
      <c r="A244" s="110"/>
      <c r="B244" s="112"/>
      <c r="C244" s="112"/>
      <c r="D244" s="112"/>
      <c r="E244" s="112"/>
      <c r="F244" s="29"/>
      <c r="G244" s="29"/>
      <c r="H244" s="29"/>
      <c r="I244" s="29"/>
      <c r="J244" s="114"/>
      <c r="K244" s="29"/>
    </row>
    <row r="245" spans="1:11" ht="19.05" customHeight="1">
      <c r="A245" s="110"/>
      <c r="B245" s="112"/>
      <c r="C245" s="112"/>
      <c r="D245" s="112"/>
      <c r="E245" s="112"/>
      <c r="F245" s="29"/>
      <c r="G245" s="29"/>
      <c r="H245" s="29"/>
      <c r="I245" s="29"/>
      <c r="J245" s="114"/>
      <c r="K245" s="29"/>
    </row>
    <row r="246" spans="1:11" ht="19.05" customHeight="1">
      <c r="A246" s="110"/>
      <c r="B246" s="112"/>
      <c r="C246" s="112"/>
      <c r="D246" s="112"/>
      <c r="E246" s="112"/>
      <c r="F246" s="29"/>
      <c r="G246" s="29"/>
      <c r="H246" s="29"/>
      <c r="I246" s="29"/>
      <c r="J246" s="114"/>
      <c r="K246" s="29"/>
    </row>
    <row r="247" spans="1:11" ht="19.05" customHeight="1">
      <c r="A247" s="110"/>
      <c r="B247" s="112"/>
      <c r="C247" s="112"/>
      <c r="D247" s="112"/>
      <c r="E247" s="112"/>
      <c r="F247" s="29"/>
      <c r="G247" s="29"/>
      <c r="H247" s="29"/>
      <c r="I247" s="29"/>
      <c r="J247" s="114"/>
      <c r="K247" s="29"/>
    </row>
    <row r="248" spans="1:11" ht="19.05" customHeight="1">
      <c r="A248" s="110"/>
      <c r="B248" s="112"/>
      <c r="C248" s="112"/>
      <c r="D248" s="112"/>
      <c r="E248" s="112"/>
      <c r="F248" s="29"/>
      <c r="G248" s="29"/>
      <c r="H248" s="29"/>
      <c r="I248" s="29"/>
      <c r="J248" s="114"/>
      <c r="K248" s="29"/>
    </row>
    <row r="249" spans="1:11" ht="19.05" customHeight="1">
      <c r="A249" s="110"/>
      <c r="B249" s="112"/>
      <c r="C249" s="112"/>
      <c r="D249" s="112"/>
      <c r="E249" s="112"/>
      <c r="F249" s="29"/>
      <c r="G249" s="29"/>
      <c r="H249" s="29"/>
      <c r="I249" s="29"/>
      <c r="J249" s="114"/>
      <c r="K249" s="29"/>
    </row>
    <row r="250" spans="1:11" ht="19.05" customHeight="1">
      <c r="A250" s="110"/>
      <c r="B250" s="112"/>
      <c r="C250" s="112"/>
      <c r="D250" s="112"/>
      <c r="E250" s="112"/>
      <c r="F250" s="29"/>
      <c r="G250" s="29"/>
      <c r="H250" s="29"/>
      <c r="I250" s="29"/>
      <c r="J250" s="114"/>
      <c r="K250" s="29"/>
    </row>
    <row r="251" spans="1:11" ht="19.05" customHeight="1">
      <c r="A251" s="110"/>
      <c r="B251" s="112"/>
      <c r="C251" s="112"/>
      <c r="D251" s="112"/>
      <c r="E251" s="112"/>
      <c r="F251" s="29"/>
      <c r="G251" s="29"/>
      <c r="H251" s="29"/>
      <c r="I251" s="29"/>
      <c r="J251" s="114"/>
      <c r="K251" s="29"/>
    </row>
    <row r="252" spans="1:11" ht="19.05" customHeight="1">
      <c r="A252" s="110"/>
      <c r="B252" s="112"/>
      <c r="C252" s="112"/>
      <c r="D252" s="112"/>
      <c r="E252" s="112"/>
      <c r="F252" s="29"/>
      <c r="G252" s="29"/>
      <c r="H252" s="29"/>
      <c r="I252" s="29"/>
      <c r="J252" s="114"/>
      <c r="K252" s="29"/>
    </row>
    <row r="253" spans="1:11" ht="19.05" customHeight="1">
      <c r="A253" s="110"/>
      <c r="B253" s="112"/>
      <c r="C253" s="112"/>
      <c r="D253" s="112"/>
      <c r="E253" s="112"/>
      <c r="F253" s="29"/>
      <c r="G253" s="29"/>
      <c r="H253" s="29"/>
      <c r="I253" s="29"/>
      <c r="J253" s="114"/>
      <c r="K253" s="29"/>
    </row>
    <row r="254" spans="1:11" ht="19.05" customHeight="1">
      <c r="A254" s="110"/>
      <c r="B254" s="112"/>
      <c r="C254" s="112"/>
      <c r="D254" s="112"/>
      <c r="E254" s="112"/>
      <c r="F254" s="29"/>
      <c r="G254" s="29"/>
      <c r="H254" s="29"/>
      <c r="I254" s="29"/>
      <c r="J254" s="114"/>
      <c r="K254" s="29"/>
    </row>
    <row r="255" spans="1:11" ht="19.05" customHeight="1">
      <c r="A255" s="110"/>
      <c r="B255" s="112"/>
      <c r="C255" s="112"/>
      <c r="D255" s="112"/>
      <c r="E255" s="112"/>
      <c r="F255" s="29"/>
      <c r="G255" s="29"/>
      <c r="H255" s="29"/>
      <c r="I255" s="29"/>
      <c r="J255" s="114"/>
      <c r="K255" s="29"/>
    </row>
    <row r="256" spans="1:11" ht="19.05" customHeight="1">
      <c r="A256" s="110"/>
      <c r="B256" s="112"/>
      <c r="C256" s="112"/>
      <c r="D256" s="112"/>
      <c r="E256" s="112"/>
      <c r="F256" s="29"/>
      <c r="G256" s="29"/>
      <c r="H256" s="29"/>
      <c r="I256" s="29"/>
      <c r="J256" s="114"/>
      <c r="K256" s="29"/>
    </row>
    <row r="257" spans="1:11" ht="19.05" customHeight="1">
      <c r="A257" s="110"/>
      <c r="B257" s="112"/>
      <c r="C257" s="112"/>
      <c r="D257" s="112"/>
      <c r="E257" s="112"/>
      <c r="F257" s="29"/>
      <c r="G257" s="29"/>
      <c r="H257" s="29"/>
      <c r="I257" s="29"/>
      <c r="J257" s="114"/>
      <c r="K257" s="29"/>
    </row>
    <row r="258" spans="1:11" ht="19.05" customHeight="1">
      <c r="A258" s="110"/>
      <c r="B258" s="112"/>
      <c r="C258" s="112"/>
      <c r="D258" s="112"/>
      <c r="E258" s="112"/>
      <c r="F258" s="29"/>
      <c r="G258" s="29"/>
      <c r="H258" s="29"/>
      <c r="I258" s="29"/>
      <c r="J258" s="114"/>
      <c r="K258" s="29"/>
    </row>
    <row r="259" spans="1:11" ht="19.05" customHeight="1">
      <c r="A259" s="110"/>
      <c r="B259" s="112"/>
      <c r="C259" s="112"/>
      <c r="D259" s="112"/>
      <c r="E259" s="112"/>
      <c r="F259" s="29"/>
      <c r="G259" s="29"/>
      <c r="H259" s="29"/>
      <c r="I259" s="29"/>
      <c r="J259" s="114"/>
      <c r="K259" s="29"/>
    </row>
    <row r="260" spans="1:11" ht="19.05" customHeight="1">
      <c r="A260" s="110"/>
      <c r="B260" s="112"/>
      <c r="C260" s="112"/>
      <c r="D260" s="112"/>
      <c r="E260" s="112"/>
      <c r="F260" s="29"/>
      <c r="G260" s="29"/>
      <c r="H260" s="29"/>
      <c r="I260" s="29"/>
      <c r="J260" s="114"/>
      <c r="K260" s="29"/>
    </row>
    <row r="261" spans="1:11" ht="19.05" customHeight="1">
      <c r="A261" s="110"/>
      <c r="B261" s="112"/>
      <c r="C261" s="112"/>
      <c r="D261" s="112"/>
      <c r="E261" s="112"/>
      <c r="F261" s="29"/>
      <c r="G261" s="29"/>
      <c r="H261" s="29"/>
      <c r="I261" s="29"/>
      <c r="J261" s="114"/>
      <c r="K261" s="29"/>
    </row>
    <row r="262" spans="1:11" ht="19.05" customHeight="1">
      <c r="A262" s="110"/>
      <c r="B262" s="112"/>
      <c r="C262" s="112"/>
      <c r="D262" s="112"/>
      <c r="E262" s="112"/>
      <c r="F262" s="29"/>
      <c r="G262" s="29"/>
      <c r="H262" s="29"/>
      <c r="I262" s="29"/>
      <c r="J262" s="114"/>
      <c r="K262" s="29"/>
    </row>
    <row r="263" spans="1:11" ht="19.05" customHeight="1">
      <c r="A263" s="110"/>
      <c r="B263" s="112"/>
      <c r="C263" s="112"/>
      <c r="D263" s="112"/>
      <c r="E263" s="112"/>
      <c r="F263" s="29"/>
      <c r="G263" s="29"/>
      <c r="H263" s="29"/>
      <c r="I263" s="29"/>
      <c r="J263" s="114"/>
      <c r="K263" s="29"/>
    </row>
    <row r="264" spans="1:11" ht="19.05" customHeight="1">
      <c r="A264" s="110"/>
      <c r="B264" s="112"/>
      <c r="C264" s="112"/>
      <c r="D264" s="112"/>
      <c r="E264" s="112"/>
      <c r="F264" s="29"/>
      <c r="G264" s="29"/>
      <c r="H264" s="29"/>
      <c r="I264" s="29"/>
      <c r="J264" s="114"/>
      <c r="K264" s="29"/>
    </row>
    <row r="265" spans="1:11" ht="19.05" customHeight="1">
      <c r="A265" s="110"/>
      <c r="B265" s="112"/>
      <c r="C265" s="112"/>
      <c r="D265" s="112"/>
      <c r="E265" s="112"/>
      <c r="F265" s="29"/>
      <c r="G265" s="29"/>
      <c r="H265" s="29"/>
      <c r="I265" s="29"/>
      <c r="J265" s="114"/>
      <c r="K265" s="29"/>
    </row>
    <row r="266" spans="1:11" ht="19.05" customHeight="1">
      <c r="A266" s="110"/>
      <c r="B266" s="112"/>
      <c r="C266" s="112"/>
      <c r="D266" s="112"/>
      <c r="E266" s="112"/>
      <c r="F266" s="29"/>
      <c r="G266" s="29"/>
      <c r="H266" s="29"/>
      <c r="I266" s="29"/>
      <c r="J266" s="114"/>
      <c r="K266" s="29"/>
    </row>
    <row r="267" spans="1:11" ht="19.05" customHeight="1">
      <c r="A267" s="110"/>
      <c r="B267" s="112"/>
      <c r="C267" s="112"/>
      <c r="D267" s="112"/>
      <c r="E267" s="112"/>
      <c r="F267" s="29"/>
      <c r="G267" s="29"/>
      <c r="H267" s="29"/>
      <c r="I267" s="29"/>
      <c r="J267" s="114"/>
      <c r="K267" s="29"/>
    </row>
    <row r="268" spans="1:11" ht="19.05" customHeight="1">
      <c r="A268" s="110"/>
      <c r="B268" s="112"/>
      <c r="C268" s="112"/>
      <c r="D268" s="112"/>
      <c r="E268" s="112"/>
      <c r="F268" s="29"/>
      <c r="G268" s="29"/>
      <c r="H268" s="29"/>
      <c r="I268" s="29"/>
      <c r="J268" s="114"/>
      <c r="K268" s="29"/>
    </row>
    <row r="269" spans="1:11" ht="19.05" customHeight="1">
      <c r="A269" s="110"/>
      <c r="B269" s="112"/>
      <c r="C269" s="112"/>
      <c r="D269" s="112"/>
      <c r="E269" s="112"/>
      <c r="F269" s="29"/>
      <c r="G269" s="29"/>
      <c r="H269" s="29"/>
      <c r="I269" s="29"/>
      <c r="J269" s="114"/>
      <c r="K269" s="29"/>
    </row>
    <row r="270" spans="1:11" ht="19.05" customHeight="1">
      <c r="A270" s="110"/>
      <c r="B270" s="112"/>
      <c r="C270" s="112"/>
      <c r="D270" s="112"/>
      <c r="E270" s="112"/>
      <c r="F270" s="29"/>
      <c r="G270" s="29"/>
      <c r="H270" s="29"/>
      <c r="I270" s="29"/>
      <c r="J270" s="114"/>
      <c r="K270" s="29"/>
    </row>
    <row r="271" spans="1:11" ht="19.05" customHeight="1">
      <c r="A271" s="110"/>
      <c r="B271" s="112"/>
      <c r="C271" s="112"/>
      <c r="D271" s="112"/>
      <c r="E271" s="112"/>
      <c r="F271" s="29"/>
      <c r="G271" s="29"/>
      <c r="H271" s="29"/>
      <c r="I271" s="29"/>
      <c r="J271" s="114"/>
      <c r="K271" s="29"/>
    </row>
    <row r="272" spans="1:11" ht="19.05" customHeight="1">
      <c r="A272" s="110"/>
      <c r="B272" s="112"/>
      <c r="C272" s="112"/>
      <c r="D272" s="112"/>
      <c r="E272" s="112"/>
      <c r="F272" s="29"/>
      <c r="G272" s="29"/>
      <c r="H272" s="29"/>
      <c r="I272" s="29"/>
      <c r="J272" s="114"/>
      <c r="K272" s="29"/>
    </row>
    <row r="273" spans="1:11" ht="19.05" customHeight="1">
      <c r="A273" s="110"/>
      <c r="B273" s="112"/>
      <c r="C273" s="112"/>
      <c r="D273" s="112"/>
      <c r="E273" s="112"/>
      <c r="F273" s="29"/>
      <c r="G273" s="29"/>
      <c r="H273" s="29"/>
      <c r="I273" s="29"/>
      <c r="J273" s="114"/>
      <c r="K273" s="29"/>
    </row>
    <row r="274" spans="1:11" ht="19.05" customHeight="1">
      <c r="A274" s="110"/>
      <c r="B274" s="112"/>
      <c r="C274" s="112"/>
      <c r="D274" s="112"/>
      <c r="E274" s="112"/>
      <c r="F274" s="29"/>
      <c r="G274" s="29"/>
      <c r="H274" s="29"/>
      <c r="I274" s="29"/>
      <c r="J274" s="114"/>
      <c r="K274" s="29"/>
    </row>
    <row r="275" spans="1:11" ht="19.05" customHeight="1">
      <c r="A275" s="110"/>
      <c r="B275" s="112"/>
      <c r="C275" s="112"/>
      <c r="D275" s="112"/>
      <c r="E275" s="112"/>
      <c r="F275" s="29"/>
      <c r="G275" s="29"/>
      <c r="H275" s="29"/>
      <c r="I275" s="29"/>
      <c r="J275" s="114"/>
      <c r="K275" s="29"/>
    </row>
    <row r="276" spans="1:11" ht="19.05" customHeight="1">
      <c r="A276" s="110"/>
      <c r="B276" s="112"/>
      <c r="C276" s="112"/>
      <c r="D276" s="112"/>
      <c r="E276" s="112"/>
      <c r="F276" s="29"/>
      <c r="G276" s="29"/>
      <c r="H276" s="29"/>
      <c r="I276" s="29"/>
      <c r="J276" s="114"/>
      <c r="K276" s="29"/>
    </row>
    <row r="277" spans="1:11" ht="19.05" customHeight="1">
      <c r="A277" s="110"/>
      <c r="B277" s="112"/>
      <c r="C277" s="112"/>
      <c r="D277" s="112"/>
      <c r="E277" s="112"/>
      <c r="F277" s="29"/>
      <c r="G277" s="29"/>
      <c r="H277" s="29"/>
      <c r="I277" s="29"/>
      <c r="J277" s="114"/>
      <c r="K277" s="29"/>
    </row>
    <row r="278" spans="1:11" ht="19.05" customHeight="1">
      <c r="A278" s="110"/>
      <c r="B278" s="112"/>
      <c r="C278" s="112"/>
      <c r="D278" s="112"/>
      <c r="E278" s="112"/>
      <c r="F278" s="29"/>
      <c r="G278" s="29"/>
      <c r="H278" s="29"/>
      <c r="I278" s="29"/>
      <c r="J278" s="114"/>
      <c r="K278" s="29"/>
    </row>
    <row r="279" spans="1:11" ht="19.05" customHeight="1">
      <c r="A279" s="110"/>
      <c r="B279" s="112"/>
      <c r="C279" s="112"/>
      <c r="D279" s="112"/>
      <c r="E279" s="112"/>
      <c r="F279" s="29"/>
      <c r="G279" s="29"/>
      <c r="H279" s="29"/>
      <c r="I279" s="29"/>
      <c r="J279" s="114"/>
      <c r="K279" s="29"/>
    </row>
    <row r="280" spans="1:11" ht="19.05" customHeight="1">
      <c r="A280" s="110"/>
      <c r="B280" s="112"/>
      <c r="C280" s="112"/>
      <c r="D280" s="112"/>
      <c r="E280" s="112"/>
      <c r="F280" s="29"/>
      <c r="G280" s="29"/>
      <c r="H280" s="29"/>
      <c r="I280" s="29"/>
      <c r="J280" s="114"/>
      <c r="K280" s="29"/>
    </row>
    <row r="281" spans="1:11" ht="19.05" customHeight="1">
      <c r="A281" s="110"/>
      <c r="B281" s="112"/>
      <c r="C281" s="112"/>
      <c r="D281" s="112"/>
      <c r="E281" s="112"/>
      <c r="F281" s="29"/>
      <c r="G281" s="29"/>
      <c r="H281" s="29"/>
      <c r="I281" s="29"/>
      <c r="J281" s="114"/>
      <c r="K281" s="29"/>
    </row>
    <row r="282" spans="1:11" ht="19.05" customHeight="1">
      <c r="A282" s="110"/>
      <c r="B282" s="112"/>
      <c r="C282" s="112"/>
      <c r="D282" s="112"/>
      <c r="E282" s="112"/>
      <c r="F282" s="29"/>
      <c r="G282" s="29"/>
      <c r="H282" s="29"/>
      <c r="I282" s="29"/>
      <c r="J282" s="114"/>
      <c r="K282" s="29"/>
    </row>
    <row r="283" spans="1:11" ht="19.05" customHeight="1">
      <c r="A283" s="110"/>
      <c r="B283" s="112"/>
      <c r="C283" s="112"/>
      <c r="D283" s="112"/>
      <c r="E283" s="112"/>
      <c r="F283" s="29"/>
      <c r="G283" s="29"/>
      <c r="H283" s="29"/>
      <c r="I283" s="29"/>
      <c r="J283" s="114"/>
      <c r="K283" s="29"/>
    </row>
    <row r="284" spans="1:11" ht="19.05" customHeight="1">
      <c r="A284" s="110"/>
      <c r="B284" s="112"/>
      <c r="C284" s="112"/>
      <c r="D284" s="112"/>
      <c r="E284" s="112"/>
      <c r="F284" s="29"/>
      <c r="G284" s="29"/>
      <c r="H284" s="29"/>
      <c r="I284" s="29"/>
      <c r="J284" s="114"/>
      <c r="K284" s="29"/>
    </row>
    <row r="285" spans="1:11" ht="19.05" customHeight="1">
      <c r="A285" s="110"/>
      <c r="B285" s="112"/>
      <c r="C285" s="112"/>
      <c r="D285" s="112"/>
      <c r="E285" s="112"/>
      <c r="F285" s="29"/>
      <c r="G285" s="29"/>
      <c r="H285" s="29"/>
      <c r="I285" s="29"/>
      <c r="J285" s="114"/>
      <c r="K285" s="29"/>
    </row>
    <row r="286" spans="1:11" ht="19.05" customHeight="1">
      <c r="A286" s="110"/>
      <c r="B286" s="112"/>
      <c r="C286" s="112"/>
      <c r="D286" s="112"/>
      <c r="E286" s="112"/>
      <c r="F286" s="29"/>
      <c r="G286" s="29"/>
      <c r="H286" s="29"/>
      <c r="I286" s="29"/>
      <c r="J286" s="114"/>
      <c r="K286" s="29"/>
    </row>
    <row r="287" spans="1:11" ht="19.05" customHeight="1">
      <c r="A287" s="110"/>
      <c r="B287" s="112"/>
      <c r="C287" s="112"/>
      <c r="D287" s="112"/>
      <c r="E287" s="112"/>
      <c r="F287" s="29"/>
      <c r="G287" s="29"/>
      <c r="H287" s="29"/>
      <c r="I287" s="29"/>
      <c r="J287" s="114"/>
      <c r="K287" s="29"/>
    </row>
    <row r="288" spans="1:11" ht="19.05" customHeight="1">
      <c r="A288" s="110"/>
      <c r="B288" s="112"/>
      <c r="C288" s="112"/>
      <c r="D288" s="112"/>
      <c r="E288" s="112"/>
      <c r="F288" s="29"/>
      <c r="G288" s="29"/>
      <c r="H288" s="29"/>
      <c r="I288" s="29"/>
      <c r="J288" s="114"/>
      <c r="K288" s="29"/>
    </row>
    <row r="289" spans="1:11" ht="19.05" customHeight="1">
      <c r="A289" s="110"/>
      <c r="B289" s="112"/>
      <c r="C289" s="112"/>
      <c r="D289" s="112"/>
      <c r="E289" s="112"/>
      <c r="F289" s="29"/>
      <c r="G289" s="29"/>
      <c r="H289" s="29"/>
      <c r="I289" s="29"/>
      <c r="J289" s="114"/>
      <c r="K289" s="29"/>
    </row>
    <row r="290" spans="1:11" ht="19.05" customHeight="1">
      <c r="A290" s="110"/>
      <c r="B290" s="112"/>
      <c r="C290" s="112"/>
      <c r="D290" s="112"/>
      <c r="E290" s="112"/>
      <c r="F290" s="29"/>
      <c r="G290" s="29"/>
      <c r="H290" s="29"/>
      <c r="I290" s="29"/>
      <c r="J290" s="114"/>
      <c r="K290" s="29"/>
    </row>
    <row r="291" spans="1:11" ht="19.05" customHeight="1">
      <c r="A291" s="110"/>
      <c r="B291" s="112"/>
      <c r="C291" s="112"/>
      <c r="D291" s="112"/>
      <c r="E291" s="112"/>
      <c r="F291" s="29"/>
      <c r="G291" s="29"/>
      <c r="H291" s="29"/>
      <c r="I291" s="29"/>
      <c r="J291" s="114"/>
      <c r="K291" s="29"/>
    </row>
    <row r="292" spans="1:11" ht="19.05" customHeight="1">
      <c r="A292" s="110"/>
      <c r="B292" s="112"/>
      <c r="C292" s="112"/>
      <c r="D292" s="112"/>
      <c r="E292" s="112"/>
      <c r="F292" s="29"/>
      <c r="G292" s="29"/>
      <c r="H292" s="29"/>
      <c r="I292" s="29"/>
      <c r="J292" s="114"/>
      <c r="K292" s="29"/>
    </row>
    <row r="293" spans="1:11" ht="19.05" customHeight="1">
      <c r="A293" s="110"/>
      <c r="B293" s="112"/>
      <c r="C293" s="112"/>
      <c r="D293" s="112"/>
      <c r="E293" s="112"/>
      <c r="F293" s="29"/>
      <c r="G293" s="29"/>
      <c r="H293" s="29"/>
      <c r="I293" s="29"/>
      <c r="J293" s="114"/>
      <c r="K293" s="29"/>
    </row>
    <row r="294" spans="1:11" ht="19.05" customHeight="1">
      <c r="A294" s="110"/>
      <c r="B294" s="112"/>
      <c r="C294" s="112"/>
      <c r="D294" s="112"/>
      <c r="E294" s="112"/>
      <c r="F294" s="29"/>
      <c r="G294" s="29"/>
      <c r="H294" s="29"/>
      <c r="I294" s="29"/>
      <c r="J294" s="114"/>
      <c r="K294" s="29"/>
    </row>
    <row r="295" spans="1:11" ht="19.05" customHeight="1">
      <c r="A295" s="110"/>
      <c r="B295" s="112"/>
      <c r="C295" s="112"/>
      <c r="D295" s="112"/>
      <c r="E295" s="112"/>
      <c r="F295" s="29"/>
      <c r="G295" s="29"/>
      <c r="H295" s="29"/>
      <c r="I295" s="29"/>
      <c r="J295" s="114"/>
      <c r="K295" s="29"/>
    </row>
    <row r="296" spans="1:11" ht="19.05" customHeight="1">
      <c r="A296" s="110"/>
      <c r="B296" s="112"/>
      <c r="C296" s="112"/>
      <c r="D296" s="112"/>
      <c r="E296" s="112"/>
      <c r="F296" s="29"/>
      <c r="G296" s="29"/>
      <c r="H296" s="29"/>
      <c r="I296" s="29"/>
      <c r="J296" s="114"/>
      <c r="K296" s="29"/>
    </row>
    <row r="297" spans="1:11" ht="19.05" customHeight="1">
      <c r="A297" s="110"/>
      <c r="B297" s="112"/>
      <c r="C297" s="112"/>
      <c r="D297" s="112"/>
      <c r="E297" s="112"/>
      <c r="F297" s="29"/>
      <c r="G297" s="29"/>
      <c r="H297" s="29"/>
      <c r="I297" s="29"/>
      <c r="J297" s="114"/>
      <c r="K297" s="29"/>
    </row>
    <row r="298" spans="1:11" ht="19.05" customHeight="1">
      <c r="A298" s="110"/>
      <c r="B298" s="112"/>
      <c r="C298" s="112"/>
      <c r="D298" s="112"/>
      <c r="E298" s="112"/>
      <c r="F298" s="29"/>
      <c r="G298" s="29"/>
      <c r="H298" s="29"/>
      <c r="I298" s="29"/>
      <c r="J298" s="114"/>
      <c r="K298" s="29"/>
    </row>
    <row r="299" spans="1:11" ht="19.05" customHeight="1">
      <c r="A299" s="110"/>
      <c r="B299" s="112"/>
      <c r="C299" s="112"/>
      <c r="D299" s="112"/>
      <c r="E299" s="112"/>
      <c r="F299" s="29"/>
      <c r="G299" s="29"/>
      <c r="H299" s="29"/>
      <c r="I299" s="29"/>
      <c r="J299" s="114"/>
      <c r="K299" s="29"/>
    </row>
    <row r="300" spans="1:11" ht="19.05" customHeight="1">
      <c r="A300" s="110"/>
      <c r="B300" s="112"/>
      <c r="C300" s="112"/>
      <c r="D300" s="112"/>
      <c r="E300" s="112"/>
      <c r="F300" s="29"/>
      <c r="G300" s="29"/>
      <c r="H300" s="29"/>
      <c r="I300" s="29"/>
      <c r="J300" s="114"/>
      <c r="K300" s="29"/>
    </row>
    <row r="301" spans="1:11" ht="19.05" customHeight="1">
      <c r="A301" s="110"/>
      <c r="B301" s="112"/>
      <c r="C301" s="112"/>
      <c r="D301" s="112"/>
      <c r="E301" s="112"/>
      <c r="F301" s="29"/>
      <c r="G301" s="29"/>
      <c r="H301" s="29"/>
      <c r="I301" s="29"/>
      <c r="J301" s="114"/>
      <c r="K301" s="29"/>
    </row>
    <row r="302" spans="1:11" ht="19.05" customHeight="1">
      <c r="A302" s="110"/>
      <c r="B302" s="112"/>
      <c r="C302" s="112"/>
      <c r="D302" s="112"/>
      <c r="E302" s="112"/>
      <c r="F302" s="29"/>
      <c r="G302" s="29"/>
      <c r="H302" s="29"/>
      <c r="I302" s="29"/>
      <c r="J302" s="114"/>
      <c r="K302" s="29"/>
    </row>
    <row r="303" spans="1:11" ht="19.05" customHeight="1">
      <c r="A303" s="110"/>
      <c r="B303" s="112"/>
      <c r="C303" s="112"/>
      <c r="D303" s="112"/>
      <c r="E303" s="112"/>
      <c r="F303" s="29"/>
      <c r="G303" s="29"/>
      <c r="H303" s="29"/>
      <c r="I303" s="29"/>
      <c r="J303" s="114"/>
      <c r="K303" s="29"/>
    </row>
    <row r="304" spans="1:11" ht="19.05" customHeight="1">
      <c r="A304" s="110"/>
      <c r="B304" s="112"/>
      <c r="C304" s="112"/>
      <c r="D304" s="112"/>
      <c r="E304" s="112"/>
      <c r="F304" s="29"/>
      <c r="G304" s="29"/>
      <c r="H304" s="29"/>
      <c r="I304" s="29"/>
      <c r="J304" s="114"/>
      <c r="K304" s="29"/>
    </row>
    <row r="305" spans="1:11" ht="19.05" customHeight="1">
      <c r="A305" s="110"/>
      <c r="B305" s="112"/>
      <c r="C305" s="112"/>
      <c r="D305" s="112"/>
      <c r="E305" s="112"/>
      <c r="F305" s="29"/>
      <c r="G305" s="29"/>
      <c r="H305" s="29"/>
      <c r="I305" s="29"/>
      <c r="J305" s="114"/>
      <c r="K305" s="29"/>
    </row>
    <row r="306" spans="1:11" ht="19.05" customHeight="1">
      <c r="A306" s="110"/>
      <c r="B306" s="112"/>
      <c r="C306" s="112"/>
      <c r="D306" s="112"/>
      <c r="E306" s="112"/>
      <c r="F306" s="29"/>
      <c r="G306" s="29"/>
      <c r="H306" s="29"/>
      <c r="I306" s="29"/>
      <c r="J306" s="114"/>
      <c r="K306" s="29"/>
    </row>
    <row r="307" spans="1:11" ht="19.05" customHeight="1">
      <c r="A307" s="110"/>
      <c r="B307" s="112"/>
      <c r="C307" s="112"/>
      <c r="D307" s="112"/>
      <c r="E307" s="112"/>
      <c r="F307" s="29"/>
      <c r="G307" s="29"/>
      <c r="H307" s="29"/>
      <c r="I307" s="29"/>
      <c r="J307" s="114"/>
      <c r="K307" s="29"/>
    </row>
    <row r="308" spans="1:11" ht="19.05" customHeight="1">
      <c r="A308" s="110"/>
      <c r="B308" s="112"/>
      <c r="C308" s="112"/>
      <c r="D308" s="112"/>
      <c r="E308" s="112"/>
      <c r="F308" s="29"/>
      <c r="G308" s="29"/>
      <c r="H308" s="29"/>
      <c r="I308" s="29"/>
      <c r="J308" s="114"/>
      <c r="K308" s="29"/>
    </row>
    <row r="309" spans="1:11" ht="19.05" customHeight="1">
      <c r="A309" s="110"/>
      <c r="B309" s="112"/>
      <c r="C309" s="112"/>
      <c r="D309" s="112"/>
      <c r="E309" s="112"/>
      <c r="F309" s="29"/>
      <c r="G309" s="29"/>
      <c r="H309" s="29"/>
      <c r="I309" s="29"/>
      <c r="J309" s="114"/>
      <c r="K309" s="29"/>
    </row>
    <row r="310" spans="1:11" ht="19.05" customHeight="1">
      <c r="A310" s="110"/>
      <c r="B310" s="112"/>
      <c r="C310" s="112"/>
      <c r="D310" s="112"/>
      <c r="E310" s="112"/>
      <c r="F310" s="29"/>
      <c r="G310" s="29"/>
      <c r="H310" s="29"/>
      <c r="I310" s="29"/>
      <c r="J310" s="114"/>
      <c r="K310" s="29"/>
    </row>
    <row r="311" spans="1:11" ht="19.05" customHeight="1">
      <c r="A311" s="110"/>
      <c r="B311" s="112"/>
      <c r="C311" s="112"/>
      <c r="D311" s="112"/>
      <c r="E311" s="112"/>
      <c r="F311" s="29"/>
      <c r="G311" s="29"/>
      <c r="H311" s="29"/>
      <c r="I311" s="29"/>
      <c r="J311" s="114"/>
      <c r="K311" s="29"/>
    </row>
    <row r="312" spans="1:11" ht="19.05" customHeight="1">
      <c r="A312" s="110"/>
      <c r="B312" s="112"/>
      <c r="C312" s="112"/>
      <c r="D312" s="112"/>
      <c r="E312" s="112"/>
      <c r="F312" s="29"/>
      <c r="G312" s="29"/>
      <c r="H312" s="29"/>
      <c r="I312" s="29"/>
      <c r="J312" s="114"/>
      <c r="K312" s="29"/>
    </row>
    <row r="313" spans="1:11" ht="19.05" customHeight="1">
      <c r="A313" s="110"/>
      <c r="B313" s="112"/>
      <c r="C313" s="112"/>
      <c r="D313" s="112"/>
      <c r="E313" s="112"/>
      <c r="F313" s="29"/>
      <c r="G313" s="29"/>
      <c r="H313" s="29"/>
      <c r="I313" s="29"/>
      <c r="J313" s="114"/>
      <c r="K313" s="29"/>
    </row>
    <row r="314" spans="1:11" ht="19.05" customHeight="1">
      <c r="A314" s="110"/>
      <c r="B314" s="112"/>
      <c r="C314" s="112"/>
      <c r="D314" s="112"/>
      <c r="E314" s="112"/>
      <c r="F314" s="29"/>
      <c r="G314" s="29"/>
      <c r="H314" s="29"/>
      <c r="I314" s="29"/>
      <c r="J314" s="114"/>
      <c r="K314" s="29"/>
    </row>
    <row r="315" spans="1:11" ht="19.05" customHeight="1">
      <c r="A315" s="110"/>
      <c r="B315" s="112"/>
      <c r="C315" s="112"/>
      <c r="D315" s="112"/>
      <c r="E315" s="112"/>
      <c r="F315" s="29"/>
      <c r="G315" s="29"/>
      <c r="H315" s="29"/>
      <c r="I315" s="29"/>
      <c r="J315" s="114"/>
      <c r="K315" s="29"/>
    </row>
    <row r="316" spans="1:11" ht="19.05" customHeight="1">
      <c r="A316" s="110"/>
      <c r="B316" s="112"/>
      <c r="C316" s="112"/>
      <c r="D316" s="112"/>
      <c r="E316" s="112"/>
      <c r="F316" s="29"/>
      <c r="G316" s="29"/>
      <c r="H316" s="29"/>
      <c r="I316" s="29"/>
      <c r="J316" s="114"/>
      <c r="K316" s="29"/>
    </row>
    <row r="317" spans="1:11" ht="19.05" customHeight="1">
      <c r="A317" s="110"/>
      <c r="B317" s="112"/>
      <c r="C317" s="112"/>
      <c r="D317" s="112"/>
      <c r="E317" s="112"/>
      <c r="F317" s="29"/>
      <c r="G317" s="29"/>
      <c r="H317" s="29"/>
      <c r="I317" s="29"/>
      <c r="J317" s="114"/>
      <c r="K317" s="29"/>
    </row>
    <row r="318" spans="1:11" ht="19.05" customHeight="1">
      <c r="A318" s="110"/>
      <c r="B318" s="112"/>
      <c r="C318" s="112"/>
      <c r="D318" s="112"/>
      <c r="E318" s="112"/>
      <c r="F318" s="29"/>
      <c r="G318" s="29"/>
      <c r="H318" s="29"/>
      <c r="I318" s="29"/>
      <c r="J318" s="114"/>
      <c r="K318" s="29"/>
    </row>
  </sheetData>
  <sheetProtection formatCells="0" formatColumns="0" formatRows="0"/>
  <mergeCells count="891">
    <mergeCell ref="J313:J315"/>
    <mergeCell ref="J316:J318"/>
    <mergeCell ref="J286:J288"/>
    <mergeCell ref="J289:J291"/>
    <mergeCell ref="J292:J294"/>
    <mergeCell ref="J295:J297"/>
    <mergeCell ref="J298:J300"/>
    <mergeCell ref="J301:J303"/>
    <mergeCell ref="J304:J306"/>
    <mergeCell ref="J307:J309"/>
    <mergeCell ref="J310:J312"/>
    <mergeCell ref="J259:J261"/>
    <mergeCell ref="J262:J264"/>
    <mergeCell ref="J265:J267"/>
    <mergeCell ref="J268:J270"/>
    <mergeCell ref="J271:J273"/>
    <mergeCell ref="J274:J276"/>
    <mergeCell ref="J277:J279"/>
    <mergeCell ref="J280:J282"/>
    <mergeCell ref="J283:J285"/>
    <mergeCell ref="J232:J234"/>
    <mergeCell ref="J235:J237"/>
    <mergeCell ref="J238:J240"/>
    <mergeCell ref="J241:J243"/>
    <mergeCell ref="J244:J246"/>
    <mergeCell ref="J247:J249"/>
    <mergeCell ref="J250:J252"/>
    <mergeCell ref="J253:J255"/>
    <mergeCell ref="J256:J258"/>
    <mergeCell ref="J205:J207"/>
    <mergeCell ref="J208:J210"/>
    <mergeCell ref="J211:J213"/>
    <mergeCell ref="J214:J216"/>
    <mergeCell ref="J217:J219"/>
    <mergeCell ref="J220:J222"/>
    <mergeCell ref="J223:J225"/>
    <mergeCell ref="J226:J228"/>
    <mergeCell ref="J229:J231"/>
    <mergeCell ref="J178:J180"/>
    <mergeCell ref="J181:J183"/>
    <mergeCell ref="J184:J186"/>
    <mergeCell ref="J187:J189"/>
    <mergeCell ref="J190:J192"/>
    <mergeCell ref="J193:J195"/>
    <mergeCell ref="J196:J198"/>
    <mergeCell ref="J199:J201"/>
    <mergeCell ref="J202:J204"/>
    <mergeCell ref="J151:J153"/>
    <mergeCell ref="J154:J156"/>
    <mergeCell ref="J157:J159"/>
    <mergeCell ref="J160:J162"/>
    <mergeCell ref="J163:J165"/>
    <mergeCell ref="J166:J168"/>
    <mergeCell ref="J169:J171"/>
    <mergeCell ref="J172:J174"/>
    <mergeCell ref="J175:J177"/>
    <mergeCell ref="J124:J126"/>
    <mergeCell ref="J127:J129"/>
    <mergeCell ref="J130:J132"/>
    <mergeCell ref="J133:J135"/>
    <mergeCell ref="J136:J138"/>
    <mergeCell ref="J139:J141"/>
    <mergeCell ref="J142:J144"/>
    <mergeCell ref="J145:J147"/>
    <mergeCell ref="J148:J150"/>
    <mergeCell ref="J97:J99"/>
    <mergeCell ref="J100:J102"/>
    <mergeCell ref="J103:J105"/>
    <mergeCell ref="J106:J108"/>
    <mergeCell ref="J109:J111"/>
    <mergeCell ref="J112:J114"/>
    <mergeCell ref="J115:J117"/>
    <mergeCell ref="J118:J120"/>
    <mergeCell ref="J121:J123"/>
    <mergeCell ref="J70:J72"/>
    <mergeCell ref="J73:J75"/>
    <mergeCell ref="J76:J78"/>
    <mergeCell ref="J79:J81"/>
    <mergeCell ref="J82:J84"/>
    <mergeCell ref="J85:J87"/>
    <mergeCell ref="J88:J90"/>
    <mergeCell ref="J91:J93"/>
    <mergeCell ref="J94:J96"/>
    <mergeCell ref="J43:J45"/>
    <mergeCell ref="J46:J48"/>
    <mergeCell ref="J49:J51"/>
    <mergeCell ref="J52:J54"/>
    <mergeCell ref="J55:J57"/>
    <mergeCell ref="J58:J60"/>
    <mergeCell ref="J61:J63"/>
    <mergeCell ref="J64:J66"/>
    <mergeCell ref="J67:J69"/>
    <mergeCell ref="J16:J18"/>
    <mergeCell ref="J19:J21"/>
    <mergeCell ref="J22:J24"/>
    <mergeCell ref="J25:J27"/>
    <mergeCell ref="J28:J30"/>
    <mergeCell ref="J31:J33"/>
    <mergeCell ref="J34:J36"/>
    <mergeCell ref="J37:J39"/>
    <mergeCell ref="J40:J42"/>
    <mergeCell ref="I169:I171"/>
    <mergeCell ref="I172:I174"/>
    <mergeCell ref="I175:I177"/>
    <mergeCell ref="I178:I180"/>
    <mergeCell ref="I181:I183"/>
    <mergeCell ref="I184:I186"/>
    <mergeCell ref="I187:I189"/>
    <mergeCell ref="I190:I192"/>
    <mergeCell ref="I193:I195"/>
    <mergeCell ref="I142:I144"/>
    <mergeCell ref="I145:I147"/>
    <mergeCell ref="I148:I150"/>
    <mergeCell ref="I151:I153"/>
    <mergeCell ref="I154:I156"/>
    <mergeCell ref="I157:I159"/>
    <mergeCell ref="I160:I162"/>
    <mergeCell ref="I163:I165"/>
    <mergeCell ref="I166:I168"/>
    <mergeCell ref="I115:I117"/>
    <mergeCell ref="I118:I120"/>
    <mergeCell ref="I121:I123"/>
    <mergeCell ref="I124:I126"/>
    <mergeCell ref="I127:I129"/>
    <mergeCell ref="I130:I132"/>
    <mergeCell ref="I133:I135"/>
    <mergeCell ref="I136:I138"/>
    <mergeCell ref="I139:I141"/>
    <mergeCell ref="I88:I90"/>
    <mergeCell ref="I91:I93"/>
    <mergeCell ref="I94:I96"/>
    <mergeCell ref="I97:I99"/>
    <mergeCell ref="I100:I102"/>
    <mergeCell ref="I103:I105"/>
    <mergeCell ref="I106:I108"/>
    <mergeCell ref="I109:I111"/>
    <mergeCell ref="I112:I114"/>
    <mergeCell ref="I61:I63"/>
    <mergeCell ref="I64:I66"/>
    <mergeCell ref="I67:I69"/>
    <mergeCell ref="I70:I72"/>
    <mergeCell ref="I73:I75"/>
    <mergeCell ref="I76:I78"/>
    <mergeCell ref="I79:I81"/>
    <mergeCell ref="I82:I84"/>
    <mergeCell ref="I85:I87"/>
    <mergeCell ref="H181:H183"/>
    <mergeCell ref="H184:H186"/>
    <mergeCell ref="H187:H189"/>
    <mergeCell ref="H190:H192"/>
    <mergeCell ref="H193:H195"/>
    <mergeCell ref="I4:I6"/>
    <mergeCell ref="I7:I9"/>
    <mergeCell ref="I10:I12"/>
    <mergeCell ref="I13:I15"/>
    <mergeCell ref="I16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4"/>
    <mergeCell ref="I55:I57"/>
    <mergeCell ref="I58:I60"/>
    <mergeCell ref="H154:H156"/>
    <mergeCell ref="H157:H159"/>
    <mergeCell ref="H160:H162"/>
    <mergeCell ref="H163:H165"/>
    <mergeCell ref="H166:H168"/>
    <mergeCell ref="H169:H171"/>
    <mergeCell ref="H172:H174"/>
    <mergeCell ref="H175:H177"/>
    <mergeCell ref="H178:H180"/>
    <mergeCell ref="H127:H129"/>
    <mergeCell ref="H130:H132"/>
    <mergeCell ref="H133:H135"/>
    <mergeCell ref="H136:H138"/>
    <mergeCell ref="H139:H141"/>
    <mergeCell ref="H142:H144"/>
    <mergeCell ref="H145:H147"/>
    <mergeCell ref="H148:H150"/>
    <mergeCell ref="H151:H153"/>
    <mergeCell ref="H100:H102"/>
    <mergeCell ref="H103:H105"/>
    <mergeCell ref="H106:H108"/>
    <mergeCell ref="H109:H111"/>
    <mergeCell ref="H112:H114"/>
    <mergeCell ref="H115:H117"/>
    <mergeCell ref="H118:H120"/>
    <mergeCell ref="H121:H123"/>
    <mergeCell ref="H124:H126"/>
    <mergeCell ref="H73:H75"/>
    <mergeCell ref="H76:H78"/>
    <mergeCell ref="H79:H81"/>
    <mergeCell ref="H82:H84"/>
    <mergeCell ref="H85:H87"/>
    <mergeCell ref="H88:H90"/>
    <mergeCell ref="H91:H93"/>
    <mergeCell ref="H94:H96"/>
    <mergeCell ref="H97:H99"/>
    <mergeCell ref="G193:G195"/>
    <mergeCell ref="H4:H6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H55:H57"/>
    <mergeCell ref="H58:H60"/>
    <mergeCell ref="H61:H63"/>
    <mergeCell ref="H64:H66"/>
    <mergeCell ref="H67:H69"/>
    <mergeCell ref="H70:H72"/>
    <mergeCell ref="G166:G168"/>
    <mergeCell ref="G169:G171"/>
    <mergeCell ref="G172:G174"/>
    <mergeCell ref="G175:G177"/>
    <mergeCell ref="G178:G180"/>
    <mergeCell ref="G181:G183"/>
    <mergeCell ref="G184:G186"/>
    <mergeCell ref="G187:G189"/>
    <mergeCell ref="G190:G192"/>
    <mergeCell ref="G139:G141"/>
    <mergeCell ref="G142:G144"/>
    <mergeCell ref="G145:G147"/>
    <mergeCell ref="G148:G150"/>
    <mergeCell ref="G151:G153"/>
    <mergeCell ref="G154:G156"/>
    <mergeCell ref="G157:G159"/>
    <mergeCell ref="G160:G162"/>
    <mergeCell ref="G163:G165"/>
    <mergeCell ref="G112:G114"/>
    <mergeCell ref="G115:G117"/>
    <mergeCell ref="G118:G120"/>
    <mergeCell ref="G121:G123"/>
    <mergeCell ref="G124:G126"/>
    <mergeCell ref="G127:G129"/>
    <mergeCell ref="G130:G132"/>
    <mergeCell ref="G133:G135"/>
    <mergeCell ref="G136:G138"/>
    <mergeCell ref="G85:G87"/>
    <mergeCell ref="G88:G90"/>
    <mergeCell ref="G91:G93"/>
    <mergeCell ref="G94:G96"/>
    <mergeCell ref="G97:G99"/>
    <mergeCell ref="G100:G102"/>
    <mergeCell ref="G103:G105"/>
    <mergeCell ref="G106:G108"/>
    <mergeCell ref="G109:G111"/>
    <mergeCell ref="G58:G60"/>
    <mergeCell ref="G61:G63"/>
    <mergeCell ref="G64:G66"/>
    <mergeCell ref="G67:G69"/>
    <mergeCell ref="G70:G72"/>
    <mergeCell ref="G73:G75"/>
    <mergeCell ref="G76:G78"/>
    <mergeCell ref="G79:G81"/>
    <mergeCell ref="G82:G84"/>
    <mergeCell ref="F178:F180"/>
    <mergeCell ref="F181:F183"/>
    <mergeCell ref="F184:F186"/>
    <mergeCell ref="F187:F189"/>
    <mergeCell ref="F190:F192"/>
    <mergeCell ref="F193:F195"/>
    <mergeCell ref="G4:G6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4"/>
    <mergeCell ref="G55:G57"/>
    <mergeCell ref="F151:F153"/>
    <mergeCell ref="F154:F156"/>
    <mergeCell ref="F157:F159"/>
    <mergeCell ref="F160:F162"/>
    <mergeCell ref="F163:F165"/>
    <mergeCell ref="F166:F168"/>
    <mergeCell ref="F169:F171"/>
    <mergeCell ref="F172:F174"/>
    <mergeCell ref="F175:F177"/>
    <mergeCell ref="F124:F126"/>
    <mergeCell ref="F127:F129"/>
    <mergeCell ref="F130:F132"/>
    <mergeCell ref="F133:F135"/>
    <mergeCell ref="F136:F138"/>
    <mergeCell ref="F139:F141"/>
    <mergeCell ref="F142:F144"/>
    <mergeCell ref="F145:F147"/>
    <mergeCell ref="F148:F150"/>
    <mergeCell ref="F97:F99"/>
    <mergeCell ref="F100:F102"/>
    <mergeCell ref="F103:F105"/>
    <mergeCell ref="F106:F108"/>
    <mergeCell ref="F109:F111"/>
    <mergeCell ref="F112:F114"/>
    <mergeCell ref="F115:F117"/>
    <mergeCell ref="F118:F120"/>
    <mergeCell ref="F121:F123"/>
    <mergeCell ref="F70:F72"/>
    <mergeCell ref="F73:F75"/>
    <mergeCell ref="F76:F78"/>
    <mergeCell ref="F79:F81"/>
    <mergeCell ref="F82:F84"/>
    <mergeCell ref="F85:F87"/>
    <mergeCell ref="F88:F90"/>
    <mergeCell ref="F91:F93"/>
    <mergeCell ref="F94:F96"/>
    <mergeCell ref="E313:E315"/>
    <mergeCell ref="E316:E318"/>
    <mergeCell ref="F4:F6"/>
    <mergeCell ref="F7:F9"/>
    <mergeCell ref="F10:F12"/>
    <mergeCell ref="F13:F15"/>
    <mergeCell ref="F16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E286:E288"/>
    <mergeCell ref="E289:E291"/>
    <mergeCell ref="E292:E294"/>
    <mergeCell ref="E295:E297"/>
    <mergeCell ref="E298:E300"/>
    <mergeCell ref="E301:E303"/>
    <mergeCell ref="E304:E306"/>
    <mergeCell ref="E307:E309"/>
    <mergeCell ref="E310:E312"/>
    <mergeCell ref="E259:E261"/>
    <mergeCell ref="E262:E264"/>
    <mergeCell ref="E265:E267"/>
    <mergeCell ref="E268:E270"/>
    <mergeCell ref="E271:E273"/>
    <mergeCell ref="E274:E276"/>
    <mergeCell ref="E277:E279"/>
    <mergeCell ref="E280:E282"/>
    <mergeCell ref="E283:E285"/>
    <mergeCell ref="E232:E234"/>
    <mergeCell ref="E235:E237"/>
    <mergeCell ref="E238:E240"/>
    <mergeCell ref="E241:E243"/>
    <mergeCell ref="E244:E246"/>
    <mergeCell ref="E247:E249"/>
    <mergeCell ref="E250:E252"/>
    <mergeCell ref="E253:E255"/>
    <mergeCell ref="E256:E258"/>
    <mergeCell ref="E205:E207"/>
    <mergeCell ref="E208:E210"/>
    <mergeCell ref="E211:E213"/>
    <mergeCell ref="E214:E216"/>
    <mergeCell ref="E217:E219"/>
    <mergeCell ref="E220:E222"/>
    <mergeCell ref="E223:E225"/>
    <mergeCell ref="E226:E228"/>
    <mergeCell ref="E229:E231"/>
    <mergeCell ref="E178:E180"/>
    <mergeCell ref="E181:E183"/>
    <mergeCell ref="E184:E186"/>
    <mergeCell ref="E187:E189"/>
    <mergeCell ref="E190:E192"/>
    <mergeCell ref="E193:E195"/>
    <mergeCell ref="E196:E198"/>
    <mergeCell ref="E199:E201"/>
    <mergeCell ref="E202:E204"/>
    <mergeCell ref="E151:E153"/>
    <mergeCell ref="E154:E156"/>
    <mergeCell ref="E157:E159"/>
    <mergeCell ref="E160:E162"/>
    <mergeCell ref="E163:E165"/>
    <mergeCell ref="E166:E168"/>
    <mergeCell ref="E169:E171"/>
    <mergeCell ref="E172:E174"/>
    <mergeCell ref="E175:E177"/>
    <mergeCell ref="E124:E126"/>
    <mergeCell ref="E127:E129"/>
    <mergeCell ref="E130:E132"/>
    <mergeCell ref="E133:E135"/>
    <mergeCell ref="E136:E138"/>
    <mergeCell ref="E139:E141"/>
    <mergeCell ref="E142:E144"/>
    <mergeCell ref="E145:E147"/>
    <mergeCell ref="E148:E150"/>
    <mergeCell ref="E97:E99"/>
    <mergeCell ref="E100:E102"/>
    <mergeCell ref="E103:E105"/>
    <mergeCell ref="E106:E108"/>
    <mergeCell ref="E109:E111"/>
    <mergeCell ref="E112:E114"/>
    <mergeCell ref="E115:E117"/>
    <mergeCell ref="E118:E120"/>
    <mergeCell ref="E121:E123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D313:D315"/>
    <mergeCell ref="D316:D318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D286:D288"/>
    <mergeCell ref="D289:D291"/>
    <mergeCell ref="D292:D294"/>
    <mergeCell ref="D295:D297"/>
    <mergeCell ref="D298:D300"/>
    <mergeCell ref="D301:D303"/>
    <mergeCell ref="D304:D306"/>
    <mergeCell ref="D307:D309"/>
    <mergeCell ref="D310:D312"/>
    <mergeCell ref="D259:D261"/>
    <mergeCell ref="D262:D264"/>
    <mergeCell ref="D265:D267"/>
    <mergeCell ref="D268:D270"/>
    <mergeCell ref="D271:D273"/>
    <mergeCell ref="D274:D276"/>
    <mergeCell ref="D277:D279"/>
    <mergeCell ref="D280:D282"/>
    <mergeCell ref="D283:D285"/>
    <mergeCell ref="D232:D234"/>
    <mergeCell ref="D235:D237"/>
    <mergeCell ref="D238:D240"/>
    <mergeCell ref="D241:D243"/>
    <mergeCell ref="D244:D246"/>
    <mergeCell ref="D247:D249"/>
    <mergeCell ref="D250:D252"/>
    <mergeCell ref="D253:D255"/>
    <mergeCell ref="D256:D258"/>
    <mergeCell ref="D205:D207"/>
    <mergeCell ref="D208:D210"/>
    <mergeCell ref="D211:D213"/>
    <mergeCell ref="D214:D216"/>
    <mergeCell ref="D217:D219"/>
    <mergeCell ref="D220:D222"/>
    <mergeCell ref="D223:D225"/>
    <mergeCell ref="D226:D228"/>
    <mergeCell ref="D229:D231"/>
    <mergeCell ref="D178:D180"/>
    <mergeCell ref="D181:D183"/>
    <mergeCell ref="D184:D186"/>
    <mergeCell ref="D187:D189"/>
    <mergeCell ref="D190:D192"/>
    <mergeCell ref="D193:D195"/>
    <mergeCell ref="D196:D198"/>
    <mergeCell ref="D199:D201"/>
    <mergeCell ref="D202:D204"/>
    <mergeCell ref="D151:D153"/>
    <mergeCell ref="D154:D156"/>
    <mergeCell ref="D157:D159"/>
    <mergeCell ref="D160:D162"/>
    <mergeCell ref="D163:D165"/>
    <mergeCell ref="D166:D168"/>
    <mergeCell ref="D169:D171"/>
    <mergeCell ref="D172:D174"/>
    <mergeCell ref="D175:D177"/>
    <mergeCell ref="D124:D126"/>
    <mergeCell ref="D127:D129"/>
    <mergeCell ref="D130:D132"/>
    <mergeCell ref="D133:D135"/>
    <mergeCell ref="D136:D138"/>
    <mergeCell ref="D139:D141"/>
    <mergeCell ref="D142:D144"/>
    <mergeCell ref="D145:D147"/>
    <mergeCell ref="D148:D150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C313:C315"/>
    <mergeCell ref="C316:C318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C286:C288"/>
    <mergeCell ref="C289:C291"/>
    <mergeCell ref="C292:C294"/>
    <mergeCell ref="C295:C297"/>
    <mergeCell ref="C298:C300"/>
    <mergeCell ref="C301:C303"/>
    <mergeCell ref="C304:C306"/>
    <mergeCell ref="C307:C309"/>
    <mergeCell ref="C310:C312"/>
    <mergeCell ref="C259:C261"/>
    <mergeCell ref="C262:C264"/>
    <mergeCell ref="C265:C267"/>
    <mergeCell ref="C268:C270"/>
    <mergeCell ref="C271:C273"/>
    <mergeCell ref="C274:C276"/>
    <mergeCell ref="C277:C279"/>
    <mergeCell ref="C280:C282"/>
    <mergeCell ref="C283:C285"/>
    <mergeCell ref="C232:C234"/>
    <mergeCell ref="C235:C237"/>
    <mergeCell ref="C238:C240"/>
    <mergeCell ref="C241:C243"/>
    <mergeCell ref="C244:C246"/>
    <mergeCell ref="C247:C249"/>
    <mergeCell ref="C250:C252"/>
    <mergeCell ref="C253:C255"/>
    <mergeCell ref="C256:C258"/>
    <mergeCell ref="C205:C207"/>
    <mergeCell ref="C208:C210"/>
    <mergeCell ref="C211:C213"/>
    <mergeCell ref="C214:C216"/>
    <mergeCell ref="C217:C219"/>
    <mergeCell ref="C220:C222"/>
    <mergeCell ref="C223:C225"/>
    <mergeCell ref="C226:C228"/>
    <mergeCell ref="C229:C231"/>
    <mergeCell ref="C178:C180"/>
    <mergeCell ref="C181:C183"/>
    <mergeCell ref="C184:C186"/>
    <mergeCell ref="C187:C189"/>
    <mergeCell ref="C190:C192"/>
    <mergeCell ref="C193:C195"/>
    <mergeCell ref="C196:C198"/>
    <mergeCell ref="C199:C201"/>
    <mergeCell ref="C202:C204"/>
    <mergeCell ref="C151:C153"/>
    <mergeCell ref="C154:C156"/>
    <mergeCell ref="C157:C159"/>
    <mergeCell ref="C160:C162"/>
    <mergeCell ref="C163:C165"/>
    <mergeCell ref="C166:C168"/>
    <mergeCell ref="C169:C171"/>
    <mergeCell ref="C172:C174"/>
    <mergeCell ref="C175:C177"/>
    <mergeCell ref="C124:C126"/>
    <mergeCell ref="C127:C129"/>
    <mergeCell ref="C130:C132"/>
    <mergeCell ref="C133:C135"/>
    <mergeCell ref="C136:C138"/>
    <mergeCell ref="C139:C141"/>
    <mergeCell ref="C142:C144"/>
    <mergeCell ref="C145:C147"/>
    <mergeCell ref="C148:C150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B313:B315"/>
    <mergeCell ref="B316:B318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B286:B288"/>
    <mergeCell ref="B289:B291"/>
    <mergeCell ref="B292:B294"/>
    <mergeCell ref="B295:B297"/>
    <mergeCell ref="B298:B300"/>
    <mergeCell ref="B301:B303"/>
    <mergeCell ref="B304:B306"/>
    <mergeCell ref="B307:B309"/>
    <mergeCell ref="B310:B312"/>
    <mergeCell ref="B259:B261"/>
    <mergeCell ref="B262:B264"/>
    <mergeCell ref="B265:B267"/>
    <mergeCell ref="B268:B270"/>
    <mergeCell ref="B271:B273"/>
    <mergeCell ref="B274:B276"/>
    <mergeCell ref="B277:B279"/>
    <mergeCell ref="B280:B282"/>
    <mergeCell ref="B283:B285"/>
    <mergeCell ref="B232:B234"/>
    <mergeCell ref="B235:B237"/>
    <mergeCell ref="B238:B240"/>
    <mergeCell ref="B241:B243"/>
    <mergeCell ref="B244:B246"/>
    <mergeCell ref="B247:B249"/>
    <mergeCell ref="B250:B252"/>
    <mergeCell ref="B253:B255"/>
    <mergeCell ref="B256:B258"/>
    <mergeCell ref="B205:B207"/>
    <mergeCell ref="B208:B210"/>
    <mergeCell ref="B211:B213"/>
    <mergeCell ref="B214:B216"/>
    <mergeCell ref="B217:B219"/>
    <mergeCell ref="B220:B222"/>
    <mergeCell ref="B223:B225"/>
    <mergeCell ref="B226:B228"/>
    <mergeCell ref="B229:B231"/>
    <mergeCell ref="B178:B180"/>
    <mergeCell ref="B181:B183"/>
    <mergeCell ref="B184:B186"/>
    <mergeCell ref="B187:B189"/>
    <mergeCell ref="B190:B192"/>
    <mergeCell ref="B193:B195"/>
    <mergeCell ref="B196:B198"/>
    <mergeCell ref="B199:B201"/>
    <mergeCell ref="B202:B204"/>
    <mergeCell ref="B151:B153"/>
    <mergeCell ref="B154:B156"/>
    <mergeCell ref="B157:B159"/>
    <mergeCell ref="B160:B162"/>
    <mergeCell ref="B163:B165"/>
    <mergeCell ref="B166:B168"/>
    <mergeCell ref="B169:B171"/>
    <mergeCell ref="B172:B174"/>
    <mergeCell ref="B175:B177"/>
    <mergeCell ref="B124:B126"/>
    <mergeCell ref="B127:B129"/>
    <mergeCell ref="B130:B132"/>
    <mergeCell ref="B133:B135"/>
    <mergeCell ref="B136:B138"/>
    <mergeCell ref="B139:B141"/>
    <mergeCell ref="B142:B144"/>
    <mergeCell ref="B145:B147"/>
    <mergeCell ref="B148:B150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A313:A315"/>
    <mergeCell ref="A316:A318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A286:A288"/>
    <mergeCell ref="A289:A291"/>
    <mergeCell ref="A292:A294"/>
    <mergeCell ref="A295:A297"/>
    <mergeCell ref="A298:A300"/>
    <mergeCell ref="A301:A303"/>
    <mergeCell ref="A304:A306"/>
    <mergeCell ref="A307:A309"/>
    <mergeCell ref="A310:A312"/>
    <mergeCell ref="A259:A261"/>
    <mergeCell ref="A262:A264"/>
    <mergeCell ref="A265:A267"/>
    <mergeCell ref="A268:A270"/>
    <mergeCell ref="A271:A273"/>
    <mergeCell ref="A274:A276"/>
    <mergeCell ref="A277:A279"/>
    <mergeCell ref="A280:A282"/>
    <mergeCell ref="A283:A285"/>
    <mergeCell ref="A232:A234"/>
    <mergeCell ref="A235:A237"/>
    <mergeCell ref="A238:A240"/>
    <mergeCell ref="A241:A243"/>
    <mergeCell ref="A244:A246"/>
    <mergeCell ref="A247:A249"/>
    <mergeCell ref="A250:A252"/>
    <mergeCell ref="A253:A255"/>
    <mergeCell ref="A256:A258"/>
    <mergeCell ref="A205:A207"/>
    <mergeCell ref="A208:A210"/>
    <mergeCell ref="A211:A213"/>
    <mergeCell ref="A214:A216"/>
    <mergeCell ref="A217:A219"/>
    <mergeCell ref="A220:A222"/>
    <mergeCell ref="A223:A225"/>
    <mergeCell ref="A226:A228"/>
    <mergeCell ref="A229:A231"/>
    <mergeCell ref="A178:A180"/>
    <mergeCell ref="A181:A183"/>
    <mergeCell ref="A184:A186"/>
    <mergeCell ref="A187:A189"/>
    <mergeCell ref="A190:A192"/>
    <mergeCell ref="A193:A195"/>
    <mergeCell ref="A196:A198"/>
    <mergeCell ref="A199:A201"/>
    <mergeCell ref="A202:A204"/>
    <mergeCell ref="A151:A153"/>
    <mergeCell ref="A154:A156"/>
    <mergeCell ref="A157:A159"/>
    <mergeCell ref="A160:A162"/>
    <mergeCell ref="A163:A165"/>
    <mergeCell ref="A166:A168"/>
    <mergeCell ref="A169:A171"/>
    <mergeCell ref="A172:A174"/>
    <mergeCell ref="A175:A177"/>
    <mergeCell ref="A124:A126"/>
    <mergeCell ref="A127:A129"/>
    <mergeCell ref="A130:A132"/>
    <mergeCell ref="A133:A135"/>
    <mergeCell ref="A136:A138"/>
    <mergeCell ref="A139:A141"/>
    <mergeCell ref="A142:A144"/>
    <mergeCell ref="A145:A147"/>
    <mergeCell ref="A148:A150"/>
    <mergeCell ref="A97:A99"/>
    <mergeCell ref="A100:A102"/>
    <mergeCell ref="A103:A105"/>
    <mergeCell ref="A106:A108"/>
    <mergeCell ref="A109:A111"/>
    <mergeCell ref="A112:A114"/>
    <mergeCell ref="A115:A117"/>
    <mergeCell ref="A118:A120"/>
    <mergeCell ref="A121:A123"/>
    <mergeCell ref="A70:A72"/>
    <mergeCell ref="A73:A75"/>
    <mergeCell ref="A76:A78"/>
    <mergeCell ref="A79:A81"/>
    <mergeCell ref="A82:A84"/>
    <mergeCell ref="A85:A87"/>
    <mergeCell ref="A88:A90"/>
    <mergeCell ref="A91:A93"/>
    <mergeCell ref="A94:A96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1:AP1"/>
    <mergeCell ref="A2:B2"/>
    <mergeCell ref="J2:L2"/>
    <mergeCell ref="N2:Z2"/>
    <mergeCell ref="AJ2:AN2"/>
    <mergeCell ref="A4:A6"/>
    <mergeCell ref="A7:A9"/>
    <mergeCell ref="A10:A12"/>
    <mergeCell ref="A13:A15"/>
    <mergeCell ref="J4:J6"/>
    <mergeCell ref="J7:J9"/>
    <mergeCell ref="J10:J12"/>
    <mergeCell ref="J13:J15"/>
  </mergeCells>
  <dataValidations count="4">
    <dataValidation type="list" allowBlank="1" showInputMessage="1" showErrorMessage="1" sqref="L4:AP5 L7:AP8 L10:AP11 L13:AP14 L16:AP17 L19:AP20 L22:AP23 L25:AP26 L28:AP29 L31:AP32 L34:AP35 L37:AP38 L40:AP41 L43:AP44 L46:AP47 L49:AP50 L52:AP53 L55:AP56 L58:AP59 L61:AP62 L64:AP65 L67:AP68 L70:AP71 L73:AP74 L76:AP77 L79:AP80 L82:AP83 L85:AP86 L88:AP89 L91:AP92 L94:AP95 L97:AP98 L100:AP101 L103:AP104 L106:AP107 L109:AP110 L112:AP113 L115:AP116 L118:AP119 L121:AP122 L124:AP125 L127:AP128 L130:AP131 L133:AP134 L136:AP137 L139:AP140 L142:AP143 L145:AP146 L148:AP149 L151:AP152 L154:AP155 L157:AP158 L160:AP161 L163:AP164 L166:AP167 L169:AP170 L172:AP173 L175:AP176 L178:AP179 L181:AP182 L184:AP185 L187:AP188 L190:AP191 L193:AP194">
      <formula1>"出勤,事假,病假,休假,缺勤,放假"</formula1>
    </dataValidation>
    <dataValidation type="list" allowBlank="1" showInputMessage="1" showErrorMessage="1" sqref="A2:B2">
      <formula1>年份</formula1>
    </dataValidation>
    <dataValidation type="list" allowBlank="1" showInputMessage="1" showErrorMessage="1" sqref="C2">
      <formula1>月份</formula1>
    </dataValidation>
    <dataValidation type="list" allowBlank="1" showInputMessage="1" showErrorMessage="1" sqref="L196:AP197 L199:AP200 L202:AP203 L205:AP206 L208:AP209 L211:AP212 L214:AP215 L217:AP218 L220:AP221 L223:AP224 L226:AP227 L229:AP230 L232:AP233 L235:AP236 L238:AP239 L241:AP242 L244:AP245 L247:AP248 L250:AP251 L253:AP254 L256:AP257 L259:AP260 L262:AP263 L265:AP266 L268:AP269 L271:AP272 L274:AP275 L277:AP278 L280:AP281 L283:AP284 L286:AP287 L289:AP290 L292:AP293 L295:AP296 L298:AP299 L301:AP302 L304:AP305 L307:AP308 L310:AP311 L313:AP314 L316:AP317">
      <formula1>"√,×"</formula1>
    </dataValidation>
  </dataValidations>
  <printOptions horizontalCentered="1"/>
  <pageMargins left="0.196527777777778" right="0.196527777777778" top="0.196527777777778" bottom="0.196527777777778" header="0" footer="0"/>
  <pageSetup fitToHeight="0" orientation="landscape" pageOrder="overThenDown" paperSize="9" scale="5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>
    <pageSetUpPr fitToPage="1"/>
  </sheetPr>
  <dimension ref="A1:XFD318"/>
  <sheetViews>
    <sheetView showGridLines="0" showZeros="0" workbookViewId="0" topLeftCell="A1">
      <selection pane="topLeft" activeCell="AR1" sqref="AR1"/>
    </sheetView>
  </sheetViews>
  <sheetFormatPr defaultColWidth="9" defaultRowHeight="19.05" customHeight="1"/>
  <cols>
    <col min="1" max="1" width="4.7" style="1" customWidth="1"/>
    <col min="2" max="2" width="7.9" style="1" customWidth="1"/>
    <col min="3" max="3" width="8.7" style="1" customWidth="1"/>
    <col min="4" max="4" width="9.9" style="1" customWidth="1"/>
    <col min="5" max="9" width="6.9" style="1" customWidth="1"/>
    <col min="10" max="10" width="8.7" style="4" customWidth="1"/>
    <col min="11" max="11" width="6.9" style="1" customWidth="1"/>
    <col min="12" max="42" width="4.3" style="1" customWidth="1"/>
    <col min="43" max="43" width="2.7" style="1" customWidth="1"/>
    <col min="44" max="16357" width="9" style="1"/>
    <col min="16358" max="16384" width="9" style="5"/>
  </cols>
  <sheetData>
    <row r="1" spans="1:42" s="1" customFormat="1" ht="39" customHeight="1">
      <c r="A1" s="96" t="s">
        <v>78</v>
      </c>
      <c r="B1" s="96"/>
      <c r="C1" s="96"/>
      <c r="D1" s="96"/>
      <c r="E1" s="96"/>
      <c r="F1" s="96"/>
      <c r="G1" s="96"/>
      <c r="H1" s="96"/>
      <c r="I1" s="96"/>
      <c r="J1" s="103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</row>
    <row r="2" spans="1:42" s="1" customFormat="1" ht="19.95" customHeight="1">
      <c r="A2" s="104">
        <v>2022</v>
      </c>
      <c r="B2" s="104"/>
      <c r="C2" s="6">
        <v>2</v>
      </c>
      <c r="E2" s="7"/>
      <c r="F2" s="7"/>
      <c r="G2" s="7"/>
      <c r="H2" s="7"/>
      <c r="I2" s="7"/>
      <c r="J2" s="105" t="str">
        <f>"本月 "&amp;DAY(DATE(A2,C2+1,1)-1)&amp;" 天"</f>
        <v>本月 28 天</v>
      </c>
      <c r="K2" s="106"/>
      <c r="L2" s="106"/>
      <c r="M2" s="13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22"/>
      <c r="AB2" s="22"/>
      <c r="AC2" s="22"/>
      <c r="AD2" s="22"/>
      <c r="AE2" s="22"/>
      <c r="AF2" s="23"/>
      <c r="AG2" s="23"/>
      <c r="AH2" s="23"/>
      <c r="AI2" s="23"/>
      <c r="AJ2" s="108" t="s">
        <v>79</v>
      </c>
      <c r="AK2" s="108"/>
      <c r="AL2" s="108"/>
      <c r="AM2" s="108"/>
      <c r="AN2" s="108"/>
      <c r="AO2" s="23">
        <v>7</v>
      </c>
      <c r="AP2" s="24" t="s">
        <v>80</v>
      </c>
    </row>
    <row r="3" spans="1:42" s="2" customFormat="1" ht="49.95" customHeight="1">
      <c r="A3" s="8" t="s">
        <v>81</v>
      </c>
      <c r="B3" s="9" t="s">
        <v>1</v>
      </c>
      <c r="C3" s="10" t="s">
        <v>62</v>
      </c>
      <c r="D3" s="11" t="s">
        <v>63</v>
      </c>
      <c r="E3" s="11" t="s">
        <v>64</v>
      </c>
      <c r="F3" s="12" t="s">
        <v>65</v>
      </c>
      <c r="G3" s="12" t="s">
        <v>66</v>
      </c>
      <c r="H3" s="12" t="s">
        <v>67</v>
      </c>
      <c r="I3" s="12" t="s">
        <v>68</v>
      </c>
      <c r="J3" s="14" t="s">
        <v>69</v>
      </c>
      <c r="K3" s="12" t="s">
        <v>82</v>
      </c>
      <c r="L3" s="15">
        <f t="shared" si="0" ref="L3:AP3">IF(MONTH(DATE($A$2,$C$2,COLUMN(A1)))=$C$2,DATE($A$2,$C$2,COLUMN(A1)),"")</f>
        <v>44593</v>
      </c>
      <c r="M3" s="15">
        <f t="shared" si="0"/>
        <v>44594</v>
      </c>
      <c r="N3" s="15">
        <f t="shared" si="0"/>
        <v>44595</v>
      </c>
      <c r="O3" s="15">
        <f t="shared" si="0"/>
        <v>44596</v>
      </c>
      <c r="P3" s="15">
        <f t="shared" si="0"/>
        <v>44597</v>
      </c>
      <c r="Q3" s="15">
        <f t="shared" si="0"/>
        <v>44598</v>
      </c>
      <c r="R3" s="15">
        <f t="shared" si="0"/>
        <v>44599</v>
      </c>
      <c r="S3" s="15">
        <f t="shared" si="0"/>
        <v>44600</v>
      </c>
      <c r="T3" s="15">
        <f t="shared" si="0"/>
        <v>44601</v>
      </c>
      <c r="U3" s="15">
        <f t="shared" si="0"/>
        <v>44602</v>
      </c>
      <c r="V3" s="15">
        <f t="shared" si="0"/>
        <v>44603</v>
      </c>
      <c r="W3" s="15">
        <f t="shared" si="0"/>
        <v>44604</v>
      </c>
      <c r="X3" s="15">
        <f t="shared" si="0"/>
        <v>44605</v>
      </c>
      <c r="Y3" s="15">
        <f t="shared" si="0"/>
        <v>44606</v>
      </c>
      <c r="Z3" s="15">
        <f t="shared" si="0"/>
        <v>44607</v>
      </c>
      <c r="AA3" s="15">
        <f t="shared" si="0"/>
        <v>44608</v>
      </c>
      <c r="AB3" s="15">
        <f t="shared" si="0"/>
        <v>44609</v>
      </c>
      <c r="AC3" s="15">
        <f t="shared" si="0"/>
        <v>44610</v>
      </c>
      <c r="AD3" s="15">
        <f t="shared" si="0"/>
        <v>44611</v>
      </c>
      <c r="AE3" s="15">
        <f t="shared" si="0"/>
        <v>44612</v>
      </c>
      <c r="AF3" s="15">
        <f t="shared" si="0"/>
        <v>44613</v>
      </c>
      <c r="AG3" s="15">
        <f t="shared" si="0"/>
        <v>44614</v>
      </c>
      <c r="AH3" s="15">
        <f t="shared" si="0"/>
        <v>44615</v>
      </c>
      <c r="AI3" s="15">
        <f t="shared" si="0"/>
        <v>44616</v>
      </c>
      <c r="AJ3" s="15">
        <f t="shared" si="0"/>
        <v>44617</v>
      </c>
      <c r="AK3" s="15">
        <f t="shared" si="0"/>
        <v>44618</v>
      </c>
      <c r="AL3" s="15">
        <f t="shared" si="0"/>
        <v>44619</v>
      </c>
      <c r="AM3" s="15">
        <f t="shared" si="0"/>
        <v>44620</v>
      </c>
      <c r="AN3" s="15" t="str">
        <f t="shared" si="0"/>
        <v/>
      </c>
      <c r="AO3" s="15" t="str">
        <f t="shared" si="0"/>
        <v/>
      </c>
      <c r="AP3" s="15" t="str">
        <f t="shared" si="0"/>
        <v/>
      </c>
    </row>
    <row r="4" spans="1:42 16358:16384" s="3" customFormat="1" ht="19.05" customHeight="1">
      <c r="A4" s="109">
        <f ca="1">IF(B4=0,"",COUNTA($B$3:$B3))</f>
        <v>1</v>
      </c>
      <c r="B4" s="111" t="str">
        <f ca="1">INDIRECT("员工信息表!B"&amp;COUNTA($B$3:$B3)+2)</f>
        <v>苏继兵</v>
      </c>
      <c r="C4" s="111">
        <v>22</v>
      </c>
      <c r="D4" s="111">
        <f>(COUNTIF($L4:$AP4,"出勤")+COUNTIF($L5:$AP5,"出勤"))*0.5</f>
        <v>2.5</v>
      </c>
      <c r="E4" s="111">
        <f>(COUNTIF($L4:$AP4,"事假")+COUNTIF($L5:$AP5,"事假"))*0.5</f>
        <v>0.5</v>
      </c>
      <c r="F4" s="111">
        <f>(COUNTIF($L4:$AP4,"病假")+COUNTIF($L5:$AP5,"病假"))*0.5</f>
        <v>0.5</v>
      </c>
      <c r="G4" s="111">
        <f>(COUNTIF($L4:$AP4,"休假")+COUNTIF($L5:$AP5,"休假"))*0.5</f>
        <v>0.5</v>
      </c>
      <c r="H4" s="111">
        <f>(COUNTIF($L4:$AP4,"缺勤")+COUNTIF($L5:$AP5,"缺勤"))*0.5</f>
        <v>0.5</v>
      </c>
      <c r="I4" s="111">
        <f>(COUNTIF($L4:$AP4,"放假")+COUNTIF($L5:$AP5,"放假"))*0.5</f>
        <v>0.5</v>
      </c>
      <c r="J4" s="113">
        <f>(SUM(L6:AP6))/$AO$2</f>
        <v>1.2857142857142858</v>
      </c>
      <c r="K4" s="16" t="str">
        <f ca="1">IF(A4="","",IF(MOD(ROW(),3)=1,"上午",IF(MOD(ROW(),3)=2,"下午","加班")))</f>
        <v>上午</v>
      </c>
      <c r="L4" s="17" t="s">
        <v>83</v>
      </c>
      <c r="M4" s="17" t="s">
        <v>83</v>
      </c>
      <c r="N4" s="17" t="s">
        <v>83</v>
      </c>
      <c r="O4" s="17"/>
      <c r="P4" s="17" t="s">
        <v>74</v>
      </c>
      <c r="Q4" s="17"/>
      <c r="R4" s="17"/>
      <c r="S4" s="17"/>
      <c r="T4" s="17" t="s">
        <v>75</v>
      </c>
      <c r="U4" s="17"/>
      <c r="V4" s="17" t="s">
        <v>76</v>
      </c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25"/>
      <c r="XED4" s="28"/>
      <c r="XEE4" s="28"/>
      <c r="XEF4" s="28"/>
      <c r="XEG4" s="28"/>
      <c r="XEH4" s="28"/>
      <c r="XEI4" s="28"/>
      <c r="XEJ4" s="28"/>
      <c r="XEK4" s="28"/>
      <c r="XEL4" s="28"/>
      <c r="XEM4" s="28"/>
      <c r="XEN4" s="28"/>
      <c r="XEO4" s="28"/>
      <c r="XEP4" s="28"/>
      <c r="XEQ4" s="28"/>
      <c r="XER4" s="28"/>
      <c r="XES4" s="28"/>
      <c r="XET4" s="28"/>
      <c r="XEU4" s="28"/>
      <c r="XEV4" s="28"/>
      <c r="XEW4" s="28"/>
      <c r="XEX4" s="28"/>
      <c r="XEY4" s="28"/>
      <c r="XEZ4" s="28"/>
      <c r="XFA4" s="28"/>
      <c r="XFB4" s="28"/>
      <c r="XFC4" s="28"/>
      <c r="XFD4" s="28"/>
    </row>
    <row r="5" spans="1:42 16358:16384" s="3" customFormat="1" ht="19.05" customHeight="1">
      <c r="A5" s="109"/>
      <c r="B5" s="111"/>
      <c r="C5" s="111"/>
      <c r="D5" s="111"/>
      <c r="E5" s="111"/>
      <c r="F5" s="111"/>
      <c r="G5" s="111"/>
      <c r="H5" s="111"/>
      <c r="I5" s="111"/>
      <c r="J5" s="113"/>
      <c r="K5" s="18" t="str">
        <f ca="1">IF(A4="","",IF(MOD(ROW(),3)=1,"上午",IF(MOD(ROW(),3)=2,"下午","加班")))</f>
        <v>下午</v>
      </c>
      <c r="L5" s="19" t="s">
        <v>83</v>
      </c>
      <c r="M5" s="19" t="s">
        <v>83</v>
      </c>
      <c r="N5" s="19"/>
      <c r="O5" s="19" t="s">
        <v>84</v>
      </c>
      <c r="P5" s="19"/>
      <c r="Q5" s="19"/>
      <c r="R5" s="19" t="s">
        <v>73</v>
      </c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26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  <c r="XEY5" s="28"/>
      <c r="XEZ5" s="28"/>
      <c r="XFA5" s="28"/>
      <c r="XFB5" s="28"/>
      <c r="XFC5" s="28"/>
      <c r="XFD5" s="28"/>
    </row>
    <row r="6" spans="1:42 16358:16384" s="3" customFormat="1" ht="19.05" customHeight="1">
      <c r="A6" s="109"/>
      <c r="B6" s="111"/>
      <c r="C6" s="111"/>
      <c r="D6" s="111"/>
      <c r="E6" s="111"/>
      <c r="F6" s="111"/>
      <c r="G6" s="111"/>
      <c r="H6" s="111"/>
      <c r="I6" s="111"/>
      <c r="J6" s="113"/>
      <c r="K6" s="20" t="str">
        <f ca="1">IF(A4="","",IF(MOD(ROW(),3)=1,"上午",IF(MOD(ROW(),3)=2,"下午","加班")))</f>
        <v>加班</v>
      </c>
      <c r="L6" s="21">
        <v>6</v>
      </c>
      <c r="M6" s="21"/>
      <c r="N6" s="21">
        <v>3</v>
      </c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7"/>
      <c r="XED6" s="28"/>
      <c r="XEE6" s="28"/>
      <c r="XEF6" s="28"/>
      <c r="XEG6" s="28"/>
      <c r="XEH6" s="28"/>
      <c r="XEI6" s="28"/>
      <c r="XEJ6" s="28"/>
      <c r="XEK6" s="28"/>
      <c r="XEL6" s="28"/>
      <c r="XEM6" s="28"/>
      <c r="XEN6" s="28"/>
      <c r="XEO6" s="28"/>
      <c r="XEP6" s="28"/>
      <c r="XEQ6" s="28"/>
      <c r="XER6" s="28"/>
      <c r="XES6" s="28"/>
      <c r="XET6" s="28"/>
      <c r="XEU6" s="28"/>
      <c r="XEV6" s="28"/>
      <c r="XEW6" s="28"/>
      <c r="XEX6" s="28"/>
      <c r="XEY6" s="28"/>
      <c r="XEZ6" s="28"/>
      <c r="XFA6" s="28"/>
      <c r="XFB6" s="28"/>
      <c r="XFC6" s="28"/>
      <c r="XFD6" s="28"/>
    </row>
    <row r="7" spans="1:42 16358:16384" s="3" customFormat="1" ht="19.05" customHeight="1">
      <c r="A7" s="109">
        <f ca="1">IF(B7=0,"",COUNTA($B$3:$B6))</f>
        <v>2</v>
      </c>
      <c r="B7" s="111" t="str">
        <f ca="1">INDIRECT("员工信息表!B"&amp;COUNTA($B$3:$B6)+2)</f>
        <v>苏继中</v>
      </c>
      <c r="C7" s="111">
        <v>22</v>
      </c>
      <c r="D7" s="111">
        <f>(COUNTIF($L7:$AP7,"出勤")+COUNTIF($L8:$AP8,"出勤"))*0.5</f>
        <v>2.5</v>
      </c>
      <c r="E7" s="111">
        <f>(COUNTIF($L7:$AP7,"事假")+COUNTIF($L8:$AP8,"事假"))*0.5</f>
        <v>0.5</v>
      </c>
      <c r="F7" s="111">
        <f>(COUNTIF($L7:$AP7,"病假")+COUNTIF($L8:$AP8,"病假"))*0.5</f>
        <v>0.5</v>
      </c>
      <c r="G7" s="111">
        <f>(COUNTIF($L7:$AP7,"休假")+COUNTIF($L8:$AP8,"休假"))*0.5</f>
        <v>0.5</v>
      </c>
      <c r="H7" s="111">
        <f>(COUNTIF($L7:$AP7,"缺勤")+COUNTIF($L8:$AP8,"缺勤"))*0.5</f>
        <v>0.5</v>
      </c>
      <c r="I7" s="111">
        <f>(COUNTIF($L7:$AP7,"放假")+COUNTIF($L8:$AP8,"放假"))*0.5</f>
        <v>0.5</v>
      </c>
      <c r="J7" s="113">
        <f>(SUM(L9:AP9))/$AO$2</f>
        <v>1.5714285714285714</v>
      </c>
      <c r="K7" s="16" t="str">
        <f ca="1">IF(A7="","",IF(MOD(ROW(),3)=1,"上午",IF(MOD(ROW(),3)=2,"下午","加班")))</f>
        <v>上午</v>
      </c>
      <c r="L7" s="17" t="s">
        <v>83</v>
      </c>
      <c r="M7" s="17" t="s">
        <v>83</v>
      </c>
      <c r="N7" s="17" t="s">
        <v>83</v>
      </c>
      <c r="O7" s="17"/>
      <c r="P7" s="17" t="s">
        <v>74</v>
      </c>
      <c r="Q7" s="17"/>
      <c r="R7" s="17"/>
      <c r="S7" s="17"/>
      <c r="T7" s="17" t="s">
        <v>75</v>
      </c>
      <c r="U7" s="17"/>
      <c r="V7" s="17" t="s">
        <v>76</v>
      </c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25"/>
      <c r="XED7" s="28"/>
      <c r="XEE7" s="28"/>
      <c r="XEF7" s="28"/>
      <c r="XEG7" s="28"/>
      <c r="XEH7" s="28"/>
      <c r="XEI7" s="28"/>
      <c r="XEJ7" s="28"/>
      <c r="XEK7" s="28"/>
      <c r="XEL7" s="28"/>
      <c r="XEM7" s="28"/>
      <c r="XEN7" s="28"/>
      <c r="XEO7" s="28"/>
      <c r="XEP7" s="28"/>
      <c r="XEQ7" s="28"/>
      <c r="XER7" s="28"/>
      <c r="XES7" s="28"/>
      <c r="XET7" s="28"/>
      <c r="XEU7" s="28"/>
      <c r="XEV7" s="28"/>
      <c r="XEW7" s="28"/>
      <c r="XEX7" s="28"/>
      <c r="XEY7" s="28"/>
      <c r="XEZ7" s="28"/>
      <c r="XFA7" s="28"/>
      <c r="XFB7" s="28"/>
      <c r="XFC7" s="28"/>
      <c r="XFD7" s="28"/>
    </row>
    <row r="8" spans="1:42 16358:16384" s="3" customFormat="1" ht="19.05" customHeight="1">
      <c r="A8" s="109"/>
      <c r="B8" s="111"/>
      <c r="C8" s="111"/>
      <c r="D8" s="111"/>
      <c r="E8" s="111"/>
      <c r="F8" s="111"/>
      <c r="G8" s="111"/>
      <c r="H8" s="111"/>
      <c r="I8" s="111"/>
      <c r="J8" s="113"/>
      <c r="K8" s="18" t="str">
        <f ca="1">IF(A7="","",IF(MOD(ROW(),3)=1,"上午",IF(MOD(ROW(),3)=2,"下午","加班")))</f>
        <v>下午</v>
      </c>
      <c r="L8" s="19" t="s">
        <v>83</v>
      </c>
      <c r="M8" s="19" t="s">
        <v>83</v>
      </c>
      <c r="N8" s="19"/>
      <c r="O8" s="19" t="s">
        <v>84</v>
      </c>
      <c r="P8" s="19"/>
      <c r="Q8" s="19"/>
      <c r="R8" s="19" t="s">
        <v>73</v>
      </c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26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  <c r="XEV8" s="28"/>
      <c r="XEW8" s="28"/>
      <c r="XEX8" s="28"/>
      <c r="XEY8" s="28"/>
      <c r="XEZ8" s="28"/>
      <c r="XFA8" s="28"/>
      <c r="XFB8" s="28"/>
      <c r="XFC8" s="28"/>
      <c r="XFD8" s="28"/>
    </row>
    <row r="9" spans="1:42 16358:16384" s="3" customFormat="1" ht="19.05" customHeight="1">
      <c r="A9" s="109"/>
      <c r="B9" s="111"/>
      <c r="C9" s="111"/>
      <c r="D9" s="111"/>
      <c r="E9" s="111"/>
      <c r="F9" s="111"/>
      <c r="G9" s="111"/>
      <c r="H9" s="111"/>
      <c r="I9" s="111"/>
      <c r="J9" s="113"/>
      <c r="K9" s="20" t="str">
        <f ca="1">IF(A7="","",IF(MOD(ROW(),3)=1,"上午",IF(MOD(ROW(),3)=2,"下午","加班")))</f>
        <v>加班</v>
      </c>
      <c r="L9" s="21">
        <v>7</v>
      </c>
      <c r="M9" s="21"/>
      <c r="N9" s="21">
        <v>4</v>
      </c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7"/>
      <c r="XED9" s="28"/>
      <c r="XEE9" s="28"/>
      <c r="XEF9" s="28"/>
      <c r="XEG9" s="28"/>
      <c r="XEH9" s="28"/>
      <c r="XEI9" s="28"/>
      <c r="XEJ9" s="28"/>
      <c r="XEK9" s="28"/>
      <c r="XEL9" s="28"/>
      <c r="XEM9" s="28"/>
      <c r="XEN9" s="28"/>
      <c r="XEO9" s="28"/>
      <c r="XEP9" s="28"/>
      <c r="XEQ9" s="28"/>
      <c r="XER9" s="28"/>
      <c r="XES9" s="28"/>
      <c r="XET9" s="28"/>
      <c r="XEU9" s="28"/>
      <c r="XEV9" s="28"/>
      <c r="XEW9" s="28"/>
      <c r="XEX9" s="28"/>
      <c r="XEY9" s="28"/>
      <c r="XEZ9" s="28"/>
      <c r="XFA9" s="28"/>
      <c r="XFB9" s="28"/>
      <c r="XFC9" s="28"/>
      <c r="XFD9" s="28"/>
    </row>
    <row r="10" spans="1:42 16358:16384" s="3" customFormat="1" ht="19.05" customHeight="1">
      <c r="A10" s="109">
        <f ca="1">IF(B10=0,"",COUNTA($B$3:$B9))</f>
        <v>3</v>
      </c>
      <c r="B10" s="111" t="str">
        <f ca="1">INDIRECT("员工信息表!B"&amp;COUNTA($B$3:$B9)+2)</f>
        <v>刘毅</v>
      </c>
      <c r="C10" s="111">
        <v>22</v>
      </c>
      <c r="D10" s="111">
        <f>(COUNTIF($L10:$AP10,"出勤")+COUNTIF($L11:$AP11,"出勤"))*0.5</f>
        <v>2.5</v>
      </c>
      <c r="E10" s="111">
        <f>(COUNTIF($L10:$AP10,"事假")+COUNTIF($L11:$AP11,"事假"))*0.5</f>
        <v>0.5</v>
      </c>
      <c r="F10" s="111">
        <f>(COUNTIF($L10:$AP10,"病假")+COUNTIF($L11:$AP11,"病假"))*0.5</f>
        <v>0.5</v>
      </c>
      <c r="G10" s="111">
        <f>(COUNTIF($L10:$AP10,"休假")+COUNTIF($L11:$AP11,"休假"))*0.5</f>
        <v>0.5</v>
      </c>
      <c r="H10" s="111">
        <f>(COUNTIF($L10:$AP10,"缺勤")+COUNTIF($L11:$AP11,"缺勤"))*0.5</f>
        <v>0.5</v>
      </c>
      <c r="I10" s="111">
        <f>(COUNTIF($L10:$AP10,"放假")+COUNTIF($L11:$AP11,"放假"))*0.5</f>
        <v>0.5</v>
      </c>
      <c r="J10" s="113">
        <f>(SUM(L12:AP12))/$AO$2</f>
        <v>1.8571428571428572</v>
      </c>
      <c r="K10" s="16" t="str">
        <f ca="1">IF(A10="","",IF(MOD(ROW(),3)=1,"上午",IF(MOD(ROW(),3)=2,"下午","加班")))</f>
        <v>上午</v>
      </c>
      <c r="L10" s="17" t="s">
        <v>83</v>
      </c>
      <c r="M10" s="17" t="s">
        <v>83</v>
      </c>
      <c r="N10" s="17" t="s">
        <v>83</v>
      </c>
      <c r="O10" s="17"/>
      <c r="P10" s="17" t="s">
        <v>74</v>
      </c>
      <c r="Q10" s="17"/>
      <c r="R10" s="17"/>
      <c r="S10" s="17"/>
      <c r="T10" s="17" t="s">
        <v>75</v>
      </c>
      <c r="U10" s="17"/>
      <c r="V10" s="17" t="s">
        <v>76</v>
      </c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25"/>
      <c r="XED10" s="28"/>
      <c r="XEE10" s="28"/>
      <c r="XEF10" s="28"/>
      <c r="XEG10" s="28"/>
      <c r="XEH10" s="28"/>
      <c r="XEI10" s="28"/>
      <c r="XEJ10" s="28"/>
      <c r="XEK10" s="28"/>
      <c r="XEL10" s="28"/>
      <c r="XEM10" s="28"/>
      <c r="XEN10" s="28"/>
      <c r="XEO10" s="28"/>
      <c r="XEP10" s="28"/>
      <c r="XEQ10" s="28"/>
      <c r="XER10" s="28"/>
      <c r="XES10" s="28"/>
      <c r="XET10" s="28"/>
      <c r="XEU10" s="28"/>
      <c r="XEV10" s="28"/>
      <c r="XEW10" s="28"/>
      <c r="XEX10" s="28"/>
      <c r="XEY10" s="28"/>
      <c r="XEZ10" s="28"/>
      <c r="XFA10" s="28"/>
      <c r="XFB10" s="28"/>
      <c r="XFC10" s="28"/>
      <c r="XFD10" s="28"/>
    </row>
    <row r="11" spans="1:42 16358:16384" s="3" customFormat="1" ht="19.05" customHeight="1">
      <c r="A11" s="109"/>
      <c r="B11" s="111"/>
      <c r="C11" s="111"/>
      <c r="D11" s="111"/>
      <c r="E11" s="111"/>
      <c r="F11" s="111"/>
      <c r="G11" s="111"/>
      <c r="H11" s="111"/>
      <c r="I11" s="111"/>
      <c r="J11" s="113"/>
      <c r="K11" s="18" t="str">
        <f ca="1">IF(A10="","",IF(MOD(ROW(),3)=1,"上午",IF(MOD(ROW(),3)=2,"下午","加班")))</f>
        <v>下午</v>
      </c>
      <c r="L11" s="19" t="s">
        <v>83</v>
      </c>
      <c r="M11" s="19" t="s">
        <v>83</v>
      </c>
      <c r="N11" s="19"/>
      <c r="O11" s="19" t="s">
        <v>84</v>
      </c>
      <c r="P11" s="19"/>
      <c r="Q11" s="19"/>
      <c r="R11" s="19" t="s">
        <v>73</v>
      </c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26"/>
      <c r="XED11" s="28"/>
      <c r="XEE11" s="28"/>
      <c r="XEF11" s="28"/>
      <c r="XEG11" s="28"/>
      <c r="XEH11" s="28"/>
      <c r="XEI11" s="28"/>
      <c r="XEJ11" s="28"/>
      <c r="XEK11" s="28"/>
      <c r="XEL11" s="28"/>
      <c r="XEM11" s="28"/>
      <c r="XEN11" s="28"/>
      <c r="XEO11" s="28"/>
      <c r="XEP11" s="28"/>
      <c r="XEQ11" s="28"/>
      <c r="XER11" s="28"/>
      <c r="XES11" s="28"/>
      <c r="XET11" s="28"/>
      <c r="XEU11" s="28"/>
      <c r="XEV11" s="28"/>
      <c r="XEW11" s="28"/>
      <c r="XEX11" s="28"/>
      <c r="XEY11" s="28"/>
      <c r="XEZ11" s="28"/>
      <c r="XFA11" s="28"/>
      <c r="XFB11" s="28"/>
      <c r="XFC11" s="28"/>
      <c r="XFD11" s="28"/>
    </row>
    <row r="12" spans="1:42 16358:16384" s="3" customFormat="1" ht="19.05" customHeight="1">
      <c r="A12" s="109"/>
      <c r="B12" s="111"/>
      <c r="C12" s="111"/>
      <c r="D12" s="111"/>
      <c r="E12" s="111"/>
      <c r="F12" s="111"/>
      <c r="G12" s="111"/>
      <c r="H12" s="111"/>
      <c r="I12" s="111"/>
      <c r="J12" s="113"/>
      <c r="K12" s="20" t="str">
        <f ca="1">IF(A10="","",IF(MOD(ROW(),3)=1,"上午",IF(MOD(ROW(),3)=2,"下午","加班")))</f>
        <v>加班</v>
      </c>
      <c r="L12" s="21">
        <v>8</v>
      </c>
      <c r="M12" s="21"/>
      <c r="N12" s="21">
        <v>5</v>
      </c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7"/>
      <c r="XED12" s="28"/>
      <c r="XEE12" s="28"/>
      <c r="XEF12" s="28"/>
      <c r="XEG12" s="28"/>
      <c r="XEH12" s="28"/>
      <c r="XEI12" s="28"/>
      <c r="XEJ12" s="28"/>
      <c r="XEK12" s="28"/>
      <c r="XEL12" s="28"/>
      <c r="XEM12" s="28"/>
      <c r="XEN12" s="28"/>
      <c r="XEO12" s="28"/>
      <c r="XEP12" s="28"/>
      <c r="XEQ12" s="28"/>
      <c r="XER12" s="28"/>
      <c r="XES12" s="28"/>
      <c r="XET12" s="28"/>
      <c r="XEU12" s="28"/>
      <c r="XEV12" s="28"/>
      <c r="XEW12" s="28"/>
      <c r="XEX12" s="28"/>
      <c r="XEY12" s="28"/>
      <c r="XEZ12" s="28"/>
      <c r="XFA12" s="28"/>
      <c r="XFB12" s="28"/>
      <c r="XFC12" s="28"/>
      <c r="XFD12" s="28"/>
    </row>
    <row r="13" spans="1:42 16358:16384" s="3" customFormat="1" ht="19.05" customHeight="1">
      <c r="A13" s="109">
        <f ca="1">IF(B13=0,"",COUNTA($B$3:$B12))</f>
        <v>4</v>
      </c>
      <c r="B13" s="111" t="str">
        <f ca="1">INDIRECT("员工信息表!B"&amp;COUNTA($B$3:$B12)+2)</f>
        <v>伍亦中</v>
      </c>
      <c r="C13" s="111">
        <v>22</v>
      </c>
      <c r="D13" s="111">
        <f>(COUNTIF($L13:$AP13,"出勤")+COUNTIF($L14:$AP14,"出勤"))*0.5</f>
        <v>2.5</v>
      </c>
      <c r="E13" s="111">
        <f>(COUNTIF($L13:$AP13,"事假")+COUNTIF($L14:$AP14,"事假"))*0.5</f>
        <v>0.5</v>
      </c>
      <c r="F13" s="111">
        <f>(COUNTIF($L13:$AP13,"病假")+COUNTIF($L14:$AP14,"病假"))*0.5</f>
        <v>0.5</v>
      </c>
      <c r="G13" s="111">
        <f>(COUNTIF($L13:$AP13,"休假")+COUNTIF($L14:$AP14,"休假"))*0.5</f>
        <v>0.5</v>
      </c>
      <c r="H13" s="111">
        <f>(COUNTIF($L13:$AP13,"缺勤")+COUNTIF($L14:$AP14,"缺勤"))*0.5</f>
        <v>0.5</v>
      </c>
      <c r="I13" s="111">
        <f>(COUNTIF($L13:$AP13,"放假")+COUNTIF($L14:$AP14,"放假"))*0.5</f>
        <v>0.5</v>
      </c>
      <c r="J13" s="113">
        <f>(SUM(L15:AP15))/$AO$2</f>
        <v>2.1428571428571428</v>
      </c>
      <c r="K13" s="16" t="str">
        <f ca="1">IF(A13="","",IF(MOD(ROW(),3)=1,"上午",IF(MOD(ROW(),3)=2,"下午","加班")))</f>
        <v>上午</v>
      </c>
      <c r="L13" s="17" t="s">
        <v>83</v>
      </c>
      <c r="M13" s="17" t="s">
        <v>83</v>
      </c>
      <c r="N13" s="17" t="s">
        <v>83</v>
      </c>
      <c r="O13" s="17"/>
      <c r="P13" s="17" t="s">
        <v>74</v>
      </c>
      <c r="Q13" s="17"/>
      <c r="R13" s="17"/>
      <c r="S13" s="17"/>
      <c r="T13" s="17" t="s">
        <v>75</v>
      </c>
      <c r="U13" s="17"/>
      <c r="V13" s="17" t="s">
        <v>76</v>
      </c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25"/>
      <c r="XED13" s="28"/>
      <c r="XEE13" s="28"/>
      <c r="XEF13" s="28"/>
      <c r="XEG13" s="28"/>
      <c r="XEH13" s="28"/>
      <c r="XEI13" s="28"/>
      <c r="XEJ13" s="28"/>
      <c r="XEK13" s="28"/>
      <c r="XEL13" s="28"/>
      <c r="XEM13" s="28"/>
      <c r="XEN13" s="28"/>
      <c r="XEO13" s="28"/>
      <c r="XEP13" s="28"/>
      <c r="XEQ13" s="28"/>
      <c r="XER13" s="28"/>
      <c r="XES13" s="28"/>
      <c r="XET13" s="28"/>
      <c r="XEU13" s="28"/>
      <c r="XEV13" s="28"/>
      <c r="XEW13" s="28"/>
      <c r="XEX13" s="28"/>
      <c r="XEY13" s="28"/>
      <c r="XEZ13" s="28"/>
      <c r="XFA13" s="28"/>
      <c r="XFB13" s="28"/>
      <c r="XFC13" s="28"/>
      <c r="XFD13" s="28"/>
    </row>
    <row r="14" spans="1:42 16358:16384" s="3" customFormat="1" ht="19.05" customHeight="1">
      <c r="A14" s="109"/>
      <c r="B14" s="111"/>
      <c r="C14" s="111"/>
      <c r="D14" s="111"/>
      <c r="E14" s="111"/>
      <c r="F14" s="111"/>
      <c r="G14" s="111"/>
      <c r="H14" s="111"/>
      <c r="I14" s="111"/>
      <c r="J14" s="113"/>
      <c r="K14" s="18" t="str">
        <f ca="1">IF(A13="","",IF(MOD(ROW(),3)=1,"上午",IF(MOD(ROW(),3)=2,"下午","加班")))</f>
        <v>下午</v>
      </c>
      <c r="L14" s="19" t="s">
        <v>83</v>
      </c>
      <c r="M14" s="19" t="s">
        <v>83</v>
      </c>
      <c r="N14" s="19"/>
      <c r="O14" s="19" t="s">
        <v>84</v>
      </c>
      <c r="P14" s="19"/>
      <c r="Q14" s="19"/>
      <c r="R14" s="19" t="s">
        <v>73</v>
      </c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26"/>
      <c r="XED14" s="28"/>
      <c r="XEE14" s="28"/>
      <c r="XEF14" s="28"/>
      <c r="XEG14" s="28"/>
      <c r="XEH14" s="28"/>
      <c r="XEI14" s="28"/>
      <c r="XEJ14" s="28"/>
      <c r="XEK14" s="28"/>
      <c r="XEL14" s="28"/>
      <c r="XEM14" s="28"/>
      <c r="XEN14" s="28"/>
      <c r="XEO14" s="28"/>
      <c r="XEP14" s="28"/>
      <c r="XEQ14" s="28"/>
      <c r="XER14" s="28"/>
      <c r="XES14" s="28"/>
      <c r="XET14" s="28"/>
      <c r="XEU14" s="28"/>
      <c r="XEV14" s="28"/>
      <c r="XEW14" s="28"/>
      <c r="XEX14" s="28"/>
      <c r="XEY14" s="28"/>
      <c r="XEZ14" s="28"/>
      <c r="XFA14" s="28"/>
      <c r="XFB14" s="28"/>
      <c r="XFC14" s="28"/>
      <c r="XFD14" s="28"/>
    </row>
    <row r="15" spans="1:42 16358:16384" s="3" customFormat="1" ht="19.05" customHeight="1">
      <c r="A15" s="109"/>
      <c r="B15" s="111"/>
      <c r="C15" s="111"/>
      <c r="D15" s="111"/>
      <c r="E15" s="111"/>
      <c r="F15" s="111"/>
      <c r="G15" s="111"/>
      <c r="H15" s="111"/>
      <c r="I15" s="111"/>
      <c r="J15" s="113"/>
      <c r="K15" s="20" t="str">
        <f ca="1">IF(A13="","",IF(MOD(ROW(),3)=1,"上午",IF(MOD(ROW(),3)=2,"下午","加班")))</f>
        <v>加班</v>
      </c>
      <c r="L15" s="21">
        <v>9</v>
      </c>
      <c r="M15" s="21"/>
      <c r="N15" s="21">
        <v>6</v>
      </c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7"/>
      <c r="XED15" s="28"/>
      <c r="XEE15" s="28"/>
      <c r="XEF15" s="28"/>
      <c r="XEG15" s="28"/>
      <c r="XEH15" s="28"/>
      <c r="XEI15" s="28"/>
      <c r="XEJ15" s="28"/>
      <c r="XEK15" s="28"/>
      <c r="XEL15" s="28"/>
      <c r="XEM15" s="28"/>
      <c r="XEN15" s="28"/>
      <c r="XEO15" s="28"/>
      <c r="XEP15" s="28"/>
      <c r="XEQ15" s="28"/>
      <c r="XER15" s="28"/>
      <c r="XES15" s="28"/>
      <c r="XET15" s="28"/>
      <c r="XEU15" s="28"/>
      <c r="XEV15" s="28"/>
      <c r="XEW15" s="28"/>
      <c r="XEX15" s="28"/>
      <c r="XEY15" s="28"/>
      <c r="XEZ15" s="28"/>
      <c r="XFA15" s="28"/>
      <c r="XFB15" s="28"/>
      <c r="XFC15" s="28"/>
      <c r="XFD15" s="28"/>
    </row>
    <row r="16" spans="1:42 16358:16384" s="3" customFormat="1" ht="19.05" customHeight="1">
      <c r="A16" s="109">
        <f ca="1">IF(B16=0,"",COUNTA($B$3:$B15))</f>
        <v>5</v>
      </c>
      <c r="B16" s="111" t="str">
        <f ca="1">INDIRECT("员工信息表!B"&amp;COUNTA($B$3:$B15)+2)</f>
        <v>苏绿华</v>
      </c>
      <c r="C16" s="111">
        <v>22</v>
      </c>
      <c r="D16" s="111">
        <f>(COUNTIF($L16:$AP16,"出勤")+COUNTIF($L17:$AP17,"出勤"))*0.5</f>
        <v>2.5</v>
      </c>
      <c r="E16" s="111">
        <f>(COUNTIF($L16:$AP16,"事假")+COUNTIF($L17:$AP17,"事假"))*0.5</f>
        <v>0.5</v>
      </c>
      <c r="F16" s="111">
        <f>(COUNTIF($L16:$AP16,"病假")+COUNTIF($L17:$AP17,"病假"))*0.5</f>
        <v>0.5</v>
      </c>
      <c r="G16" s="111">
        <f>(COUNTIF($L16:$AP16,"休假")+COUNTIF($L17:$AP17,"休假"))*0.5</f>
        <v>0.5</v>
      </c>
      <c r="H16" s="111">
        <f>(COUNTIF($L16:$AP16,"缺勤")+COUNTIF($L17:$AP17,"缺勤"))*0.5</f>
        <v>0.5</v>
      </c>
      <c r="I16" s="111">
        <f>(COUNTIF($L16:$AP16,"放假")+COUNTIF($L17:$AP17,"放假"))*0.5</f>
        <v>0.5</v>
      </c>
      <c r="J16" s="113">
        <f>(SUM(L18:AP18))/$AO$2</f>
        <v>2.4285714285714284</v>
      </c>
      <c r="K16" s="16" t="str">
        <f ca="1">IF(A16="","",IF(MOD(ROW(),3)=1,"上午",IF(MOD(ROW(),3)=2,"下午","加班")))</f>
        <v>上午</v>
      </c>
      <c r="L16" s="17" t="s">
        <v>83</v>
      </c>
      <c r="M16" s="17" t="s">
        <v>83</v>
      </c>
      <c r="N16" s="17" t="s">
        <v>83</v>
      </c>
      <c r="O16" s="17"/>
      <c r="P16" s="17" t="s">
        <v>74</v>
      </c>
      <c r="Q16" s="17"/>
      <c r="R16" s="17"/>
      <c r="S16" s="17"/>
      <c r="T16" s="17" t="s">
        <v>75</v>
      </c>
      <c r="U16" s="17"/>
      <c r="V16" s="17" t="s">
        <v>76</v>
      </c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25"/>
      <c r="XED16" s="28"/>
      <c r="XEE16" s="28"/>
      <c r="XEF16" s="28"/>
      <c r="XEG16" s="28"/>
      <c r="XEH16" s="28"/>
      <c r="XEI16" s="28"/>
      <c r="XEJ16" s="28"/>
      <c r="XEK16" s="28"/>
      <c r="XEL16" s="28"/>
      <c r="XEM16" s="28"/>
      <c r="XEN16" s="28"/>
      <c r="XEO16" s="28"/>
      <c r="XEP16" s="28"/>
      <c r="XEQ16" s="28"/>
      <c r="XER16" s="28"/>
      <c r="XES16" s="28"/>
      <c r="XET16" s="28"/>
      <c r="XEU16" s="28"/>
      <c r="XEV16" s="28"/>
      <c r="XEW16" s="28"/>
      <c r="XEX16" s="28"/>
      <c r="XEY16" s="28"/>
      <c r="XEZ16" s="28"/>
      <c r="XFA16" s="28"/>
      <c r="XFB16" s="28"/>
      <c r="XFC16" s="28"/>
      <c r="XFD16" s="28"/>
    </row>
    <row r="17" spans="1:42 16358:16384" s="3" customFormat="1" ht="19.05" customHeight="1">
      <c r="A17" s="109"/>
      <c r="B17" s="111"/>
      <c r="C17" s="111"/>
      <c r="D17" s="111"/>
      <c r="E17" s="111"/>
      <c r="F17" s="111"/>
      <c r="G17" s="111"/>
      <c r="H17" s="111"/>
      <c r="I17" s="111"/>
      <c r="J17" s="113"/>
      <c r="K17" s="18" t="str">
        <f ca="1">IF(A16="","",IF(MOD(ROW(),3)=1,"上午",IF(MOD(ROW(),3)=2,"下午","加班")))</f>
        <v>下午</v>
      </c>
      <c r="L17" s="19" t="s">
        <v>83</v>
      </c>
      <c r="M17" s="19" t="s">
        <v>83</v>
      </c>
      <c r="N17" s="19"/>
      <c r="O17" s="19" t="s">
        <v>84</v>
      </c>
      <c r="P17" s="19"/>
      <c r="Q17" s="19"/>
      <c r="R17" s="19" t="s">
        <v>73</v>
      </c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26"/>
      <c r="XED17" s="28"/>
      <c r="XEE17" s="28"/>
      <c r="XEF17" s="28"/>
      <c r="XEG17" s="28"/>
      <c r="XEH17" s="28"/>
      <c r="XEI17" s="28"/>
      <c r="XEJ17" s="28"/>
      <c r="XEK17" s="28"/>
      <c r="XEL17" s="28"/>
      <c r="XEM17" s="28"/>
      <c r="XEN17" s="28"/>
      <c r="XEO17" s="28"/>
      <c r="XEP17" s="28"/>
      <c r="XEQ17" s="28"/>
      <c r="XER17" s="28"/>
      <c r="XES17" s="28"/>
      <c r="XET17" s="28"/>
      <c r="XEU17" s="28"/>
      <c r="XEV17" s="28"/>
      <c r="XEW17" s="28"/>
      <c r="XEX17" s="28"/>
      <c r="XEY17" s="28"/>
      <c r="XEZ17" s="28"/>
      <c r="XFA17" s="28"/>
      <c r="XFB17" s="28"/>
      <c r="XFC17" s="28"/>
      <c r="XFD17" s="28"/>
    </row>
    <row r="18" spans="1:42 16358:16384" s="3" customFormat="1" ht="19.05" customHeight="1">
      <c r="A18" s="109"/>
      <c r="B18" s="111"/>
      <c r="C18" s="111"/>
      <c r="D18" s="111"/>
      <c r="E18" s="111"/>
      <c r="F18" s="111"/>
      <c r="G18" s="111"/>
      <c r="H18" s="111"/>
      <c r="I18" s="111"/>
      <c r="J18" s="113"/>
      <c r="K18" s="20" t="str">
        <f ca="1">IF(A16="","",IF(MOD(ROW(),3)=1,"上午",IF(MOD(ROW(),3)=2,"下午","加班")))</f>
        <v>加班</v>
      </c>
      <c r="L18" s="21">
        <v>10</v>
      </c>
      <c r="M18" s="21"/>
      <c r="N18" s="21">
        <v>7</v>
      </c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7"/>
      <c r="XED18" s="28"/>
      <c r="XEE18" s="28"/>
      <c r="XEF18" s="28"/>
      <c r="XEG18" s="28"/>
      <c r="XEH18" s="28"/>
      <c r="XEI18" s="28"/>
      <c r="XEJ18" s="28"/>
      <c r="XEK18" s="28"/>
      <c r="XEL18" s="28"/>
      <c r="XEM18" s="28"/>
      <c r="XEN18" s="28"/>
      <c r="XEO18" s="28"/>
      <c r="XEP18" s="28"/>
      <c r="XEQ18" s="28"/>
      <c r="XER18" s="28"/>
      <c r="XES18" s="28"/>
      <c r="XET18" s="28"/>
      <c r="XEU18" s="28"/>
      <c r="XEV18" s="28"/>
      <c r="XEW18" s="28"/>
      <c r="XEX18" s="28"/>
      <c r="XEY18" s="28"/>
      <c r="XEZ18" s="28"/>
      <c r="XFA18" s="28"/>
      <c r="XFB18" s="28"/>
      <c r="XFC18" s="28"/>
      <c r="XFD18" s="28"/>
    </row>
    <row r="19" spans="1:42 16358:16384" s="3" customFormat="1" ht="19.05" customHeight="1">
      <c r="A19" s="109">
        <f ca="1">IF(B19=0,"",COUNTA($B$3:$B18))</f>
        <v>6</v>
      </c>
      <c r="B19" s="111" t="str">
        <f ca="1">INDIRECT("员工信息表!B"&amp;COUNTA($B$3:$B18)+2)</f>
        <v>王升祥</v>
      </c>
      <c r="C19" s="111">
        <v>22</v>
      </c>
      <c r="D19" s="111">
        <f>(COUNTIF($L19:$AP19,"出勤")+COUNTIF($L20:$AP20,"出勤"))*0.5</f>
        <v>2.5</v>
      </c>
      <c r="E19" s="111">
        <f>(COUNTIF($L19:$AP19,"事假")+COUNTIF($L20:$AP20,"事假"))*0.5</f>
        <v>0.5</v>
      </c>
      <c r="F19" s="111">
        <f>(COUNTIF($L19:$AP19,"病假")+COUNTIF($L20:$AP20,"病假"))*0.5</f>
        <v>0.5</v>
      </c>
      <c r="G19" s="111">
        <f>(COUNTIF($L19:$AP19,"休假")+COUNTIF($L20:$AP20,"休假"))*0.5</f>
        <v>0.5</v>
      </c>
      <c r="H19" s="111">
        <f>(COUNTIF($L19:$AP19,"缺勤")+COUNTIF($L20:$AP20,"缺勤"))*0.5</f>
        <v>0.5</v>
      </c>
      <c r="I19" s="111">
        <f>(COUNTIF($L19:$AP19,"放假")+COUNTIF($L20:$AP20,"放假"))*0.5</f>
        <v>0.5</v>
      </c>
      <c r="J19" s="113">
        <f>(SUM(L21:AP21))/$AO$2</f>
        <v>2.7142857142857144</v>
      </c>
      <c r="K19" s="16" t="str">
        <f ca="1">IF(A19="","",IF(MOD(ROW(),3)=1,"上午",IF(MOD(ROW(),3)=2,"下午","加班")))</f>
        <v>上午</v>
      </c>
      <c r="L19" s="17" t="s">
        <v>83</v>
      </c>
      <c r="M19" s="17" t="s">
        <v>83</v>
      </c>
      <c r="N19" s="17" t="s">
        <v>83</v>
      </c>
      <c r="O19" s="17"/>
      <c r="P19" s="17" t="s">
        <v>74</v>
      </c>
      <c r="Q19" s="17"/>
      <c r="R19" s="17"/>
      <c r="S19" s="17"/>
      <c r="T19" s="17" t="s">
        <v>75</v>
      </c>
      <c r="U19" s="17"/>
      <c r="V19" s="17" t="s">
        <v>76</v>
      </c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25"/>
      <c r="XED19" s="28"/>
      <c r="XEE19" s="28"/>
      <c r="XEF19" s="28"/>
      <c r="XEG19" s="28"/>
      <c r="XEH19" s="28"/>
      <c r="XEI19" s="28"/>
      <c r="XEJ19" s="28"/>
      <c r="XEK19" s="28"/>
      <c r="XEL19" s="28"/>
      <c r="XEM19" s="28"/>
      <c r="XEN19" s="28"/>
      <c r="XEO19" s="28"/>
      <c r="XEP19" s="28"/>
      <c r="XEQ19" s="28"/>
      <c r="XER19" s="28"/>
      <c r="XES19" s="28"/>
      <c r="XET19" s="28"/>
      <c r="XEU19" s="28"/>
      <c r="XEV19" s="28"/>
      <c r="XEW19" s="28"/>
      <c r="XEX19" s="28"/>
      <c r="XEY19" s="28"/>
      <c r="XEZ19" s="28"/>
      <c r="XFA19" s="28"/>
      <c r="XFB19" s="28"/>
      <c r="XFC19" s="28"/>
      <c r="XFD19" s="28"/>
    </row>
    <row r="20" spans="1:42 16358:16384" s="3" customFormat="1" ht="19.05" customHeight="1">
      <c r="A20" s="109"/>
      <c r="B20" s="111"/>
      <c r="C20" s="111"/>
      <c r="D20" s="111"/>
      <c r="E20" s="111"/>
      <c r="F20" s="111"/>
      <c r="G20" s="111"/>
      <c r="H20" s="111"/>
      <c r="I20" s="111"/>
      <c r="J20" s="113"/>
      <c r="K20" s="18" t="str">
        <f ca="1">IF(A19="","",IF(MOD(ROW(),3)=1,"上午",IF(MOD(ROW(),3)=2,"下午","加班")))</f>
        <v>下午</v>
      </c>
      <c r="L20" s="19" t="s">
        <v>83</v>
      </c>
      <c r="M20" s="19" t="s">
        <v>83</v>
      </c>
      <c r="N20" s="19"/>
      <c r="O20" s="19" t="s">
        <v>84</v>
      </c>
      <c r="P20" s="19"/>
      <c r="Q20" s="19"/>
      <c r="R20" s="19" t="s">
        <v>73</v>
      </c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26"/>
      <c r="XED20" s="28"/>
      <c r="XEE20" s="28"/>
      <c r="XEF20" s="28"/>
      <c r="XEG20" s="28"/>
      <c r="XEH20" s="28"/>
      <c r="XEI20" s="28"/>
      <c r="XEJ20" s="28"/>
      <c r="XEK20" s="28"/>
      <c r="XEL20" s="28"/>
      <c r="XEM20" s="28"/>
      <c r="XEN20" s="28"/>
      <c r="XEO20" s="28"/>
      <c r="XEP20" s="28"/>
      <c r="XEQ20" s="28"/>
      <c r="XER20" s="28"/>
      <c r="XES20" s="28"/>
      <c r="XET20" s="28"/>
      <c r="XEU20" s="28"/>
      <c r="XEV20" s="28"/>
      <c r="XEW20" s="28"/>
      <c r="XEX20" s="28"/>
      <c r="XEY20" s="28"/>
      <c r="XEZ20" s="28"/>
      <c r="XFA20" s="28"/>
      <c r="XFB20" s="28"/>
      <c r="XFC20" s="28"/>
      <c r="XFD20" s="28"/>
    </row>
    <row r="21" spans="1:42 16358:16384" s="3" customFormat="1" ht="19.05" customHeight="1">
      <c r="A21" s="109"/>
      <c r="B21" s="111"/>
      <c r="C21" s="111"/>
      <c r="D21" s="111"/>
      <c r="E21" s="111"/>
      <c r="F21" s="111"/>
      <c r="G21" s="111"/>
      <c r="H21" s="111"/>
      <c r="I21" s="111"/>
      <c r="J21" s="113"/>
      <c r="K21" s="20" t="str">
        <f ca="1">IF(A19="","",IF(MOD(ROW(),3)=1,"上午",IF(MOD(ROW(),3)=2,"下午","加班")))</f>
        <v>加班</v>
      </c>
      <c r="L21" s="21">
        <v>11</v>
      </c>
      <c r="M21" s="21"/>
      <c r="N21" s="21">
        <v>8</v>
      </c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7"/>
      <c r="XED21" s="28"/>
      <c r="XEE21" s="28"/>
      <c r="XEF21" s="28"/>
      <c r="XEG21" s="28"/>
      <c r="XEH21" s="28"/>
      <c r="XEI21" s="28"/>
      <c r="XEJ21" s="28"/>
      <c r="XEK21" s="28"/>
      <c r="XEL21" s="28"/>
      <c r="XEM21" s="28"/>
      <c r="XEN21" s="28"/>
      <c r="XEO21" s="28"/>
      <c r="XEP21" s="28"/>
      <c r="XEQ21" s="28"/>
      <c r="XER21" s="28"/>
      <c r="XES21" s="28"/>
      <c r="XET21" s="28"/>
      <c r="XEU21" s="28"/>
      <c r="XEV21" s="28"/>
      <c r="XEW21" s="28"/>
      <c r="XEX21" s="28"/>
      <c r="XEY21" s="28"/>
      <c r="XEZ21" s="28"/>
      <c r="XFA21" s="28"/>
      <c r="XFB21" s="28"/>
      <c r="XFC21" s="28"/>
      <c r="XFD21" s="28"/>
    </row>
    <row r="22" spans="1:42 16358:16384" s="3" customFormat="1" ht="19.05" customHeight="1">
      <c r="A22" s="109">
        <f ca="1">IF(B22=0,"",COUNTA($B$3:$B21))</f>
        <v>7</v>
      </c>
      <c r="B22" s="111" t="str">
        <f ca="1">INDIRECT("员工信息表!B"&amp;COUNTA($B$3:$B21)+2)</f>
        <v>刘让铁</v>
      </c>
      <c r="C22" s="111">
        <v>22</v>
      </c>
      <c r="D22" s="111">
        <f>(COUNTIF($L22:$AP22,"出勤")+COUNTIF($L23:$AP23,"出勤"))*0.5</f>
        <v>2.5</v>
      </c>
      <c r="E22" s="111">
        <f>(COUNTIF($L22:$AP22,"事假")+COUNTIF($L23:$AP23,"事假"))*0.5</f>
        <v>0.5</v>
      </c>
      <c r="F22" s="111">
        <f>(COUNTIF($L22:$AP22,"病假")+COUNTIF($L23:$AP23,"病假"))*0.5</f>
        <v>0.5</v>
      </c>
      <c r="G22" s="111">
        <f>(COUNTIF($L22:$AP22,"休假")+COUNTIF($L23:$AP23,"休假"))*0.5</f>
        <v>0.5</v>
      </c>
      <c r="H22" s="111">
        <f>(COUNTIF($L22:$AP22,"缺勤")+COUNTIF($L23:$AP23,"缺勤"))*0.5</f>
        <v>0.5</v>
      </c>
      <c r="I22" s="111">
        <f>(COUNTIF($L22:$AP22,"放假")+COUNTIF($L23:$AP23,"放假"))*0.5</f>
        <v>0.5</v>
      </c>
      <c r="J22" s="113">
        <f>(SUM(L24:AP24))/$AO$2</f>
        <v>3</v>
      </c>
      <c r="K22" s="16" t="str">
        <f ca="1">IF(A22="","",IF(MOD(ROW(),3)=1,"上午",IF(MOD(ROW(),3)=2,"下午","加班")))</f>
        <v>上午</v>
      </c>
      <c r="L22" s="17" t="s">
        <v>83</v>
      </c>
      <c r="M22" s="17" t="s">
        <v>83</v>
      </c>
      <c r="N22" s="17" t="s">
        <v>83</v>
      </c>
      <c r="O22" s="17"/>
      <c r="P22" s="17" t="s">
        <v>74</v>
      </c>
      <c r="Q22" s="17"/>
      <c r="R22" s="17"/>
      <c r="S22" s="17"/>
      <c r="T22" s="17" t="s">
        <v>75</v>
      </c>
      <c r="U22" s="17"/>
      <c r="V22" s="17" t="s">
        <v>76</v>
      </c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25"/>
      <c r="XED22" s="28"/>
      <c r="XEE22" s="28"/>
      <c r="XEF22" s="28"/>
      <c r="XEG22" s="28"/>
      <c r="XEH22" s="28"/>
      <c r="XEI22" s="28"/>
      <c r="XEJ22" s="28"/>
      <c r="XEK22" s="28"/>
      <c r="XEL22" s="28"/>
      <c r="XEM22" s="28"/>
      <c r="XEN22" s="28"/>
      <c r="XEO22" s="28"/>
      <c r="XEP22" s="28"/>
      <c r="XEQ22" s="28"/>
      <c r="XER22" s="28"/>
      <c r="XES22" s="28"/>
      <c r="XET22" s="28"/>
      <c r="XEU22" s="28"/>
      <c r="XEV22" s="28"/>
      <c r="XEW22" s="28"/>
      <c r="XEX22" s="28"/>
      <c r="XEY22" s="28"/>
      <c r="XEZ22" s="28"/>
      <c r="XFA22" s="28"/>
      <c r="XFB22" s="28"/>
      <c r="XFC22" s="28"/>
      <c r="XFD22" s="28"/>
    </row>
    <row r="23" spans="1:42 16358:16384" s="3" customFormat="1" ht="19.05" customHeight="1">
      <c r="A23" s="109"/>
      <c r="B23" s="111"/>
      <c r="C23" s="111"/>
      <c r="D23" s="111"/>
      <c r="E23" s="111"/>
      <c r="F23" s="111"/>
      <c r="G23" s="111"/>
      <c r="H23" s="111"/>
      <c r="I23" s="111"/>
      <c r="J23" s="113"/>
      <c r="K23" s="18" t="str">
        <f ca="1">IF(A22="","",IF(MOD(ROW(),3)=1,"上午",IF(MOD(ROW(),3)=2,"下午","加班")))</f>
        <v>下午</v>
      </c>
      <c r="L23" s="19" t="s">
        <v>83</v>
      </c>
      <c r="M23" s="19" t="s">
        <v>83</v>
      </c>
      <c r="N23" s="19"/>
      <c r="O23" s="19" t="s">
        <v>84</v>
      </c>
      <c r="P23" s="19"/>
      <c r="Q23" s="19"/>
      <c r="R23" s="19" t="s">
        <v>73</v>
      </c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26"/>
      <c r="XED23" s="28"/>
      <c r="XEE23" s="28"/>
      <c r="XEF23" s="28"/>
      <c r="XEG23" s="28"/>
      <c r="XEH23" s="28"/>
      <c r="XEI23" s="28"/>
      <c r="XEJ23" s="28"/>
      <c r="XEK23" s="28"/>
      <c r="XEL23" s="28"/>
      <c r="XEM23" s="28"/>
      <c r="XEN23" s="28"/>
      <c r="XEO23" s="28"/>
      <c r="XEP23" s="28"/>
      <c r="XEQ23" s="28"/>
      <c r="XER23" s="28"/>
      <c r="XES23" s="28"/>
      <c r="XET23" s="28"/>
      <c r="XEU23" s="28"/>
      <c r="XEV23" s="28"/>
      <c r="XEW23" s="28"/>
      <c r="XEX23" s="28"/>
      <c r="XEY23" s="28"/>
      <c r="XEZ23" s="28"/>
      <c r="XFA23" s="28"/>
      <c r="XFB23" s="28"/>
      <c r="XFC23" s="28"/>
      <c r="XFD23" s="28"/>
    </row>
    <row r="24" spans="1:42 16358:16384" s="3" customFormat="1" ht="19.05" customHeight="1">
      <c r="A24" s="109"/>
      <c r="B24" s="111"/>
      <c r="C24" s="111"/>
      <c r="D24" s="111"/>
      <c r="E24" s="111"/>
      <c r="F24" s="111"/>
      <c r="G24" s="111"/>
      <c r="H24" s="111"/>
      <c r="I24" s="111"/>
      <c r="J24" s="113"/>
      <c r="K24" s="20" t="str">
        <f ca="1">IF(A22="","",IF(MOD(ROW(),3)=1,"上午",IF(MOD(ROW(),3)=2,"下午","加班")))</f>
        <v>加班</v>
      </c>
      <c r="L24" s="21">
        <v>12</v>
      </c>
      <c r="M24" s="21"/>
      <c r="N24" s="21">
        <v>9</v>
      </c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7"/>
      <c r="XED24" s="28"/>
      <c r="XEE24" s="28"/>
      <c r="XEF24" s="28"/>
      <c r="XEG24" s="28"/>
      <c r="XEH24" s="28"/>
      <c r="XEI24" s="28"/>
      <c r="XEJ24" s="28"/>
      <c r="XEK24" s="28"/>
      <c r="XEL24" s="28"/>
      <c r="XEM24" s="28"/>
      <c r="XEN24" s="28"/>
      <c r="XEO24" s="28"/>
      <c r="XEP24" s="28"/>
      <c r="XEQ24" s="28"/>
      <c r="XER24" s="28"/>
      <c r="XES24" s="28"/>
      <c r="XET24" s="28"/>
      <c r="XEU24" s="28"/>
      <c r="XEV24" s="28"/>
      <c r="XEW24" s="28"/>
      <c r="XEX24" s="28"/>
      <c r="XEY24" s="28"/>
      <c r="XEZ24" s="28"/>
      <c r="XFA24" s="28"/>
      <c r="XFB24" s="28"/>
      <c r="XFC24" s="28"/>
      <c r="XFD24" s="28"/>
    </row>
    <row r="25" spans="1:42 16358:16384" s="3" customFormat="1" ht="19.05" customHeight="1">
      <c r="A25" s="109">
        <f ca="1">IF(B25=0,"",COUNTA($B$3:$B24))</f>
        <v>8</v>
      </c>
      <c r="B25" s="111" t="str">
        <f ca="1">INDIRECT("员工信息表!B"&amp;COUNTA($B$3:$B24)+2)</f>
        <v>颜运回</v>
      </c>
      <c r="C25" s="111">
        <v>22</v>
      </c>
      <c r="D25" s="111">
        <f>(COUNTIF($L25:$AP25,"出勤")+COUNTIF($L26:$AP26,"出勤"))*0.5</f>
        <v>2.5</v>
      </c>
      <c r="E25" s="111">
        <f>(COUNTIF($L25:$AP25,"事假")+COUNTIF($L26:$AP26,"事假"))*0.5</f>
        <v>0.5</v>
      </c>
      <c r="F25" s="111">
        <f>(COUNTIF($L25:$AP25,"病假")+COUNTIF($L26:$AP26,"病假"))*0.5</f>
        <v>0.5</v>
      </c>
      <c r="G25" s="111">
        <f>(COUNTIF($L25:$AP25,"休假")+COUNTIF($L26:$AP26,"休假"))*0.5</f>
        <v>0.5</v>
      </c>
      <c r="H25" s="111">
        <f>(COUNTIF($L25:$AP25,"缺勤")+COUNTIF($L26:$AP26,"缺勤"))*0.5</f>
        <v>0.5</v>
      </c>
      <c r="I25" s="111">
        <f>(COUNTIF($L25:$AP25,"放假")+COUNTIF($L26:$AP26,"放假"))*0.5</f>
        <v>0.5</v>
      </c>
      <c r="J25" s="113">
        <f>(SUM(L27:AP27))/$AO$2</f>
        <v>3.2857142857142856</v>
      </c>
      <c r="K25" s="16" t="str">
        <f ca="1">IF(A25="","",IF(MOD(ROW(),3)=1,"上午",IF(MOD(ROW(),3)=2,"下午","加班")))</f>
        <v>上午</v>
      </c>
      <c r="L25" s="17" t="s">
        <v>83</v>
      </c>
      <c r="M25" s="17" t="s">
        <v>83</v>
      </c>
      <c r="N25" s="17" t="s">
        <v>83</v>
      </c>
      <c r="O25" s="17"/>
      <c r="P25" s="17" t="s">
        <v>74</v>
      </c>
      <c r="Q25" s="17"/>
      <c r="R25" s="17"/>
      <c r="S25" s="17"/>
      <c r="T25" s="17" t="s">
        <v>75</v>
      </c>
      <c r="U25" s="17"/>
      <c r="V25" s="17" t="s">
        <v>76</v>
      </c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25"/>
      <c r="XED25" s="28"/>
      <c r="XEE25" s="28"/>
      <c r="XEF25" s="28"/>
      <c r="XEG25" s="28"/>
      <c r="XEH25" s="28"/>
      <c r="XEI25" s="28"/>
      <c r="XEJ25" s="28"/>
      <c r="XEK25" s="28"/>
      <c r="XEL25" s="28"/>
      <c r="XEM25" s="28"/>
      <c r="XEN25" s="28"/>
      <c r="XEO25" s="28"/>
      <c r="XEP25" s="28"/>
      <c r="XEQ25" s="28"/>
      <c r="XER25" s="28"/>
      <c r="XES25" s="28"/>
      <c r="XET25" s="28"/>
      <c r="XEU25" s="28"/>
      <c r="XEV25" s="28"/>
      <c r="XEW25" s="28"/>
      <c r="XEX25" s="28"/>
      <c r="XEY25" s="28"/>
      <c r="XEZ25" s="28"/>
      <c r="XFA25" s="28"/>
      <c r="XFB25" s="28"/>
      <c r="XFC25" s="28"/>
      <c r="XFD25" s="28"/>
    </row>
    <row r="26" spans="1:42 16358:16384" s="3" customFormat="1" ht="19.05" customHeight="1">
      <c r="A26" s="109"/>
      <c r="B26" s="111"/>
      <c r="C26" s="111"/>
      <c r="D26" s="111"/>
      <c r="E26" s="111"/>
      <c r="F26" s="111"/>
      <c r="G26" s="111"/>
      <c r="H26" s="111"/>
      <c r="I26" s="111"/>
      <c r="J26" s="113"/>
      <c r="K26" s="18" t="str">
        <f ca="1">IF(A25="","",IF(MOD(ROW(),3)=1,"上午",IF(MOD(ROW(),3)=2,"下午","加班")))</f>
        <v>下午</v>
      </c>
      <c r="L26" s="19" t="s">
        <v>83</v>
      </c>
      <c r="M26" s="19" t="s">
        <v>83</v>
      </c>
      <c r="N26" s="19"/>
      <c r="O26" s="19" t="s">
        <v>84</v>
      </c>
      <c r="P26" s="19"/>
      <c r="Q26" s="19"/>
      <c r="R26" s="19" t="s">
        <v>73</v>
      </c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26"/>
      <c r="XED26" s="28"/>
      <c r="XEE26" s="28"/>
      <c r="XEF26" s="28"/>
      <c r="XEG26" s="28"/>
      <c r="XEH26" s="28"/>
      <c r="XEI26" s="28"/>
      <c r="XEJ26" s="28"/>
      <c r="XEK26" s="28"/>
      <c r="XEL26" s="28"/>
      <c r="XEM26" s="28"/>
      <c r="XEN26" s="28"/>
      <c r="XEO26" s="28"/>
      <c r="XEP26" s="28"/>
      <c r="XEQ26" s="28"/>
      <c r="XER26" s="28"/>
      <c r="XES26" s="28"/>
      <c r="XET26" s="28"/>
      <c r="XEU26" s="28"/>
      <c r="XEV26" s="28"/>
      <c r="XEW26" s="28"/>
      <c r="XEX26" s="28"/>
      <c r="XEY26" s="28"/>
      <c r="XEZ26" s="28"/>
      <c r="XFA26" s="28"/>
      <c r="XFB26" s="28"/>
      <c r="XFC26" s="28"/>
      <c r="XFD26" s="28"/>
    </row>
    <row r="27" spans="1:42 16358:16384" s="3" customFormat="1" ht="19.05" customHeight="1">
      <c r="A27" s="109"/>
      <c r="B27" s="111"/>
      <c r="C27" s="111"/>
      <c r="D27" s="111"/>
      <c r="E27" s="111"/>
      <c r="F27" s="111"/>
      <c r="G27" s="111"/>
      <c r="H27" s="111"/>
      <c r="I27" s="111"/>
      <c r="J27" s="113"/>
      <c r="K27" s="20" t="str">
        <f ca="1">IF(A25="","",IF(MOD(ROW(),3)=1,"上午",IF(MOD(ROW(),3)=2,"下午","加班")))</f>
        <v>加班</v>
      </c>
      <c r="L27" s="21">
        <v>13</v>
      </c>
      <c r="M27" s="21"/>
      <c r="N27" s="21">
        <v>10</v>
      </c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7"/>
      <c r="XED27" s="28"/>
      <c r="XEE27" s="28"/>
      <c r="XEF27" s="28"/>
      <c r="XEG27" s="28"/>
      <c r="XEH27" s="28"/>
      <c r="XEI27" s="28"/>
      <c r="XEJ27" s="28"/>
      <c r="XEK27" s="28"/>
      <c r="XEL27" s="28"/>
      <c r="XEM27" s="28"/>
      <c r="XEN27" s="28"/>
      <c r="XEO27" s="28"/>
      <c r="XEP27" s="28"/>
      <c r="XEQ27" s="28"/>
      <c r="XER27" s="28"/>
      <c r="XES27" s="28"/>
      <c r="XET27" s="28"/>
      <c r="XEU27" s="28"/>
      <c r="XEV27" s="28"/>
      <c r="XEW27" s="28"/>
      <c r="XEX27" s="28"/>
      <c r="XEY27" s="28"/>
      <c r="XEZ27" s="28"/>
      <c r="XFA27" s="28"/>
      <c r="XFB27" s="28"/>
      <c r="XFC27" s="28"/>
      <c r="XFD27" s="28"/>
    </row>
    <row r="28" spans="1:42 16358:16384" s="3" customFormat="1" ht="19.05" customHeight="1">
      <c r="A28" s="109">
        <f ca="1">IF(B28=0,"",COUNTA($B$3:$B27))</f>
        <v>9</v>
      </c>
      <c r="B28" s="111" t="str">
        <f ca="1">INDIRECT("员工信息表!B"&amp;COUNTA($B$3:$B27)+2)</f>
        <v>尹小平</v>
      </c>
      <c r="C28" s="111">
        <v>22</v>
      </c>
      <c r="D28" s="111">
        <f>(COUNTIF($L28:$AP28,"出勤")+COUNTIF($L29:$AP29,"出勤"))*0.5</f>
        <v>2.5</v>
      </c>
      <c r="E28" s="111">
        <f>(COUNTIF($L28:$AP28,"事假")+COUNTIF($L29:$AP29,"事假"))*0.5</f>
        <v>0.5</v>
      </c>
      <c r="F28" s="111">
        <f>(COUNTIF($L28:$AP28,"病假")+COUNTIF($L29:$AP29,"病假"))*0.5</f>
        <v>0.5</v>
      </c>
      <c r="G28" s="111">
        <f>(COUNTIF($L28:$AP28,"休假")+COUNTIF($L29:$AP29,"休假"))*0.5</f>
        <v>0.5</v>
      </c>
      <c r="H28" s="111">
        <f>(COUNTIF($L28:$AP28,"缺勤")+COUNTIF($L29:$AP29,"缺勤"))*0.5</f>
        <v>0.5</v>
      </c>
      <c r="I28" s="111">
        <f>(COUNTIF($L28:$AP28,"放假")+COUNTIF($L29:$AP29,"放假"))*0.5</f>
        <v>0.5</v>
      </c>
      <c r="J28" s="113">
        <f>(SUM(L30:AP30))/$AO$2</f>
        <v>3.5714285714285716</v>
      </c>
      <c r="K28" s="16" t="str">
        <f ca="1">IF(A28="","",IF(MOD(ROW(),3)=1,"上午",IF(MOD(ROW(),3)=2,"下午","加班")))</f>
        <v>上午</v>
      </c>
      <c r="L28" s="17" t="s">
        <v>83</v>
      </c>
      <c r="M28" s="17" t="s">
        <v>83</v>
      </c>
      <c r="N28" s="17" t="s">
        <v>83</v>
      </c>
      <c r="O28" s="17"/>
      <c r="P28" s="17" t="s">
        <v>74</v>
      </c>
      <c r="Q28" s="17"/>
      <c r="R28" s="17"/>
      <c r="S28" s="17"/>
      <c r="T28" s="17" t="s">
        <v>75</v>
      </c>
      <c r="U28" s="17"/>
      <c r="V28" s="17" t="s">
        <v>76</v>
      </c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25"/>
      <c r="XED28" s="28"/>
      <c r="XEE28" s="28"/>
      <c r="XEF28" s="28"/>
      <c r="XEG28" s="28"/>
      <c r="XEH28" s="28"/>
      <c r="XEI28" s="28"/>
      <c r="XEJ28" s="28"/>
      <c r="XEK28" s="28"/>
      <c r="XEL28" s="28"/>
      <c r="XEM28" s="28"/>
      <c r="XEN28" s="28"/>
      <c r="XEO28" s="28"/>
      <c r="XEP28" s="28"/>
      <c r="XEQ28" s="28"/>
      <c r="XER28" s="28"/>
      <c r="XES28" s="28"/>
      <c r="XET28" s="28"/>
      <c r="XEU28" s="28"/>
      <c r="XEV28" s="28"/>
      <c r="XEW28" s="28"/>
      <c r="XEX28" s="28"/>
      <c r="XEY28" s="28"/>
      <c r="XEZ28" s="28"/>
      <c r="XFA28" s="28"/>
      <c r="XFB28" s="28"/>
      <c r="XFC28" s="28"/>
      <c r="XFD28" s="28"/>
    </row>
    <row r="29" spans="1:42 16358:16384" s="3" customFormat="1" ht="19.05" customHeight="1">
      <c r="A29" s="109"/>
      <c r="B29" s="111"/>
      <c r="C29" s="111"/>
      <c r="D29" s="111"/>
      <c r="E29" s="111"/>
      <c r="F29" s="111"/>
      <c r="G29" s="111"/>
      <c r="H29" s="111"/>
      <c r="I29" s="111"/>
      <c r="J29" s="113"/>
      <c r="K29" s="18" t="str">
        <f ca="1">IF(A28="","",IF(MOD(ROW(),3)=1,"上午",IF(MOD(ROW(),3)=2,"下午","加班")))</f>
        <v>下午</v>
      </c>
      <c r="L29" s="19" t="s">
        <v>83</v>
      </c>
      <c r="M29" s="19" t="s">
        <v>83</v>
      </c>
      <c r="N29" s="19"/>
      <c r="O29" s="19" t="s">
        <v>84</v>
      </c>
      <c r="P29" s="19"/>
      <c r="Q29" s="19"/>
      <c r="R29" s="19" t="s">
        <v>73</v>
      </c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26"/>
      <c r="XED29" s="28"/>
      <c r="XEE29" s="28"/>
      <c r="XEF29" s="28"/>
      <c r="XEG29" s="28"/>
      <c r="XEH29" s="28"/>
      <c r="XEI29" s="28"/>
      <c r="XEJ29" s="28"/>
      <c r="XEK29" s="28"/>
      <c r="XEL29" s="28"/>
      <c r="XEM29" s="28"/>
      <c r="XEN29" s="28"/>
      <c r="XEO29" s="28"/>
      <c r="XEP29" s="28"/>
      <c r="XEQ29" s="28"/>
      <c r="XER29" s="28"/>
      <c r="XES29" s="28"/>
      <c r="XET29" s="28"/>
      <c r="XEU29" s="28"/>
      <c r="XEV29" s="28"/>
      <c r="XEW29" s="28"/>
      <c r="XEX29" s="28"/>
      <c r="XEY29" s="28"/>
      <c r="XEZ29" s="28"/>
      <c r="XFA29" s="28"/>
      <c r="XFB29" s="28"/>
      <c r="XFC29" s="28"/>
      <c r="XFD29" s="28"/>
    </row>
    <row r="30" spans="1:42 16358:16384" s="3" customFormat="1" ht="19.05" customHeight="1">
      <c r="A30" s="109"/>
      <c r="B30" s="111"/>
      <c r="C30" s="111"/>
      <c r="D30" s="111"/>
      <c r="E30" s="111"/>
      <c r="F30" s="111"/>
      <c r="G30" s="111"/>
      <c r="H30" s="111"/>
      <c r="I30" s="111"/>
      <c r="J30" s="113"/>
      <c r="K30" s="20" t="str">
        <f ca="1">IF(A28="","",IF(MOD(ROW(),3)=1,"上午",IF(MOD(ROW(),3)=2,"下午","加班")))</f>
        <v>加班</v>
      </c>
      <c r="L30" s="21">
        <v>14</v>
      </c>
      <c r="M30" s="21"/>
      <c r="N30" s="21">
        <v>11</v>
      </c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7"/>
      <c r="XED30" s="28"/>
      <c r="XEE30" s="28"/>
      <c r="XEF30" s="28"/>
      <c r="XEG30" s="28"/>
      <c r="XEH30" s="28"/>
      <c r="XEI30" s="28"/>
      <c r="XEJ30" s="28"/>
      <c r="XEK30" s="28"/>
      <c r="XEL30" s="28"/>
      <c r="XEM30" s="28"/>
      <c r="XEN30" s="28"/>
      <c r="XEO30" s="28"/>
      <c r="XEP30" s="28"/>
      <c r="XEQ30" s="28"/>
      <c r="XER30" s="28"/>
      <c r="XES30" s="28"/>
      <c r="XET30" s="28"/>
      <c r="XEU30" s="28"/>
      <c r="XEV30" s="28"/>
      <c r="XEW30" s="28"/>
      <c r="XEX30" s="28"/>
      <c r="XEY30" s="28"/>
      <c r="XEZ30" s="28"/>
      <c r="XFA30" s="28"/>
      <c r="XFB30" s="28"/>
      <c r="XFC30" s="28"/>
      <c r="XFD30" s="28"/>
    </row>
    <row r="31" spans="1:42 16358:16384" s="3" customFormat="1" ht="19.05" customHeight="1">
      <c r="A31" s="109">
        <f ca="1">IF(B31=0,"",COUNTA($B$3:$B30))</f>
        <v>10</v>
      </c>
      <c r="B31" s="111" t="str">
        <f ca="1">INDIRECT("员工信息表!B"&amp;COUNTA($B$3:$B30)+2)</f>
        <v>颜建美</v>
      </c>
      <c r="C31" s="111">
        <v>22</v>
      </c>
      <c r="D31" s="111">
        <f>(COUNTIF($L31:$AP31,"出勤")+COUNTIF($L32:$AP32,"出勤"))*0.5</f>
        <v>2.5</v>
      </c>
      <c r="E31" s="111">
        <f>(COUNTIF($L31:$AP31,"事假")+COUNTIF($L32:$AP32,"事假"))*0.5</f>
        <v>0.5</v>
      </c>
      <c r="F31" s="111">
        <f>(COUNTIF($L31:$AP31,"病假")+COUNTIF($L32:$AP32,"病假"))*0.5</f>
        <v>0.5</v>
      </c>
      <c r="G31" s="111">
        <f>(COUNTIF($L31:$AP31,"休假")+COUNTIF($L32:$AP32,"休假"))*0.5</f>
        <v>0.5</v>
      </c>
      <c r="H31" s="111">
        <f>(COUNTIF($L31:$AP31,"缺勤")+COUNTIF($L32:$AP32,"缺勤"))*0.5</f>
        <v>0.5</v>
      </c>
      <c r="I31" s="111">
        <f>(COUNTIF($L31:$AP31,"放假")+COUNTIF($L32:$AP32,"放假"))*0.5</f>
        <v>0.5</v>
      </c>
      <c r="J31" s="113">
        <f>(SUM(L33:AP33))/$AO$2</f>
        <v>3.8571428571428572</v>
      </c>
      <c r="K31" s="16" t="str">
        <f ca="1">IF(A31="","",IF(MOD(ROW(),3)=1,"上午",IF(MOD(ROW(),3)=2,"下午","加班")))</f>
        <v>上午</v>
      </c>
      <c r="L31" s="17" t="s">
        <v>83</v>
      </c>
      <c r="M31" s="17" t="s">
        <v>83</v>
      </c>
      <c r="N31" s="17" t="s">
        <v>83</v>
      </c>
      <c r="O31" s="17"/>
      <c r="P31" s="17" t="s">
        <v>74</v>
      </c>
      <c r="Q31" s="17"/>
      <c r="R31" s="17"/>
      <c r="S31" s="17"/>
      <c r="T31" s="17" t="s">
        <v>75</v>
      </c>
      <c r="U31" s="17"/>
      <c r="V31" s="17" t="s">
        <v>76</v>
      </c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25"/>
      <c r="XED31" s="28"/>
      <c r="XEE31" s="28"/>
      <c r="XEF31" s="28"/>
      <c r="XEG31" s="28"/>
      <c r="XEH31" s="28"/>
      <c r="XEI31" s="28"/>
      <c r="XEJ31" s="28"/>
      <c r="XEK31" s="28"/>
      <c r="XEL31" s="28"/>
      <c r="XEM31" s="28"/>
      <c r="XEN31" s="28"/>
      <c r="XEO31" s="28"/>
      <c r="XEP31" s="28"/>
      <c r="XEQ31" s="28"/>
      <c r="XER31" s="28"/>
      <c r="XES31" s="28"/>
      <c r="XET31" s="28"/>
      <c r="XEU31" s="28"/>
      <c r="XEV31" s="28"/>
      <c r="XEW31" s="28"/>
      <c r="XEX31" s="28"/>
      <c r="XEY31" s="28"/>
      <c r="XEZ31" s="28"/>
      <c r="XFA31" s="28"/>
      <c r="XFB31" s="28"/>
      <c r="XFC31" s="28"/>
      <c r="XFD31" s="28"/>
    </row>
    <row r="32" spans="1:42 16358:16384" s="3" customFormat="1" ht="19.05" customHeight="1">
      <c r="A32" s="109"/>
      <c r="B32" s="111"/>
      <c r="C32" s="111"/>
      <c r="D32" s="111"/>
      <c r="E32" s="111"/>
      <c r="F32" s="111"/>
      <c r="G32" s="111"/>
      <c r="H32" s="111"/>
      <c r="I32" s="111"/>
      <c r="J32" s="113"/>
      <c r="K32" s="18" t="str">
        <f ca="1">IF(A31="","",IF(MOD(ROW(),3)=1,"上午",IF(MOD(ROW(),3)=2,"下午","加班")))</f>
        <v>下午</v>
      </c>
      <c r="L32" s="19" t="s">
        <v>83</v>
      </c>
      <c r="M32" s="19" t="s">
        <v>83</v>
      </c>
      <c r="N32" s="19"/>
      <c r="O32" s="19" t="s">
        <v>84</v>
      </c>
      <c r="P32" s="19"/>
      <c r="Q32" s="19"/>
      <c r="R32" s="19" t="s">
        <v>73</v>
      </c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26"/>
      <c r="XED32" s="28"/>
      <c r="XEE32" s="28"/>
      <c r="XEF32" s="28"/>
      <c r="XEG32" s="28"/>
      <c r="XEH32" s="28"/>
      <c r="XEI32" s="28"/>
      <c r="XEJ32" s="28"/>
      <c r="XEK32" s="28"/>
      <c r="XEL32" s="28"/>
      <c r="XEM32" s="28"/>
      <c r="XEN32" s="28"/>
      <c r="XEO32" s="28"/>
      <c r="XEP32" s="28"/>
      <c r="XEQ32" s="28"/>
      <c r="XER32" s="28"/>
      <c r="XES32" s="28"/>
      <c r="XET32" s="28"/>
      <c r="XEU32" s="28"/>
      <c r="XEV32" s="28"/>
      <c r="XEW32" s="28"/>
      <c r="XEX32" s="28"/>
      <c r="XEY32" s="28"/>
      <c r="XEZ32" s="28"/>
      <c r="XFA32" s="28"/>
      <c r="XFB32" s="28"/>
      <c r="XFC32" s="28"/>
      <c r="XFD32" s="28"/>
    </row>
    <row r="33" spans="1:42 16358:16384" s="3" customFormat="1" ht="19.05" customHeight="1">
      <c r="A33" s="109"/>
      <c r="B33" s="111"/>
      <c r="C33" s="111"/>
      <c r="D33" s="111"/>
      <c r="E33" s="111"/>
      <c r="F33" s="111"/>
      <c r="G33" s="111"/>
      <c r="H33" s="111"/>
      <c r="I33" s="111"/>
      <c r="J33" s="113"/>
      <c r="K33" s="20" t="str">
        <f ca="1">IF(A31="","",IF(MOD(ROW(),3)=1,"上午",IF(MOD(ROW(),3)=2,"下午","加班")))</f>
        <v>加班</v>
      </c>
      <c r="L33" s="21">
        <v>15</v>
      </c>
      <c r="M33" s="21"/>
      <c r="N33" s="21">
        <v>12</v>
      </c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7"/>
      <c r="XED33" s="28"/>
      <c r="XEE33" s="28"/>
      <c r="XEF33" s="28"/>
      <c r="XEG33" s="28"/>
      <c r="XEH33" s="28"/>
      <c r="XEI33" s="28"/>
      <c r="XEJ33" s="28"/>
      <c r="XEK33" s="28"/>
      <c r="XEL33" s="28"/>
      <c r="XEM33" s="28"/>
      <c r="XEN33" s="28"/>
      <c r="XEO33" s="28"/>
      <c r="XEP33" s="28"/>
      <c r="XEQ33" s="28"/>
      <c r="XER33" s="28"/>
      <c r="XES33" s="28"/>
      <c r="XET33" s="28"/>
      <c r="XEU33" s="28"/>
      <c r="XEV33" s="28"/>
      <c r="XEW33" s="28"/>
      <c r="XEX33" s="28"/>
      <c r="XEY33" s="28"/>
      <c r="XEZ33" s="28"/>
      <c r="XFA33" s="28"/>
      <c r="XFB33" s="28"/>
      <c r="XFC33" s="28"/>
      <c r="XFD33" s="28"/>
    </row>
    <row r="34" spans="1:42 16358:16384" s="3" customFormat="1" ht="19.05" customHeight="1">
      <c r="A34" s="109">
        <f ca="1">IF(B34=0,"",COUNTA($B$3:$B33))</f>
        <v>11</v>
      </c>
      <c r="B34" s="111" t="str">
        <f ca="1">INDIRECT("员工信息表!B"&amp;COUNTA($B$3:$B33)+2)</f>
        <v>尹乔丽</v>
      </c>
      <c r="C34" s="111">
        <v>22</v>
      </c>
      <c r="D34" s="111">
        <f>(COUNTIF($L34:$AP34,"出勤")+COUNTIF($L35:$AP35,"出勤"))*0.5</f>
        <v>2.5</v>
      </c>
      <c r="E34" s="111">
        <f>(COUNTIF($L34:$AP34,"事假")+COUNTIF($L35:$AP35,"事假"))*0.5</f>
        <v>0.5</v>
      </c>
      <c r="F34" s="111">
        <f>(COUNTIF($L34:$AP34,"病假")+COUNTIF($L35:$AP35,"病假"))*0.5</f>
        <v>0.5</v>
      </c>
      <c r="G34" s="111">
        <f>(COUNTIF($L34:$AP34,"休假")+COUNTIF($L35:$AP35,"休假"))*0.5</f>
        <v>0.5</v>
      </c>
      <c r="H34" s="111">
        <f>(COUNTIF($L34:$AP34,"缺勤")+COUNTIF($L35:$AP35,"缺勤"))*0.5</f>
        <v>0.5</v>
      </c>
      <c r="I34" s="111">
        <f>(COUNTIF($L34:$AP34,"放假")+COUNTIF($L35:$AP35,"放假"))*0.5</f>
        <v>0.5</v>
      </c>
      <c r="J34" s="113">
        <f>(SUM(L36:AP36))/$AO$2</f>
        <v>4.1428571428571432</v>
      </c>
      <c r="K34" s="16" t="str">
        <f ca="1">IF(A34="","",IF(MOD(ROW(),3)=1,"上午",IF(MOD(ROW(),3)=2,"下午","加班")))</f>
        <v>上午</v>
      </c>
      <c r="L34" s="17" t="s">
        <v>83</v>
      </c>
      <c r="M34" s="17" t="s">
        <v>83</v>
      </c>
      <c r="N34" s="17" t="s">
        <v>83</v>
      </c>
      <c r="O34" s="17"/>
      <c r="P34" s="17" t="s">
        <v>74</v>
      </c>
      <c r="Q34" s="17"/>
      <c r="R34" s="17"/>
      <c r="S34" s="17"/>
      <c r="T34" s="17" t="s">
        <v>75</v>
      </c>
      <c r="U34" s="17"/>
      <c r="V34" s="17" t="s">
        <v>76</v>
      </c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25"/>
      <c r="XED34" s="28"/>
      <c r="XEE34" s="28"/>
      <c r="XEF34" s="28"/>
      <c r="XEG34" s="28"/>
      <c r="XEH34" s="28"/>
      <c r="XEI34" s="28"/>
      <c r="XEJ34" s="28"/>
      <c r="XEK34" s="28"/>
      <c r="XEL34" s="28"/>
      <c r="XEM34" s="28"/>
      <c r="XEN34" s="28"/>
      <c r="XEO34" s="28"/>
      <c r="XEP34" s="28"/>
      <c r="XEQ34" s="28"/>
      <c r="XER34" s="28"/>
      <c r="XES34" s="28"/>
      <c r="XET34" s="28"/>
      <c r="XEU34" s="28"/>
      <c r="XEV34" s="28"/>
      <c r="XEW34" s="28"/>
      <c r="XEX34" s="28"/>
      <c r="XEY34" s="28"/>
      <c r="XEZ34" s="28"/>
      <c r="XFA34" s="28"/>
      <c r="XFB34" s="28"/>
      <c r="XFC34" s="28"/>
      <c r="XFD34" s="28"/>
    </row>
    <row r="35" spans="1:42 16358:16384" s="3" customFormat="1" ht="19.05" customHeight="1">
      <c r="A35" s="109"/>
      <c r="B35" s="111"/>
      <c r="C35" s="111"/>
      <c r="D35" s="111"/>
      <c r="E35" s="111"/>
      <c r="F35" s="111"/>
      <c r="G35" s="111"/>
      <c r="H35" s="111"/>
      <c r="I35" s="111"/>
      <c r="J35" s="113"/>
      <c r="K35" s="18" t="str">
        <f ca="1">IF(A34="","",IF(MOD(ROW(),3)=1,"上午",IF(MOD(ROW(),3)=2,"下午","加班")))</f>
        <v>下午</v>
      </c>
      <c r="L35" s="19" t="s">
        <v>83</v>
      </c>
      <c r="M35" s="19" t="s">
        <v>83</v>
      </c>
      <c r="N35" s="19"/>
      <c r="O35" s="19" t="s">
        <v>84</v>
      </c>
      <c r="P35" s="19"/>
      <c r="Q35" s="19"/>
      <c r="R35" s="19" t="s">
        <v>73</v>
      </c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26"/>
      <c r="XED35" s="28"/>
      <c r="XEE35" s="28"/>
      <c r="XEF35" s="28"/>
      <c r="XEG35" s="28"/>
      <c r="XEH35" s="28"/>
      <c r="XEI35" s="28"/>
      <c r="XEJ35" s="28"/>
      <c r="XEK35" s="28"/>
      <c r="XEL35" s="28"/>
      <c r="XEM35" s="28"/>
      <c r="XEN35" s="28"/>
      <c r="XEO35" s="28"/>
      <c r="XEP35" s="28"/>
      <c r="XEQ35" s="28"/>
      <c r="XER35" s="28"/>
      <c r="XES35" s="28"/>
      <c r="XET35" s="28"/>
      <c r="XEU35" s="28"/>
      <c r="XEV35" s="28"/>
      <c r="XEW35" s="28"/>
      <c r="XEX35" s="28"/>
      <c r="XEY35" s="28"/>
      <c r="XEZ35" s="28"/>
      <c r="XFA35" s="28"/>
      <c r="XFB35" s="28"/>
      <c r="XFC35" s="28"/>
      <c r="XFD35" s="28"/>
    </row>
    <row r="36" spans="1:42 16358:16384" s="3" customFormat="1" ht="19.05" customHeight="1">
      <c r="A36" s="109"/>
      <c r="B36" s="111"/>
      <c r="C36" s="111"/>
      <c r="D36" s="111"/>
      <c r="E36" s="111"/>
      <c r="F36" s="111"/>
      <c r="G36" s="111"/>
      <c r="H36" s="111"/>
      <c r="I36" s="111"/>
      <c r="J36" s="113"/>
      <c r="K36" s="20" t="str">
        <f ca="1">IF(A34="","",IF(MOD(ROW(),3)=1,"上午",IF(MOD(ROW(),3)=2,"下午","加班")))</f>
        <v>加班</v>
      </c>
      <c r="L36" s="21">
        <v>16</v>
      </c>
      <c r="M36" s="21"/>
      <c r="N36" s="21">
        <v>13</v>
      </c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7"/>
      <c r="XED36" s="28"/>
      <c r="XEE36" s="28"/>
      <c r="XEF36" s="28"/>
      <c r="XEG36" s="28"/>
      <c r="XEH36" s="28"/>
      <c r="XEI36" s="28"/>
      <c r="XEJ36" s="28"/>
      <c r="XEK36" s="28"/>
      <c r="XEL36" s="28"/>
      <c r="XEM36" s="28"/>
      <c r="XEN36" s="28"/>
      <c r="XEO36" s="28"/>
      <c r="XEP36" s="28"/>
      <c r="XEQ36" s="28"/>
      <c r="XER36" s="28"/>
      <c r="XES36" s="28"/>
      <c r="XET36" s="28"/>
      <c r="XEU36" s="28"/>
      <c r="XEV36" s="28"/>
      <c r="XEW36" s="28"/>
      <c r="XEX36" s="28"/>
      <c r="XEY36" s="28"/>
      <c r="XEZ36" s="28"/>
      <c r="XFA36" s="28"/>
      <c r="XFB36" s="28"/>
      <c r="XFC36" s="28"/>
      <c r="XFD36" s="28"/>
    </row>
    <row r="37" spans="1:42 16358:16384" s="3" customFormat="1" ht="19.05" customHeight="1">
      <c r="A37" s="109" t="str">
        <f ca="1">IF(B37=0,"",COUNTA($B$3:$B36))</f>
        <v/>
      </c>
      <c r="B37" s="111">
        <f ca="1">INDIRECT("员工信息表!B"&amp;COUNTA($B$3:$B36)+2)</f>
        <v>0</v>
      </c>
      <c r="C37" s="111"/>
      <c r="D37" s="111">
        <f>(COUNTIF($L37:$AP37,"出勤")+COUNTIF($L38:$AP38,"出勤"))*0.5</f>
        <v>0</v>
      </c>
      <c r="E37" s="111">
        <f>(COUNTIF($L37:$AP37,"事假")+COUNTIF($L38:$AP38,"事假"))*0.5</f>
        <v>0</v>
      </c>
      <c r="F37" s="111">
        <f>(COUNTIF($L37:$AP37,"病假")+COUNTIF($L38:$AP38,"病假"))*0.5</f>
        <v>0</v>
      </c>
      <c r="G37" s="111">
        <f>(COUNTIF($L37:$AP37,"休假")+COUNTIF($L38:$AP38,"休假"))*0.5</f>
        <v>0</v>
      </c>
      <c r="H37" s="111">
        <f>(COUNTIF($L37:$AP37,"缺勤")+COUNTIF($L38:$AP38,"缺勤"))*0.5</f>
        <v>0</v>
      </c>
      <c r="I37" s="111">
        <f>(COUNTIF($L37:$AP37,"放假")+COUNTIF($L38:$AP38,"放假"))*0.5</f>
        <v>0</v>
      </c>
      <c r="J37" s="113">
        <f>(SUM(L39:AP39))/$AO$2</f>
        <v>0</v>
      </c>
      <c r="K37" s="16" t="str">
        <f ca="1">IF(A37="","",IF(MOD(ROW(),3)=1,"上午",IF(MOD(ROW(),3)=2,"下午","加班")))</f>
        <v/>
      </c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25"/>
      <c r="XED37" s="28"/>
      <c r="XEE37" s="28"/>
      <c r="XEF37" s="28"/>
      <c r="XEG37" s="28"/>
      <c r="XEH37" s="28"/>
      <c r="XEI37" s="28"/>
      <c r="XEJ37" s="28"/>
      <c r="XEK37" s="28"/>
      <c r="XEL37" s="28"/>
      <c r="XEM37" s="28"/>
      <c r="XEN37" s="28"/>
      <c r="XEO37" s="28"/>
      <c r="XEP37" s="28"/>
      <c r="XEQ37" s="28"/>
      <c r="XER37" s="28"/>
      <c r="XES37" s="28"/>
      <c r="XET37" s="28"/>
      <c r="XEU37" s="28"/>
      <c r="XEV37" s="28"/>
      <c r="XEW37" s="28"/>
      <c r="XEX37" s="28"/>
      <c r="XEY37" s="28"/>
      <c r="XEZ37" s="28"/>
      <c r="XFA37" s="28"/>
      <c r="XFB37" s="28"/>
      <c r="XFC37" s="28"/>
      <c r="XFD37" s="28"/>
    </row>
    <row r="38" spans="1:42 16358:16384" s="3" customFormat="1" ht="19.05" customHeight="1">
      <c r="A38" s="109"/>
      <c r="B38" s="111"/>
      <c r="C38" s="111"/>
      <c r="D38" s="111"/>
      <c r="E38" s="111"/>
      <c r="F38" s="111"/>
      <c r="G38" s="111"/>
      <c r="H38" s="111"/>
      <c r="I38" s="111"/>
      <c r="J38" s="113"/>
      <c r="K38" s="18" t="str">
        <f ca="1">IF(A37="","",IF(MOD(ROW(),3)=1,"上午",IF(MOD(ROW(),3)=2,"下午","加班")))</f>
        <v/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26"/>
      <c r="XED38" s="28"/>
      <c r="XEE38" s="28"/>
      <c r="XEF38" s="28"/>
      <c r="XEG38" s="28"/>
      <c r="XEH38" s="28"/>
      <c r="XEI38" s="28"/>
      <c r="XEJ38" s="28"/>
      <c r="XEK38" s="28"/>
      <c r="XEL38" s="28"/>
      <c r="XEM38" s="28"/>
      <c r="XEN38" s="28"/>
      <c r="XEO38" s="28"/>
      <c r="XEP38" s="28"/>
      <c r="XEQ38" s="28"/>
      <c r="XER38" s="28"/>
      <c r="XES38" s="28"/>
      <c r="XET38" s="28"/>
      <c r="XEU38" s="28"/>
      <c r="XEV38" s="28"/>
      <c r="XEW38" s="28"/>
      <c r="XEX38" s="28"/>
      <c r="XEY38" s="28"/>
      <c r="XEZ38" s="28"/>
      <c r="XFA38" s="28"/>
      <c r="XFB38" s="28"/>
      <c r="XFC38" s="28"/>
      <c r="XFD38" s="28"/>
    </row>
    <row r="39" spans="1:42 16358:16384" s="3" customFormat="1" ht="19.05" customHeight="1">
      <c r="A39" s="109"/>
      <c r="B39" s="111"/>
      <c r="C39" s="111"/>
      <c r="D39" s="111"/>
      <c r="E39" s="111"/>
      <c r="F39" s="111"/>
      <c r="G39" s="111"/>
      <c r="H39" s="111"/>
      <c r="I39" s="111"/>
      <c r="J39" s="113"/>
      <c r="K39" s="20" t="str">
        <f ca="1">IF(A37="","",IF(MOD(ROW(),3)=1,"上午",IF(MOD(ROW(),3)=2,"下午","加班")))</f>
        <v/>
      </c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7"/>
      <c r="XED39" s="28"/>
      <c r="XEE39" s="28"/>
      <c r="XEF39" s="28"/>
      <c r="XEG39" s="28"/>
      <c r="XEH39" s="28"/>
      <c r="XEI39" s="28"/>
      <c r="XEJ39" s="28"/>
      <c r="XEK39" s="28"/>
      <c r="XEL39" s="28"/>
      <c r="XEM39" s="28"/>
      <c r="XEN39" s="28"/>
      <c r="XEO39" s="28"/>
      <c r="XEP39" s="28"/>
      <c r="XEQ39" s="28"/>
      <c r="XER39" s="28"/>
      <c r="XES39" s="28"/>
      <c r="XET39" s="28"/>
      <c r="XEU39" s="28"/>
      <c r="XEV39" s="28"/>
      <c r="XEW39" s="28"/>
      <c r="XEX39" s="28"/>
      <c r="XEY39" s="28"/>
      <c r="XEZ39" s="28"/>
      <c r="XFA39" s="28"/>
      <c r="XFB39" s="28"/>
      <c r="XFC39" s="28"/>
      <c r="XFD39" s="28"/>
    </row>
    <row r="40" spans="1:42 16358:16384" s="3" customFormat="1" ht="19.05" customHeight="1">
      <c r="A40" s="109" t="str">
        <f ca="1">IF(B40=0,"",COUNTA($B$3:$B39))</f>
        <v/>
      </c>
      <c r="B40" s="111">
        <f ca="1">INDIRECT("员工信息表!B"&amp;COUNTA($B$3:$B39)+2)</f>
        <v>0</v>
      </c>
      <c r="C40" s="111"/>
      <c r="D40" s="111">
        <f>(COUNTIF($L40:$AP40,"出勤")+COUNTIF($L41:$AP41,"出勤"))*0.5</f>
        <v>0</v>
      </c>
      <c r="E40" s="111">
        <f>(COUNTIF($L40:$AP40,"事假")+COUNTIF($L41:$AP41,"事假"))*0.5</f>
        <v>0</v>
      </c>
      <c r="F40" s="111">
        <f>(COUNTIF($L40:$AP40,"病假")+COUNTIF($L41:$AP41,"病假"))*0.5</f>
        <v>0</v>
      </c>
      <c r="G40" s="111">
        <f>(COUNTIF($L40:$AP40,"休假")+COUNTIF($L41:$AP41,"休假"))*0.5</f>
        <v>0</v>
      </c>
      <c r="H40" s="111">
        <f>(COUNTIF($L40:$AP40,"缺勤")+COUNTIF($L41:$AP41,"缺勤"))*0.5</f>
        <v>0</v>
      </c>
      <c r="I40" s="111">
        <f>(COUNTIF($L40:$AP40,"放假")+COUNTIF($L41:$AP41,"放假"))*0.5</f>
        <v>0</v>
      </c>
      <c r="J40" s="113">
        <f>(SUM(L42:AP42))/$AO$2</f>
        <v>0</v>
      </c>
      <c r="K40" s="16" t="str">
        <f ca="1">IF(A40="","",IF(MOD(ROW(),3)=1,"上午",IF(MOD(ROW(),3)=2,"下午","加班")))</f>
        <v/>
      </c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25"/>
      <c r="XED40" s="28"/>
      <c r="XEE40" s="28"/>
      <c r="XEF40" s="28"/>
      <c r="XEG40" s="28"/>
      <c r="XEH40" s="28"/>
      <c r="XEI40" s="28"/>
      <c r="XEJ40" s="28"/>
      <c r="XEK40" s="28"/>
      <c r="XEL40" s="28"/>
      <c r="XEM40" s="28"/>
      <c r="XEN40" s="28"/>
      <c r="XEO40" s="28"/>
      <c r="XEP40" s="28"/>
      <c r="XEQ40" s="28"/>
      <c r="XER40" s="28"/>
      <c r="XES40" s="28"/>
      <c r="XET40" s="28"/>
      <c r="XEU40" s="28"/>
      <c r="XEV40" s="28"/>
      <c r="XEW40" s="28"/>
      <c r="XEX40" s="28"/>
      <c r="XEY40" s="28"/>
      <c r="XEZ40" s="28"/>
      <c r="XFA40" s="28"/>
      <c r="XFB40" s="28"/>
      <c r="XFC40" s="28"/>
      <c r="XFD40" s="28"/>
    </row>
    <row r="41" spans="1:42 16358:16384" s="3" customFormat="1" ht="19.05" customHeight="1">
      <c r="A41" s="109"/>
      <c r="B41" s="111"/>
      <c r="C41" s="111"/>
      <c r="D41" s="111"/>
      <c r="E41" s="111"/>
      <c r="F41" s="111"/>
      <c r="G41" s="111"/>
      <c r="H41" s="111"/>
      <c r="I41" s="111"/>
      <c r="J41" s="113"/>
      <c r="K41" s="18" t="str">
        <f ca="1">IF(A40="","",IF(MOD(ROW(),3)=1,"上午",IF(MOD(ROW(),3)=2,"下午","加班")))</f>
        <v/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26"/>
      <c r="XED41" s="28"/>
      <c r="XEE41" s="28"/>
      <c r="XEF41" s="28"/>
      <c r="XEG41" s="28"/>
      <c r="XEH41" s="28"/>
      <c r="XEI41" s="28"/>
      <c r="XEJ41" s="28"/>
      <c r="XEK41" s="28"/>
      <c r="XEL41" s="28"/>
      <c r="XEM41" s="28"/>
      <c r="XEN41" s="28"/>
      <c r="XEO41" s="28"/>
      <c r="XEP41" s="28"/>
      <c r="XEQ41" s="28"/>
      <c r="XER41" s="28"/>
      <c r="XES41" s="28"/>
      <c r="XET41" s="28"/>
      <c r="XEU41" s="28"/>
      <c r="XEV41" s="28"/>
      <c r="XEW41" s="28"/>
      <c r="XEX41" s="28"/>
      <c r="XEY41" s="28"/>
      <c r="XEZ41" s="28"/>
      <c r="XFA41" s="28"/>
      <c r="XFB41" s="28"/>
      <c r="XFC41" s="28"/>
      <c r="XFD41" s="28"/>
    </row>
    <row r="42" spans="1:42 16358:16384" s="3" customFormat="1" ht="19.05" customHeight="1">
      <c r="A42" s="109"/>
      <c r="B42" s="111"/>
      <c r="C42" s="111"/>
      <c r="D42" s="111"/>
      <c r="E42" s="111"/>
      <c r="F42" s="111"/>
      <c r="G42" s="111"/>
      <c r="H42" s="111"/>
      <c r="I42" s="111"/>
      <c r="J42" s="113"/>
      <c r="K42" s="20" t="str">
        <f ca="1">IF(A40="","",IF(MOD(ROW(),3)=1,"上午",IF(MOD(ROW(),3)=2,"下午","加班")))</f>
        <v/>
      </c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7"/>
      <c r="XED42" s="28"/>
      <c r="XEE42" s="28"/>
      <c r="XEF42" s="28"/>
      <c r="XEG42" s="28"/>
      <c r="XEH42" s="28"/>
      <c r="XEI42" s="28"/>
      <c r="XEJ42" s="28"/>
      <c r="XEK42" s="28"/>
      <c r="XEL42" s="28"/>
      <c r="XEM42" s="28"/>
      <c r="XEN42" s="28"/>
      <c r="XEO42" s="28"/>
      <c r="XEP42" s="28"/>
      <c r="XEQ42" s="28"/>
      <c r="XER42" s="28"/>
      <c r="XES42" s="28"/>
      <c r="XET42" s="28"/>
      <c r="XEU42" s="28"/>
      <c r="XEV42" s="28"/>
      <c r="XEW42" s="28"/>
      <c r="XEX42" s="28"/>
      <c r="XEY42" s="28"/>
      <c r="XEZ42" s="28"/>
      <c r="XFA42" s="28"/>
      <c r="XFB42" s="28"/>
      <c r="XFC42" s="28"/>
      <c r="XFD42" s="28"/>
    </row>
    <row r="43" spans="1:42 16358:16384" s="3" customFormat="1" ht="19.05" customHeight="1">
      <c r="A43" s="109" t="str">
        <f ca="1">IF(B43=0,"",COUNTA($B$3:$B42))</f>
        <v/>
      </c>
      <c r="B43" s="111">
        <f ca="1">INDIRECT("员工信息表!B"&amp;COUNTA($B$3:$B42)+2)</f>
        <v>0</v>
      </c>
      <c r="C43" s="111"/>
      <c r="D43" s="111">
        <f>(COUNTIF($L43:$AP43,"出勤")+COUNTIF($L44:$AP44,"出勤"))*0.5</f>
        <v>0</v>
      </c>
      <c r="E43" s="111">
        <f>(COUNTIF($L43:$AP43,"事假")+COUNTIF($L44:$AP44,"事假"))*0.5</f>
        <v>0</v>
      </c>
      <c r="F43" s="111">
        <f>(COUNTIF($L43:$AP43,"病假")+COUNTIF($L44:$AP44,"病假"))*0.5</f>
        <v>0</v>
      </c>
      <c r="G43" s="111">
        <f>(COUNTIF($L43:$AP43,"休假")+COUNTIF($L44:$AP44,"休假"))*0.5</f>
        <v>0</v>
      </c>
      <c r="H43" s="111">
        <f>(COUNTIF($L43:$AP43,"缺勤")+COUNTIF($L44:$AP44,"缺勤"))*0.5</f>
        <v>0</v>
      </c>
      <c r="I43" s="111">
        <f>(COUNTIF($L43:$AP43,"放假")+COUNTIF($L44:$AP44,"放假"))*0.5</f>
        <v>0</v>
      </c>
      <c r="J43" s="113">
        <f>(SUM(L45:AP45))/$AO$2</f>
        <v>0</v>
      </c>
      <c r="K43" s="16" t="str">
        <f ca="1">IF(A43="","",IF(MOD(ROW(),3)=1,"上午",IF(MOD(ROW(),3)=2,"下午","加班")))</f>
        <v/>
      </c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25"/>
      <c r="XED43" s="28"/>
      <c r="XEE43" s="28"/>
      <c r="XEF43" s="28"/>
      <c r="XEG43" s="28"/>
      <c r="XEH43" s="28"/>
      <c r="XEI43" s="28"/>
      <c r="XEJ43" s="28"/>
      <c r="XEK43" s="28"/>
      <c r="XEL43" s="28"/>
      <c r="XEM43" s="28"/>
      <c r="XEN43" s="28"/>
      <c r="XEO43" s="28"/>
      <c r="XEP43" s="28"/>
      <c r="XEQ43" s="28"/>
      <c r="XER43" s="28"/>
      <c r="XES43" s="28"/>
      <c r="XET43" s="28"/>
      <c r="XEU43" s="28"/>
      <c r="XEV43" s="28"/>
      <c r="XEW43" s="28"/>
      <c r="XEX43" s="28"/>
      <c r="XEY43" s="28"/>
      <c r="XEZ43" s="28"/>
      <c r="XFA43" s="28"/>
      <c r="XFB43" s="28"/>
      <c r="XFC43" s="28"/>
      <c r="XFD43" s="28"/>
    </row>
    <row r="44" spans="1:42 16358:16384" s="3" customFormat="1" ht="19.05" customHeight="1">
      <c r="A44" s="109"/>
      <c r="B44" s="111"/>
      <c r="C44" s="111"/>
      <c r="D44" s="111"/>
      <c r="E44" s="111"/>
      <c r="F44" s="111"/>
      <c r="G44" s="111"/>
      <c r="H44" s="111"/>
      <c r="I44" s="111"/>
      <c r="J44" s="113"/>
      <c r="K44" s="18" t="str">
        <f ca="1">IF(A43="","",IF(MOD(ROW(),3)=1,"上午",IF(MOD(ROW(),3)=2,"下午","加班")))</f>
        <v/>
      </c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26"/>
      <c r="XED44" s="28"/>
      <c r="XEE44" s="28"/>
      <c r="XEF44" s="28"/>
      <c r="XEG44" s="28"/>
      <c r="XEH44" s="28"/>
      <c r="XEI44" s="28"/>
      <c r="XEJ44" s="28"/>
      <c r="XEK44" s="28"/>
      <c r="XEL44" s="28"/>
      <c r="XEM44" s="28"/>
      <c r="XEN44" s="28"/>
      <c r="XEO44" s="28"/>
      <c r="XEP44" s="28"/>
      <c r="XEQ44" s="28"/>
      <c r="XER44" s="28"/>
      <c r="XES44" s="28"/>
      <c r="XET44" s="28"/>
      <c r="XEU44" s="28"/>
      <c r="XEV44" s="28"/>
      <c r="XEW44" s="28"/>
      <c r="XEX44" s="28"/>
      <c r="XEY44" s="28"/>
      <c r="XEZ44" s="28"/>
      <c r="XFA44" s="28"/>
      <c r="XFB44" s="28"/>
      <c r="XFC44" s="28"/>
      <c r="XFD44" s="28"/>
    </row>
    <row r="45" spans="1:42 16358:16384" s="3" customFormat="1" ht="19.05" customHeight="1">
      <c r="A45" s="109"/>
      <c r="B45" s="111"/>
      <c r="C45" s="111"/>
      <c r="D45" s="111"/>
      <c r="E45" s="111"/>
      <c r="F45" s="111"/>
      <c r="G45" s="111"/>
      <c r="H45" s="111"/>
      <c r="I45" s="111"/>
      <c r="J45" s="113"/>
      <c r="K45" s="20" t="str">
        <f ca="1">IF(A43="","",IF(MOD(ROW(),3)=1,"上午",IF(MOD(ROW(),3)=2,"下午","加班")))</f>
        <v/>
      </c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7"/>
      <c r="XED45" s="28"/>
      <c r="XEE45" s="28"/>
      <c r="XEF45" s="28"/>
      <c r="XEG45" s="28"/>
      <c r="XEH45" s="28"/>
      <c r="XEI45" s="28"/>
      <c r="XEJ45" s="28"/>
      <c r="XEK45" s="28"/>
      <c r="XEL45" s="28"/>
      <c r="XEM45" s="28"/>
      <c r="XEN45" s="28"/>
      <c r="XEO45" s="28"/>
      <c r="XEP45" s="28"/>
      <c r="XEQ45" s="28"/>
      <c r="XER45" s="28"/>
      <c r="XES45" s="28"/>
      <c r="XET45" s="28"/>
      <c r="XEU45" s="28"/>
      <c r="XEV45" s="28"/>
      <c r="XEW45" s="28"/>
      <c r="XEX45" s="28"/>
      <c r="XEY45" s="28"/>
      <c r="XEZ45" s="28"/>
      <c r="XFA45" s="28"/>
      <c r="XFB45" s="28"/>
      <c r="XFC45" s="28"/>
      <c r="XFD45" s="28"/>
    </row>
    <row r="46" spans="1:42 16358:16384" s="3" customFormat="1" ht="19.05" customHeight="1">
      <c r="A46" s="109" t="str">
        <f ca="1">IF(B46=0,"",COUNTA($B$3:$B45))</f>
        <v/>
      </c>
      <c r="B46" s="111">
        <f ca="1">INDIRECT("员工信息表!B"&amp;COUNTA($B$3:$B45)+2)</f>
        <v>0</v>
      </c>
      <c r="C46" s="111"/>
      <c r="D46" s="111">
        <f>(COUNTIF($L46:$AP46,"出勤")+COUNTIF($L47:$AP47,"出勤"))*0.5</f>
        <v>0</v>
      </c>
      <c r="E46" s="111">
        <f>(COUNTIF($L46:$AP46,"事假")+COUNTIF($L47:$AP47,"事假"))*0.5</f>
        <v>0</v>
      </c>
      <c r="F46" s="111">
        <f>(COUNTIF($L46:$AP46,"病假")+COUNTIF($L47:$AP47,"病假"))*0.5</f>
        <v>0</v>
      </c>
      <c r="G46" s="111">
        <f>(COUNTIF($L46:$AP46,"休假")+COUNTIF($L47:$AP47,"休假"))*0.5</f>
        <v>0</v>
      </c>
      <c r="H46" s="111">
        <f>(COUNTIF($L46:$AP46,"缺勤")+COUNTIF($L47:$AP47,"缺勤"))*0.5</f>
        <v>0</v>
      </c>
      <c r="I46" s="111">
        <f>(COUNTIF($L46:$AP46,"放假")+COUNTIF($L47:$AP47,"放假"))*0.5</f>
        <v>0</v>
      </c>
      <c r="J46" s="113">
        <f>(SUM(L48:AP48))/$AO$2</f>
        <v>0</v>
      </c>
      <c r="K46" s="16" t="str">
        <f ca="1">IF(A46="","",IF(MOD(ROW(),3)=1,"上午",IF(MOD(ROW(),3)=2,"下午","加班")))</f>
        <v/>
      </c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25"/>
      <c r="XED46" s="28"/>
      <c r="XEE46" s="28"/>
      <c r="XEF46" s="28"/>
      <c r="XEG46" s="28"/>
      <c r="XEH46" s="28"/>
      <c r="XEI46" s="28"/>
      <c r="XEJ46" s="28"/>
      <c r="XEK46" s="28"/>
      <c r="XEL46" s="28"/>
      <c r="XEM46" s="28"/>
      <c r="XEN46" s="28"/>
      <c r="XEO46" s="28"/>
      <c r="XEP46" s="28"/>
      <c r="XEQ46" s="28"/>
      <c r="XER46" s="28"/>
      <c r="XES46" s="28"/>
      <c r="XET46" s="28"/>
      <c r="XEU46" s="28"/>
      <c r="XEV46" s="28"/>
      <c r="XEW46" s="28"/>
      <c r="XEX46" s="28"/>
      <c r="XEY46" s="28"/>
      <c r="XEZ46" s="28"/>
      <c r="XFA46" s="28"/>
      <c r="XFB46" s="28"/>
      <c r="XFC46" s="28"/>
      <c r="XFD46" s="28"/>
    </row>
    <row r="47" spans="1:42 16358:16384" s="3" customFormat="1" ht="19.05" customHeight="1">
      <c r="A47" s="109"/>
      <c r="B47" s="111"/>
      <c r="C47" s="111"/>
      <c r="D47" s="111"/>
      <c r="E47" s="111"/>
      <c r="F47" s="111"/>
      <c r="G47" s="111"/>
      <c r="H47" s="111"/>
      <c r="I47" s="111"/>
      <c r="J47" s="113"/>
      <c r="K47" s="18" t="str">
        <f ca="1">IF(A46="","",IF(MOD(ROW(),3)=1,"上午",IF(MOD(ROW(),3)=2,"下午","加班")))</f>
        <v/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26"/>
      <c r="XED47" s="28"/>
      <c r="XEE47" s="28"/>
      <c r="XEF47" s="28"/>
      <c r="XEG47" s="28"/>
      <c r="XEH47" s="28"/>
      <c r="XEI47" s="28"/>
      <c r="XEJ47" s="28"/>
      <c r="XEK47" s="28"/>
      <c r="XEL47" s="28"/>
      <c r="XEM47" s="28"/>
      <c r="XEN47" s="28"/>
      <c r="XEO47" s="28"/>
      <c r="XEP47" s="28"/>
      <c r="XEQ47" s="28"/>
      <c r="XER47" s="28"/>
      <c r="XES47" s="28"/>
      <c r="XET47" s="28"/>
      <c r="XEU47" s="28"/>
      <c r="XEV47" s="28"/>
      <c r="XEW47" s="28"/>
      <c r="XEX47" s="28"/>
      <c r="XEY47" s="28"/>
      <c r="XEZ47" s="28"/>
      <c r="XFA47" s="28"/>
      <c r="XFB47" s="28"/>
      <c r="XFC47" s="28"/>
      <c r="XFD47" s="28"/>
    </row>
    <row r="48" spans="1:42 16358:16384" s="3" customFormat="1" ht="19.05" customHeight="1">
      <c r="A48" s="109"/>
      <c r="B48" s="111"/>
      <c r="C48" s="111"/>
      <c r="D48" s="111"/>
      <c r="E48" s="111"/>
      <c r="F48" s="111"/>
      <c r="G48" s="111"/>
      <c r="H48" s="111"/>
      <c r="I48" s="111"/>
      <c r="J48" s="113"/>
      <c r="K48" s="20" t="str">
        <f ca="1">IF(A46="","",IF(MOD(ROW(),3)=1,"上午",IF(MOD(ROW(),3)=2,"下午","加班")))</f>
        <v/>
      </c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7"/>
      <c r="XED48" s="28"/>
      <c r="XEE48" s="28"/>
      <c r="XEF48" s="28"/>
      <c r="XEG48" s="28"/>
      <c r="XEH48" s="28"/>
      <c r="XEI48" s="28"/>
      <c r="XEJ48" s="28"/>
      <c r="XEK48" s="28"/>
      <c r="XEL48" s="28"/>
      <c r="XEM48" s="28"/>
      <c r="XEN48" s="28"/>
      <c r="XEO48" s="28"/>
      <c r="XEP48" s="28"/>
      <c r="XEQ48" s="28"/>
      <c r="XER48" s="28"/>
      <c r="XES48" s="28"/>
      <c r="XET48" s="28"/>
      <c r="XEU48" s="28"/>
      <c r="XEV48" s="28"/>
      <c r="XEW48" s="28"/>
      <c r="XEX48" s="28"/>
      <c r="XEY48" s="28"/>
      <c r="XEZ48" s="28"/>
      <c r="XFA48" s="28"/>
      <c r="XFB48" s="28"/>
      <c r="XFC48" s="28"/>
      <c r="XFD48" s="28"/>
    </row>
    <row r="49" spans="1:42 16358:16384" s="3" customFormat="1" ht="19.05" customHeight="1">
      <c r="A49" s="109" t="str">
        <f ca="1">IF(B49=0,"",COUNTA($B$3:$B48))</f>
        <v/>
      </c>
      <c r="B49" s="111">
        <f ca="1">INDIRECT("员工信息表!B"&amp;COUNTA($B$3:$B48)+2)</f>
        <v>0</v>
      </c>
      <c r="C49" s="111"/>
      <c r="D49" s="111">
        <f>(COUNTIF($L49:$AP49,"出勤")+COUNTIF($L50:$AP50,"出勤"))*0.5</f>
        <v>0</v>
      </c>
      <c r="E49" s="111">
        <f>(COUNTIF($L49:$AP49,"事假")+COUNTIF($L50:$AP50,"事假"))*0.5</f>
        <v>0</v>
      </c>
      <c r="F49" s="111">
        <f>(COUNTIF($L49:$AP49,"病假")+COUNTIF($L50:$AP50,"病假"))*0.5</f>
        <v>0</v>
      </c>
      <c r="G49" s="111">
        <f>(COUNTIF($L49:$AP49,"休假")+COUNTIF($L50:$AP50,"休假"))*0.5</f>
        <v>0</v>
      </c>
      <c r="H49" s="111">
        <f>(COUNTIF($L49:$AP49,"缺勤")+COUNTIF($L50:$AP50,"缺勤"))*0.5</f>
        <v>0</v>
      </c>
      <c r="I49" s="111">
        <f>(COUNTIF($L49:$AP49,"放假")+COUNTIF($L50:$AP50,"放假"))*0.5</f>
        <v>0</v>
      </c>
      <c r="J49" s="113">
        <f>(SUM(L51:AP51))/$AO$2</f>
        <v>0</v>
      </c>
      <c r="K49" s="16" t="str">
        <f ca="1">IF(A49="","",IF(MOD(ROW(),3)=1,"上午",IF(MOD(ROW(),3)=2,"下午","加班")))</f>
        <v/>
      </c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25"/>
      <c r="XED49" s="28"/>
      <c r="XEE49" s="28"/>
      <c r="XEF49" s="28"/>
      <c r="XEG49" s="28"/>
      <c r="XEH49" s="28"/>
      <c r="XEI49" s="28"/>
      <c r="XEJ49" s="28"/>
      <c r="XEK49" s="28"/>
      <c r="XEL49" s="28"/>
      <c r="XEM49" s="28"/>
      <c r="XEN49" s="28"/>
      <c r="XEO49" s="28"/>
      <c r="XEP49" s="28"/>
      <c r="XEQ49" s="28"/>
      <c r="XER49" s="28"/>
      <c r="XES49" s="28"/>
      <c r="XET49" s="28"/>
      <c r="XEU49" s="28"/>
      <c r="XEV49" s="28"/>
      <c r="XEW49" s="28"/>
      <c r="XEX49" s="28"/>
      <c r="XEY49" s="28"/>
      <c r="XEZ49" s="28"/>
      <c r="XFA49" s="28"/>
      <c r="XFB49" s="28"/>
      <c r="XFC49" s="28"/>
      <c r="XFD49" s="28"/>
    </row>
    <row r="50" spans="1:42 16358:16384" s="3" customFormat="1" ht="19.05" customHeight="1">
      <c r="A50" s="109"/>
      <c r="B50" s="111"/>
      <c r="C50" s="111"/>
      <c r="D50" s="111"/>
      <c r="E50" s="111"/>
      <c r="F50" s="111"/>
      <c r="G50" s="111"/>
      <c r="H50" s="111"/>
      <c r="I50" s="111"/>
      <c r="J50" s="113"/>
      <c r="K50" s="18" t="str">
        <f ca="1">IF(A49="","",IF(MOD(ROW(),3)=1,"上午",IF(MOD(ROW(),3)=2,"下午","加班")))</f>
        <v/>
      </c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26"/>
      <c r="XED50" s="28"/>
      <c r="XEE50" s="28"/>
      <c r="XEF50" s="28"/>
      <c r="XEG50" s="28"/>
      <c r="XEH50" s="28"/>
      <c r="XEI50" s="28"/>
      <c r="XEJ50" s="28"/>
      <c r="XEK50" s="28"/>
      <c r="XEL50" s="28"/>
      <c r="XEM50" s="28"/>
      <c r="XEN50" s="28"/>
      <c r="XEO50" s="28"/>
      <c r="XEP50" s="28"/>
      <c r="XEQ50" s="28"/>
      <c r="XER50" s="28"/>
      <c r="XES50" s="28"/>
      <c r="XET50" s="28"/>
      <c r="XEU50" s="28"/>
      <c r="XEV50" s="28"/>
      <c r="XEW50" s="28"/>
      <c r="XEX50" s="28"/>
      <c r="XEY50" s="28"/>
      <c r="XEZ50" s="28"/>
      <c r="XFA50" s="28"/>
      <c r="XFB50" s="28"/>
      <c r="XFC50" s="28"/>
      <c r="XFD50" s="28"/>
    </row>
    <row r="51" spans="1:42 16358:16384" s="3" customFormat="1" ht="19.05" customHeight="1">
      <c r="A51" s="109"/>
      <c r="B51" s="111"/>
      <c r="C51" s="111"/>
      <c r="D51" s="111"/>
      <c r="E51" s="111"/>
      <c r="F51" s="111"/>
      <c r="G51" s="111"/>
      <c r="H51" s="111"/>
      <c r="I51" s="111"/>
      <c r="J51" s="113"/>
      <c r="K51" s="20" t="str">
        <f ca="1">IF(A49="","",IF(MOD(ROW(),3)=1,"上午",IF(MOD(ROW(),3)=2,"下午","加班")))</f>
        <v/>
      </c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7"/>
      <c r="XED51" s="28"/>
      <c r="XEE51" s="28"/>
      <c r="XEF51" s="28"/>
      <c r="XEG51" s="28"/>
      <c r="XEH51" s="28"/>
      <c r="XEI51" s="28"/>
      <c r="XEJ51" s="28"/>
      <c r="XEK51" s="28"/>
      <c r="XEL51" s="28"/>
      <c r="XEM51" s="28"/>
      <c r="XEN51" s="28"/>
      <c r="XEO51" s="28"/>
      <c r="XEP51" s="28"/>
      <c r="XEQ51" s="28"/>
      <c r="XER51" s="28"/>
      <c r="XES51" s="28"/>
      <c r="XET51" s="28"/>
      <c r="XEU51" s="28"/>
      <c r="XEV51" s="28"/>
      <c r="XEW51" s="28"/>
      <c r="XEX51" s="28"/>
      <c r="XEY51" s="28"/>
      <c r="XEZ51" s="28"/>
      <c r="XFA51" s="28"/>
      <c r="XFB51" s="28"/>
      <c r="XFC51" s="28"/>
      <c r="XFD51" s="28"/>
    </row>
    <row r="52" spans="1:42 16358:16384" s="3" customFormat="1" ht="19.05" customHeight="1">
      <c r="A52" s="109" t="str">
        <f ca="1">IF(B52=0,"",COUNTA($B$3:$B51))</f>
        <v/>
      </c>
      <c r="B52" s="111">
        <f ca="1">INDIRECT("员工信息表!B"&amp;COUNTA($B$3:$B51)+2)</f>
        <v>0</v>
      </c>
      <c r="C52" s="111"/>
      <c r="D52" s="111">
        <f>(COUNTIF($L52:$AP52,"出勤")+COUNTIF($L53:$AP53,"出勤"))*0.5</f>
        <v>0</v>
      </c>
      <c r="E52" s="111">
        <f>(COUNTIF($L52:$AP52,"事假")+COUNTIF($L53:$AP53,"事假"))*0.5</f>
        <v>0</v>
      </c>
      <c r="F52" s="111">
        <f>(COUNTIF($L52:$AP52,"病假")+COUNTIF($L53:$AP53,"病假"))*0.5</f>
        <v>0</v>
      </c>
      <c r="G52" s="111">
        <f>(COUNTIF($L52:$AP52,"休假")+COUNTIF($L53:$AP53,"休假"))*0.5</f>
        <v>0</v>
      </c>
      <c r="H52" s="111">
        <f>(COUNTIF($L52:$AP52,"缺勤")+COUNTIF($L53:$AP53,"缺勤"))*0.5</f>
        <v>0</v>
      </c>
      <c r="I52" s="111">
        <f>(COUNTIF($L52:$AP52,"放假")+COUNTIF($L53:$AP53,"放假"))*0.5</f>
        <v>0</v>
      </c>
      <c r="J52" s="113">
        <f>(SUM(L54:AP54))/$AO$2</f>
        <v>0</v>
      </c>
      <c r="K52" s="16" t="str">
        <f ca="1">IF(A52="","",IF(MOD(ROW(),3)=1,"上午",IF(MOD(ROW(),3)=2,"下午","加班")))</f>
        <v/>
      </c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25"/>
      <c r="XED52" s="28"/>
      <c r="XEE52" s="28"/>
      <c r="XEF52" s="28"/>
      <c r="XEG52" s="28"/>
      <c r="XEH52" s="28"/>
      <c r="XEI52" s="28"/>
      <c r="XEJ52" s="28"/>
      <c r="XEK52" s="28"/>
      <c r="XEL52" s="28"/>
      <c r="XEM52" s="28"/>
      <c r="XEN52" s="28"/>
      <c r="XEO52" s="28"/>
      <c r="XEP52" s="28"/>
      <c r="XEQ52" s="28"/>
      <c r="XER52" s="28"/>
      <c r="XES52" s="28"/>
      <c r="XET52" s="28"/>
      <c r="XEU52" s="28"/>
      <c r="XEV52" s="28"/>
      <c r="XEW52" s="28"/>
      <c r="XEX52" s="28"/>
      <c r="XEY52" s="28"/>
      <c r="XEZ52" s="28"/>
      <c r="XFA52" s="28"/>
      <c r="XFB52" s="28"/>
      <c r="XFC52" s="28"/>
      <c r="XFD52" s="28"/>
    </row>
    <row r="53" spans="1:42 16358:16384" s="3" customFormat="1" ht="19.05" customHeight="1">
      <c r="A53" s="109"/>
      <c r="B53" s="111"/>
      <c r="C53" s="111"/>
      <c r="D53" s="111"/>
      <c r="E53" s="111"/>
      <c r="F53" s="111"/>
      <c r="G53" s="111"/>
      <c r="H53" s="111"/>
      <c r="I53" s="111"/>
      <c r="J53" s="113"/>
      <c r="K53" s="18" t="str">
        <f ca="1">IF(A52="","",IF(MOD(ROW(),3)=1,"上午",IF(MOD(ROW(),3)=2,"下午","加班")))</f>
        <v/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26"/>
      <c r="XED53" s="28"/>
      <c r="XEE53" s="28"/>
      <c r="XEF53" s="28"/>
      <c r="XEG53" s="28"/>
      <c r="XEH53" s="28"/>
      <c r="XEI53" s="28"/>
      <c r="XEJ53" s="28"/>
      <c r="XEK53" s="28"/>
      <c r="XEL53" s="28"/>
      <c r="XEM53" s="28"/>
      <c r="XEN53" s="28"/>
      <c r="XEO53" s="28"/>
      <c r="XEP53" s="28"/>
      <c r="XEQ53" s="28"/>
      <c r="XER53" s="28"/>
      <c r="XES53" s="28"/>
      <c r="XET53" s="28"/>
      <c r="XEU53" s="28"/>
      <c r="XEV53" s="28"/>
      <c r="XEW53" s="28"/>
      <c r="XEX53" s="28"/>
      <c r="XEY53" s="28"/>
      <c r="XEZ53" s="28"/>
      <c r="XFA53" s="28"/>
      <c r="XFB53" s="28"/>
      <c r="XFC53" s="28"/>
      <c r="XFD53" s="28"/>
    </row>
    <row r="54" spans="1:42 16358:16384" s="3" customFormat="1" ht="19.05" customHeight="1">
      <c r="A54" s="109"/>
      <c r="B54" s="111"/>
      <c r="C54" s="111"/>
      <c r="D54" s="111"/>
      <c r="E54" s="111"/>
      <c r="F54" s="111"/>
      <c r="G54" s="111"/>
      <c r="H54" s="111"/>
      <c r="I54" s="111"/>
      <c r="J54" s="113"/>
      <c r="K54" s="20" t="str">
        <f ca="1">IF(A52="","",IF(MOD(ROW(),3)=1,"上午",IF(MOD(ROW(),3)=2,"下午","加班")))</f>
        <v/>
      </c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7"/>
      <c r="XED54" s="28"/>
      <c r="XEE54" s="28"/>
      <c r="XEF54" s="28"/>
      <c r="XEG54" s="28"/>
      <c r="XEH54" s="28"/>
      <c r="XEI54" s="28"/>
      <c r="XEJ54" s="28"/>
      <c r="XEK54" s="28"/>
      <c r="XEL54" s="28"/>
      <c r="XEM54" s="28"/>
      <c r="XEN54" s="28"/>
      <c r="XEO54" s="28"/>
      <c r="XEP54" s="28"/>
      <c r="XEQ54" s="28"/>
      <c r="XER54" s="28"/>
      <c r="XES54" s="28"/>
      <c r="XET54" s="28"/>
      <c r="XEU54" s="28"/>
      <c r="XEV54" s="28"/>
      <c r="XEW54" s="28"/>
      <c r="XEX54" s="28"/>
      <c r="XEY54" s="28"/>
      <c r="XEZ54" s="28"/>
      <c r="XFA54" s="28"/>
      <c r="XFB54" s="28"/>
      <c r="XFC54" s="28"/>
      <c r="XFD54" s="28"/>
    </row>
    <row r="55" spans="1:42 16358:16384" s="3" customFormat="1" ht="19.05" customHeight="1">
      <c r="A55" s="109" t="str">
        <f ca="1">IF(B55=0,"",COUNTA($B$3:$B54))</f>
        <v/>
      </c>
      <c r="B55" s="111">
        <f ca="1">INDIRECT("员工信息表!B"&amp;COUNTA($B$3:$B54)+2)</f>
        <v>0</v>
      </c>
      <c r="C55" s="111"/>
      <c r="D55" s="111">
        <f>(COUNTIF($L55:$AP55,"出勤")+COUNTIF($L56:$AP56,"出勤"))*0.5</f>
        <v>0</v>
      </c>
      <c r="E55" s="111">
        <f>(COUNTIF($L55:$AP55,"事假")+COUNTIF($L56:$AP56,"事假"))*0.5</f>
        <v>0</v>
      </c>
      <c r="F55" s="111">
        <f>(COUNTIF($L55:$AP55,"病假")+COUNTIF($L56:$AP56,"病假"))*0.5</f>
        <v>0</v>
      </c>
      <c r="G55" s="111">
        <f>(COUNTIF($L55:$AP55,"休假")+COUNTIF($L56:$AP56,"休假"))*0.5</f>
        <v>0</v>
      </c>
      <c r="H55" s="111">
        <f>(COUNTIF($L55:$AP55,"缺勤")+COUNTIF($L56:$AP56,"缺勤"))*0.5</f>
        <v>0</v>
      </c>
      <c r="I55" s="111">
        <f>(COUNTIF($L55:$AP55,"放假")+COUNTIF($L56:$AP56,"放假"))*0.5</f>
        <v>0</v>
      </c>
      <c r="J55" s="113">
        <f>(SUM(L57:AP57))/$AO$2</f>
        <v>0</v>
      </c>
      <c r="K55" s="16" t="str">
        <f ca="1">IF(A55="","",IF(MOD(ROW(),3)=1,"上午",IF(MOD(ROW(),3)=2,"下午","加班")))</f>
        <v/>
      </c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25"/>
      <c r="XED55" s="28"/>
      <c r="XEE55" s="28"/>
      <c r="XEF55" s="28"/>
      <c r="XEG55" s="28"/>
      <c r="XEH55" s="28"/>
      <c r="XEI55" s="28"/>
      <c r="XEJ55" s="28"/>
      <c r="XEK55" s="28"/>
      <c r="XEL55" s="28"/>
      <c r="XEM55" s="28"/>
      <c r="XEN55" s="28"/>
      <c r="XEO55" s="28"/>
      <c r="XEP55" s="28"/>
      <c r="XEQ55" s="28"/>
      <c r="XER55" s="28"/>
      <c r="XES55" s="28"/>
      <c r="XET55" s="28"/>
      <c r="XEU55" s="28"/>
      <c r="XEV55" s="28"/>
      <c r="XEW55" s="28"/>
      <c r="XEX55" s="28"/>
      <c r="XEY55" s="28"/>
      <c r="XEZ55" s="28"/>
      <c r="XFA55" s="28"/>
      <c r="XFB55" s="28"/>
      <c r="XFC55" s="28"/>
      <c r="XFD55" s="28"/>
    </row>
    <row r="56" spans="1:42 16358:16384" s="3" customFormat="1" ht="19.05" customHeight="1">
      <c r="A56" s="109"/>
      <c r="B56" s="111"/>
      <c r="C56" s="111"/>
      <c r="D56" s="111"/>
      <c r="E56" s="111"/>
      <c r="F56" s="111"/>
      <c r="G56" s="111"/>
      <c r="H56" s="111"/>
      <c r="I56" s="111"/>
      <c r="J56" s="113"/>
      <c r="K56" s="18" t="str">
        <f ca="1">IF(A55="","",IF(MOD(ROW(),3)=1,"上午",IF(MOD(ROW(),3)=2,"下午","加班")))</f>
        <v/>
      </c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26"/>
      <c r="XED56" s="28"/>
      <c r="XEE56" s="28"/>
      <c r="XEF56" s="28"/>
      <c r="XEG56" s="28"/>
      <c r="XEH56" s="28"/>
      <c r="XEI56" s="28"/>
      <c r="XEJ56" s="28"/>
      <c r="XEK56" s="28"/>
      <c r="XEL56" s="28"/>
      <c r="XEM56" s="28"/>
      <c r="XEN56" s="28"/>
      <c r="XEO56" s="28"/>
      <c r="XEP56" s="28"/>
      <c r="XEQ56" s="28"/>
      <c r="XER56" s="28"/>
      <c r="XES56" s="28"/>
      <c r="XET56" s="28"/>
      <c r="XEU56" s="28"/>
      <c r="XEV56" s="28"/>
      <c r="XEW56" s="28"/>
      <c r="XEX56" s="28"/>
      <c r="XEY56" s="28"/>
      <c r="XEZ56" s="28"/>
      <c r="XFA56" s="28"/>
      <c r="XFB56" s="28"/>
      <c r="XFC56" s="28"/>
      <c r="XFD56" s="28"/>
    </row>
    <row r="57" spans="1:42 16358:16384" s="3" customFormat="1" ht="19.05" customHeight="1">
      <c r="A57" s="109"/>
      <c r="B57" s="111"/>
      <c r="C57" s="111"/>
      <c r="D57" s="111"/>
      <c r="E57" s="111"/>
      <c r="F57" s="111"/>
      <c r="G57" s="111"/>
      <c r="H57" s="111"/>
      <c r="I57" s="111"/>
      <c r="J57" s="113"/>
      <c r="K57" s="20" t="str">
        <f ca="1">IF(A55="","",IF(MOD(ROW(),3)=1,"上午",IF(MOD(ROW(),3)=2,"下午","加班")))</f>
        <v/>
      </c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7"/>
      <c r="XED57" s="28"/>
      <c r="XEE57" s="28"/>
      <c r="XEF57" s="28"/>
      <c r="XEG57" s="28"/>
      <c r="XEH57" s="28"/>
      <c r="XEI57" s="28"/>
      <c r="XEJ57" s="28"/>
      <c r="XEK57" s="28"/>
      <c r="XEL57" s="28"/>
      <c r="XEM57" s="28"/>
      <c r="XEN57" s="28"/>
      <c r="XEO57" s="28"/>
      <c r="XEP57" s="28"/>
      <c r="XEQ57" s="28"/>
      <c r="XER57" s="28"/>
      <c r="XES57" s="28"/>
      <c r="XET57" s="28"/>
      <c r="XEU57" s="28"/>
      <c r="XEV57" s="28"/>
      <c r="XEW57" s="28"/>
      <c r="XEX57" s="28"/>
      <c r="XEY57" s="28"/>
      <c r="XEZ57" s="28"/>
      <c r="XFA57" s="28"/>
      <c r="XFB57" s="28"/>
      <c r="XFC57" s="28"/>
      <c r="XFD57" s="28"/>
    </row>
    <row r="58" spans="1:42 16358:16384" s="3" customFormat="1" ht="19.05" customHeight="1">
      <c r="A58" s="109" t="str">
        <f ca="1">IF(B58=0,"",COUNTA($B$3:$B57))</f>
        <v/>
      </c>
      <c r="B58" s="111">
        <f ca="1">INDIRECT("员工信息表!B"&amp;COUNTA($B$3:$B57)+2)</f>
        <v>0</v>
      </c>
      <c r="C58" s="111"/>
      <c r="D58" s="111">
        <f>(COUNTIF($L58:$AP58,"出勤")+COUNTIF($L59:$AP59,"出勤"))*0.5</f>
        <v>0</v>
      </c>
      <c r="E58" s="111">
        <f>(COUNTIF($L58:$AP58,"事假")+COUNTIF($L59:$AP59,"事假"))*0.5</f>
        <v>0</v>
      </c>
      <c r="F58" s="111">
        <f>(COUNTIF($L58:$AP58,"病假")+COUNTIF($L59:$AP59,"病假"))*0.5</f>
        <v>0</v>
      </c>
      <c r="G58" s="111">
        <f>(COUNTIF($L58:$AP58,"休假")+COUNTIF($L59:$AP59,"休假"))*0.5</f>
        <v>0</v>
      </c>
      <c r="H58" s="111">
        <f>(COUNTIF($L58:$AP58,"缺勤")+COUNTIF($L59:$AP59,"缺勤"))*0.5</f>
        <v>0</v>
      </c>
      <c r="I58" s="111">
        <f>(COUNTIF($L58:$AP58,"放假")+COUNTIF($L59:$AP59,"放假"))*0.5</f>
        <v>0</v>
      </c>
      <c r="J58" s="113">
        <f>(SUM(L60:AP60))/$AO$2</f>
        <v>0</v>
      </c>
      <c r="K58" s="16" t="str">
        <f ca="1">IF(A58="","",IF(MOD(ROW(),3)=1,"上午",IF(MOD(ROW(),3)=2,"下午","加班")))</f>
        <v/>
      </c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25"/>
      <c r="XED58" s="28"/>
      <c r="XEE58" s="28"/>
      <c r="XEF58" s="28"/>
      <c r="XEG58" s="28"/>
      <c r="XEH58" s="28"/>
      <c r="XEI58" s="28"/>
      <c r="XEJ58" s="28"/>
      <c r="XEK58" s="28"/>
      <c r="XEL58" s="28"/>
      <c r="XEM58" s="28"/>
      <c r="XEN58" s="28"/>
      <c r="XEO58" s="28"/>
      <c r="XEP58" s="28"/>
      <c r="XEQ58" s="28"/>
      <c r="XER58" s="28"/>
      <c r="XES58" s="28"/>
      <c r="XET58" s="28"/>
      <c r="XEU58" s="28"/>
      <c r="XEV58" s="28"/>
      <c r="XEW58" s="28"/>
      <c r="XEX58" s="28"/>
      <c r="XEY58" s="28"/>
      <c r="XEZ58" s="28"/>
      <c r="XFA58" s="28"/>
      <c r="XFB58" s="28"/>
      <c r="XFC58" s="28"/>
      <c r="XFD58" s="28"/>
    </row>
    <row r="59" spans="1:42 16358:16384" s="3" customFormat="1" ht="19.05" customHeight="1">
      <c r="A59" s="109"/>
      <c r="B59" s="111"/>
      <c r="C59" s="111"/>
      <c r="D59" s="111"/>
      <c r="E59" s="111"/>
      <c r="F59" s="111"/>
      <c r="G59" s="111"/>
      <c r="H59" s="111"/>
      <c r="I59" s="111"/>
      <c r="J59" s="113"/>
      <c r="K59" s="18" t="str">
        <f ca="1">IF(A58="","",IF(MOD(ROW(),3)=1,"上午",IF(MOD(ROW(),3)=2,"下午","加班")))</f>
        <v/>
      </c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26"/>
      <c r="XED59" s="28"/>
      <c r="XEE59" s="28"/>
      <c r="XEF59" s="28"/>
      <c r="XEG59" s="28"/>
      <c r="XEH59" s="28"/>
      <c r="XEI59" s="28"/>
      <c r="XEJ59" s="28"/>
      <c r="XEK59" s="28"/>
      <c r="XEL59" s="28"/>
      <c r="XEM59" s="28"/>
      <c r="XEN59" s="28"/>
      <c r="XEO59" s="28"/>
      <c r="XEP59" s="28"/>
      <c r="XEQ59" s="28"/>
      <c r="XER59" s="28"/>
      <c r="XES59" s="28"/>
      <c r="XET59" s="28"/>
      <c r="XEU59" s="28"/>
      <c r="XEV59" s="28"/>
      <c r="XEW59" s="28"/>
      <c r="XEX59" s="28"/>
      <c r="XEY59" s="28"/>
      <c r="XEZ59" s="28"/>
      <c r="XFA59" s="28"/>
      <c r="XFB59" s="28"/>
      <c r="XFC59" s="28"/>
      <c r="XFD59" s="28"/>
    </row>
    <row r="60" spans="1:42 16358:16384" s="3" customFormat="1" ht="19.05" customHeight="1">
      <c r="A60" s="109"/>
      <c r="B60" s="111"/>
      <c r="C60" s="111"/>
      <c r="D60" s="111"/>
      <c r="E60" s="111"/>
      <c r="F60" s="111"/>
      <c r="G60" s="111"/>
      <c r="H60" s="111"/>
      <c r="I60" s="111"/>
      <c r="J60" s="113"/>
      <c r="K60" s="20" t="str">
        <f ca="1">IF(A58="","",IF(MOD(ROW(),3)=1,"上午",IF(MOD(ROW(),3)=2,"下午","加班")))</f>
        <v/>
      </c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7"/>
      <c r="XED60" s="28"/>
      <c r="XEE60" s="28"/>
      <c r="XEF60" s="28"/>
      <c r="XEG60" s="28"/>
      <c r="XEH60" s="28"/>
      <c r="XEI60" s="28"/>
      <c r="XEJ60" s="28"/>
      <c r="XEK60" s="28"/>
      <c r="XEL60" s="28"/>
      <c r="XEM60" s="28"/>
      <c r="XEN60" s="28"/>
      <c r="XEO60" s="28"/>
      <c r="XEP60" s="28"/>
      <c r="XEQ60" s="28"/>
      <c r="XER60" s="28"/>
      <c r="XES60" s="28"/>
      <c r="XET60" s="28"/>
      <c r="XEU60" s="28"/>
      <c r="XEV60" s="28"/>
      <c r="XEW60" s="28"/>
      <c r="XEX60" s="28"/>
      <c r="XEY60" s="28"/>
      <c r="XEZ60" s="28"/>
      <c r="XFA60" s="28"/>
      <c r="XFB60" s="28"/>
      <c r="XFC60" s="28"/>
      <c r="XFD60" s="28"/>
    </row>
    <row r="61" spans="1:42 16358:16384" s="3" customFormat="1" ht="19.05" customHeight="1">
      <c r="A61" s="109" t="str">
        <f ca="1">IF(B61=0,"",COUNTA($B$3:$B60))</f>
        <v/>
      </c>
      <c r="B61" s="111">
        <f ca="1">INDIRECT("员工信息表!B"&amp;COUNTA($B$3:$B60)+2)</f>
        <v>0</v>
      </c>
      <c r="C61" s="111"/>
      <c r="D61" s="111">
        <f>(COUNTIF($L61:$AP61,"出勤")+COUNTIF($L62:$AP62,"出勤"))*0.5</f>
        <v>0</v>
      </c>
      <c r="E61" s="111">
        <f>(COUNTIF($L61:$AP61,"事假")+COUNTIF($L62:$AP62,"事假"))*0.5</f>
        <v>0</v>
      </c>
      <c r="F61" s="111">
        <f>(COUNTIF($L61:$AP61,"病假")+COUNTIF($L62:$AP62,"病假"))*0.5</f>
        <v>0</v>
      </c>
      <c r="G61" s="111">
        <f>(COUNTIF($L61:$AP61,"休假")+COUNTIF($L62:$AP62,"休假"))*0.5</f>
        <v>0</v>
      </c>
      <c r="H61" s="111">
        <f>(COUNTIF($L61:$AP61,"缺勤")+COUNTIF($L62:$AP62,"缺勤"))*0.5</f>
        <v>0</v>
      </c>
      <c r="I61" s="111">
        <f>(COUNTIF($L61:$AP61,"放假")+COUNTIF($L62:$AP62,"放假"))*0.5</f>
        <v>0</v>
      </c>
      <c r="J61" s="113">
        <f>(SUM(L63:AP63))/$AO$2</f>
        <v>0</v>
      </c>
      <c r="K61" s="16" t="str">
        <f ca="1">IF(A61="","",IF(MOD(ROW(),3)=1,"上午",IF(MOD(ROW(),3)=2,"下午","加班")))</f>
        <v/>
      </c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25"/>
      <c r="XED61" s="28"/>
      <c r="XEE61" s="28"/>
      <c r="XEF61" s="28"/>
      <c r="XEG61" s="28"/>
      <c r="XEH61" s="28"/>
      <c r="XEI61" s="28"/>
      <c r="XEJ61" s="28"/>
      <c r="XEK61" s="28"/>
      <c r="XEL61" s="28"/>
      <c r="XEM61" s="28"/>
      <c r="XEN61" s="28"/>
      <c r="XEO61" s="28"/>
      <c r="XEP61" s="28"/>
      <c r="XEQ61" s="28"/>
      <c r="XER61" s="28"/>
      <c r="XES61" s="28"/>
      <c r="XET61" s="28"/>
      <c r="XEU61" s="28"/>
      <c r="XEV61" s="28"/>
      <c r="XEW61" s="28"/>
      <c r="XEX61" s="28"/>
      <c r="XEY61" s="28"/>
      <c r="XEZ61" s="28"/>
      <c r="XFA61" s="28"/>
      <c r="XFB61" s="28"/>
      <c r="XFC61" s="28"/>
      <c r="XFD61" s="28"/>
    </row>
    <row r="62" spans="1:42 16358:16384" s="3" customFormat="1" ht="19.05" customHeight="1">
      <c r="A62" s="109"/>
      <c r="B62" s="111"/>
      <c r="C62" s="111"/>
      <c r="D62" s="111"/>
      <c r="E62" s="111"/>
      <c r="F62" s="111"/>
      <c r="G62" s="111"/>
      <c r="H62" s="111"/>
      <c r="I62" s="111"/>
      <c r="J62" s="113"/>
      <c r="K62" s="18" t="str">
        <f ca="1">IF(A61="","",IF(MOD(ROW(),3)=1,"上午",IF(MOD(ROW(),3)=2,"下午","加班")))</f>
        <v/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26"/>
      <c r="XED62" s="28"/>
      <c r="XEE62" s="28"/>
      <c r="XEF62" s="28"/>
      <c r="XEG62" s="28"/>
      <c r="XEH62" s="28"/>
      <c r="XEI62" s="28"/>
      <c r="XEJ62" s="28"/>
      <c r="XEK62" s="28"/>
      <c r="XEL62" s="28"/>
      <c r="XEM62" s="28"/>
      <c r="XEN62" s="28"/>
      <c r="XEO62" s="28"/>
      <c r="XEP62" s="28"/>
      <c r="XEQ62" s="28"/>
      <c r="XER62" s="28"/>
      <c r="XES62" s="28"/>
      <c r="XET62" s="28"/>
      <c r="XEU62" s="28"/>
      <c r="XEV62" s="28"/>
      <c r="XEW62" s="28"/>
      <c r="XEX62" s="28"/>
      <c r="XEY62" s="28"/>
      <c r="XEZ62" s="28"/>
      <c r="XFA62" s="28"/>
      <c r="XFB62" s="28"/>
      <c r="XFC62" s="28"/>
      <c r="XFD62" s="28"/>
    </row>
    <row r="63" spans="1:42 16358:16384" s="3" customFormat="1" ht="19.05" customHeight="1">
      <c r="A63" s="109"/>
      <c r="B63" s="111"/>
      <c r="C63" s="111"/>
      <c r="D63" s="111"/>
      <c r="E63" s="111"/>
      <c r="F63" s="111"/>
      <c r="G63" s="111"/>
      <c r="H63" s="111"/>
      <c r="I63" s="111"/>
      <c r="J63" s="113"/>
      <c r="K63" s="20" t="str">
        <f ca="1">IF(A61="","",IF(MOD(ROW(),3)=1,"上午",IF(MOD(ROW(),3)=2,"下午","加班")))</f>
        <v/>
      </c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7"/>
      <c r="XED63" s="28"/>
      <c r="XEE63" s="28"/>
      <c r="XEF63" s="28"/>
      <c r="XEG63" s="28"/>
      <c r="XEH63" s="28"/>
      <c r="XEI63" s="28"/>
      <c r="XEJ63" s="28"/>
      <c r="XEK63" s="28"/>
      <c r="XEL63" s="28"/>
      <c r="XEM63" s="28"/>
      <c r="XEN63" s="28"/>
      <c r="XEO63" s="28"/>
      <c r="XEP63" s="28"/>
      <c r="XEQ63" s="28"/>
      <c r="XER63" s="28"/>
      <c r="XES63" s="28"/>
      <c r="XET63" s="28"/>
      <c r="XEU63" s="28"/>
      <c r="XEV63" s="28"/>
      <c r="XEW63" s="28"/>
      <c r="XEX63" s="28"/>
      <c r="XEY63" s="28"/>
      <c r="XEZ63" s="28"/>
      <c r="XFA63" s="28"/>
      <c r="XFB63" s="28"/>
      <c r="XFC63" s="28"/>
      <c r="XFD63" s="28"/>
    </row>
    <row r="64" spans="1:42 16358:16384" s="3" customFormat="1" ht="19.05" customHeight="1">
      <c r="A64" s="109" t="str">
        <f ca="1">IF(B64=0,"",COUNTA($B$3:$B63))</f>
        <v/>
      </c>
      <c r="B64" s="111">
        <f ca="1">INDIRECT("员工信息表!B"&amp;COUNTA($B$3:$B63)+2)</f>
        <v>0</v>
      </c>
      <c r="C64" s="111"/>
      <c r="D64" s="111">
        <f>(COUNTIF($L64:$AP64,"出勤")+COUNTIF($L65:$AP65,"出勤"))*0.5</f>
        <v>0</v>
      </c>
      <c r="E64" s="111">
        <f>(COUNTIF($L64:$AP64,"事假")+COUNTIF($L65:$AP65,"事假"))*0.5</f>
        <v>0</v>
      </c>
      <c r="F64" s="111">
        <f>(COUNTIF($L64:$AP64,"病假")+COUNTIF($L65:$AP65,"病假"))*0.5</f>
        <v>0</v>
      </c>
      <c r="G64" s="111">
        <f>(COUNTIF($L64:$AP64,"休假")+COUNTIF($L65:$AP65,"休假"))*0.5</f>
        <v>0</v>
      </c>
      <c r="H64" s="111">
        <f>(COUNTIF($L64:$AP64,"缺勤")+COUNTIF($L65:$AP65,"缺勤"))*0.5</f>
        <v>0</v>
      </c>
      <c r="I64" s="111">
        <f>(COUNTIF($L64:$AP64,"放假")+COUNTIF($L65:$AP65,"放假"))*0.5</f>
        <v>0</v>
      </c>
      <c r="J64" s="113">
        <f>(SUM(L66:AP66))/$AO$2</f>
        <v>0</v>
      </c>
      <c r="K64" s="16" t="str">
        <f ca="1">IF(A64="","",IF(MOD(ROW(),3)=1,"上午",IF(MOD(ROW(),3)=2,"下午","加班")))</f>
        <v/>
      </c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25"/>
      <c r="XED64" s="28"/>
      <c r="XEE64" s="28"/>
      <c r="XEF64" s="28"/>
      <c r="XEG64" s="28"/>
      <c r="XEH64" s="28"/>
      <c r="XEI64" s="28"/>
      <c r="XEJ64" s="28"/>
      <c r="XEK64" s="28"/>
      <c r="XEL64" s="28"/>
      <c r="XEM64" s="28"/>
      <c r="XEN64" s="28"/>
      <c r="XEO64" s="28"/>
      <c r="XEP64" s="28"/>
      <c r="XEQ64" s="28"/>
      <c r="XER64" s="28"/>
      <c r="XES64" s="28"/>
      <c r="XET64" s="28"/>
      <c r="XEU64" s="28"/>
      <c r="XEV64" s="28"/>
      <c r="XEW64" s="28"/>
      <c r="XEX64" s="28"/>
      <c r="XEY64" s="28"/>
      <c r="XEZ64" s="28"/>
      <c r="XFA64" s="28"/>
      <c r="XFB64" s="28"/>
      <c r="XFC64" s="28"/>
      <c r="XFD64" s="28"/>
    </row>
    <row r="65" spans="1:42 16358:16384" s="3" customFormat="1" ht="19.05" customHeight="1">
      <c r="A65" s="109"/>
      <c r="B65" s="111"/>
      <c r="C65" s="111"/>
      <c r="D65" s="111"/>
      <c r="E65" s="111"/>
      <c r="F65" s="111"/>
      <c r="G65" s="111"/>
      <c r="H65" s="111"/>
      <c r="I65" s="111"/>
      <c r="J65" s="113"/>
      <c r="K65" s="18" t="str">
        <f ca="1">IF(A64="","",IF(MOD(ROW(),3)=1,"上午",IF(MOD(ROW(),3)=2,"下午","加班")))</f>
        <v/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26"/>
      <c r="XED65" s="28"/>
      <c r="XEE65" s="28"/>
      <c r="XEF65" s="28"/>
      <c r="XEG65" s="28"/>
      <c r="XEH65" s="28"/>
      <c r="XEI65" s="28"/>
      <c r="XEJ65" s="28"/>
      <c r="XEK65" s="28"/>
      <c r="XEL65" s="28"/>
      <c r="XEM65" s="28"/>
      <c r="XEN65" s="28"/>
      <c r="XEO65" s="28"/>
      <c r="XEP65" s="28"/>
      <c r="XEQ65" s="28"/>
      <c r="XER65" s="28"/>
      <c r="XES65" s="28"/>
      <c r="XET65" s="28"/>
      <c r="XEU65" s="28"/>
      <c r="XEV65" s="28"/>
      <c r="XEW65" s="28"/>
      <c r="XEX65" s="28"/>
      <c r="XEY65" s="28"/>
      <c r="XEZ65" s="28"/>
      <c r="XFA65" s="28"/>
      <c r="XFB65" s="28"/>
      <c r="XFC65" s="28"/>
      <c r="XFD65" s="28"/>
    </row>
    <row r="66" spans="1:42 16358:16384" s="3" customFormat="1" ht="19.05" customHeight="1">
      <c r="A66" s="109"/>
      <c r="B66" s="111"/>
      <c r="C66" s="111"/>
      <c r="D66" s="111"/>
      <c r="E66" s="111"/>
      <c r="F66" s="111"/>
      <c r="G66" s="111"/>
      <c r="H66" s="111"/>
      <c r="I66" s="111"/>
      <c r="J66" s="113"/>
      <c r="K66" s="20" t="str">
        <f ca="1">IF(A64="","",IF(MOD(ROW(),3)=1,"上午",IF(MOD(ROW(),3)=2,"下午","加班")))</f>
        <v/>
      </c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7"/>
      <c r="XED66" s="28"/>
      <c r="XEE66" s="28"/>
      <c r="XEF66" s="28"/>
      <c r="XEG66" s="28"/>
      <c r="XEH66" s="28"/>
      <c r="XEI66" s="28"/>
      <c r="XEJ66" s="28"/>
      <c r="XEK66" s="28"/>
      <c r="XEL66" s="28"/>
      <c r="XEM66" s="28"/>
      <c r="XEN66" s="28"/>
      <c r="XEO66" s="28"/>
      <c r="XEP66" s="28"/>
      <c r="XEQ66" s="28"/>
      <c r="XER66" s="28"/>
      <c r="XES66" s="28"/>
      <c r="XET66" s="28"/>
      <c r="XEU66" s="28"/>
      <c r="XEV66" s="28"/>
      <c r="XEW66" s="28"/>
      <c r="XEX66" s="28"/>
      <c r="XEY66" s="28"/>
      <c r="XEZ66" s="28"/>
      <c r="XFA66" s="28"/>
      <c r="XFB66" s="28"/>
      <c r="XFC66" s="28"/>
      <c r="XFD66" s="28"/>
    </row>
    <row r="67" spans="1:42 16358:16384" s="3" customFormat="1" ht="19.05" customHeight="1">
      <c r="A67" s="109" t="str">
        <f ca="1">IF(B67=0,"",COUNTA($B$3:$B66))</f>
        <v/>
      </c>
      <c r="B67" s="111">
        <f ca="1">INDIRECT("员工信息表!B"&amp;COUNTA($B$3:$B66)+2)</f>
        <v>0</v>
      </c>
      <c r="C67" s="111"/>
      <c r="D67" s="111">
        <f>(COUNTIF($L67:$AP67,"出勤")+COUNTIF($L68:$AP68,"出勤"))*0.5</f>
        <v>0</v>
      </c>
      <c r="E67" s="111">
        <f>(COUNTIF($L67:$AP67,"事假")+COUNTIF($L68:$AP68,"事假"))*0.5</f>
        <v>0</v>
      </c>
      <c r="F67" s="111">
        <f>(COUNTIF($L67:$AP67,"病假")+COUNTIF($L68:$AP68,"病假"))*0.5</f>
        <v>0</v>
      </c>
      <c r="G67" s="111">
        <f>(COUNTIF($L67:$AP67,"休假")+COUNTIF($L68:$AP68,"休假"))*0.5</f>
        <v>0</v>
      </c>
      <c r="H67" s="111">
        <f>(COUNTIF($L67:$AP67,"缺勤")+COUNTIF($L68:$AP68,"缺勤"))*0.5</f>
        <v>0</v>
      </c>
      <c r="I67" s="111">
        <f>(COUNTIF($L67:$AP67,"放假")+COUNTIF($L68:$AP68,"放假"))*0.5</f>
        <v>0</v>
      </c>
      <c r="J67" s="113">
        <f>(SUM(L69:AP69))/$AO$2</f>
        <v>0</v>
      </c>
      <c r="K67" s="16" t="str">
        <f ca="1">IF(A67="","",IF(MOD(ROW(),3)=1,"上午",IF(MOD(ROW(),3)=2,"下午","加班")))</f>
        <v/>
      </c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25"/>
      <c r="XED67" s="28"/>
      <c r="XEE67" s="28"/>
      <c r="XEF67" s="28"/>
      <c r="XEG67" s="28"/>
      <c r="XEH67" s="28"/>
      <c r="XEI67" s="28"/>
      <c r="XEJ67" s="28"/>
      <c r="XEK67" s="28"/>
      <c r="XEL67" s="28"/>
      <c r="XEM67" s="28"/>
      <c r="XEN67" s="28"/>
      <c r="XEO67" s="28"/>
      <c r="XEP67" s="28"/>
      <c r="XEQ67" s="28"/>
      <c r="XER67" s="28"/>
      <c r="XES67" s="28"/>
      <c r="XET67" s="28"/>
      <c r="XEU67" s="28"/>
      <c r="XEV67" s="28"/>
      <c r="XEW67" s="28"/>
      <c r="XEX67" s="28"/>
      <c r="XEY67" s="28"/>
      <c r="XEZ67" s="28"/>
      <c r="XFA67" s="28"/>
      <c r="XFB67" s="28"/>
      <c r="XFC67" s="28"/>
      <c r="XFD67" s="28"/>
    </row>
    <row r="68" spans="1:42 16358:16384" s="3" customFormat="1" ht="19.05" customHeight="1">
      <c r="A68" s="109"/>
      <c r="B68" s="111"/>
      <c r="C68" s="111"/>
      <c r="D68" s="111"/>
      <c r="E68" s="111"/>
      <c r="F68" s="111"/>
      <c r="G68" s="111"/>
      <c r="H68" s="111"/>
      <c r="I68" s="111"/>
      <c r="J68" s="113"/>
      <c r="K68" s="18" t="str">
        <f ca="1">IF(A67="","",IF(MOD(ROW(),3)=1,"上午",IF(MOD(ROW(),3)=2,"下午","加班")))</f>
        <v/>
      </c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26"/>
      <c r="XED68" s="28"/>
      <c r="XEE68" s="28"/>
      <c r="XEF68" s="28"/>
      <c r="XEG68" s="28"/>
      <c r="XEH68" s="28"/>
      <c r="XEI68" s="28"/>
      <c r="XEJ68" s="28"/>
      <c r="XEK68" s="28"/>
      <c r="XEL68" s="28"/>
      <c r="XEM68" s="28"/>
      <c r="XEN68" s="28"/>
      <c r="XEO68" s="28"/>
      <c r="XEP68" s="28"/>
      <c r="XEQ68" s="28"/>
      <c r="XER68" s="28"/>
      <c r="XES68" s="28"/>
      <c r="XET68" s="28"/>
      <c r="XEU68" s="28"/>
      <c r="XEV68" s="28"/>
      <c r="XEW68" s="28"/>
      <c r="XEX68" s="28"/>
      <c r="XEY68" s="28"/>
      <c r="XEZ68" s="28"/>
      <c r="XFA68" s="28"/>
      <c r="XFB68" s="28"/>
      <c r="XFC68" s="28"/>
      <c r="XFD68" s="28"/>
    </row>
    <row r="69" spans="1:42 16358:16384" s="3" customFormat="1" ht="19.05" customHeight="1">
      <c r="A69" s="109"/>
      <c r="B69" s="111"/>
      <c r="C69" s="111"/>
      <c r="D69" s="111"/>
      <c r="E69" s="111"/>
      <c r="F69" s="111"/>
      <c r="G69" s="111"/>
      <c r="H69" s="111"/>
      <c r="I69" s="111"/>
      <c r="J69" s="113"/>
      <c r="K69" s="20" t="str">
        <f ca="1">IF(A67="","",IF(MOD(ROW(),3)=1,"上午",IF(MOD(ROW(),3)=2,"下午","加班")))</f>
        <v/>
      </c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7"/>
      <c r="XED69" s="28"/>
      <c r="XEE69" s="28"/>
      <c r="XEF69" s="28"/>
      <c r="XEG69" s="28"/>
      <c r="XEH69" s="28"/>
      <c r="XEI69" s="28"/>
      <c r="XEJ69" s="28"/>
      <c r="XEK69" s="28"/>
      <c r="XEL69" s="28"/>
      <c r="XEM69" s="28"/>
      <c r="XEN69" s="28"/>
      <c r="XEO69" s="28"/>
      <c r="XEP69" s="28"/>
      <c r="XEQ69" s="28"/>
      <c r="XER69" s="28"/>
      <c r="XES69" s="28"/>
      <c r="XET69" s="28"/>
      <c r="XEU69" s="28"/>
      <c r="XEV69" s="28"/>
      <c r="XEW69" s="28"/>
      <c r="XEX69" s="28"/>
      <c r="XEY69" s="28"/>
      <c r="XEZ69" s="28"/>
      <c r="XFA69" s="28"/>
      <c r="XFB69" s="28"/>
      <c r="XFC69" s="28"/>
      <c r="XFD69" s="28"/>
    </row>
    <row r="70" spans="1:42 16358:16384" s="3" customFormat="1" ht="19.05" customHeight="1">
      <c r="A70" s="109" t="str">
        <f ca="1">IF(B70=0,"",COUNTA($B$3:$B69))</f>
        <v/>
      </c>
      <c r="B70" s="111">
        <f ca="1">INDIRECT("员工信息表!B"&amp;COUNTA($B$3:$B69)+2)</f>
        <v>0</v>
      </c>
      <c r="C70" s="111"/>
      <c r="D70" s="111">
        <f>(COUNTIF($L70:$AP70,"出勤")+COUNTIF($L71:$AP71,"出勤"))*0.5</f>
        <v>0</v>
      </c>
      <c r="E70" s="111">
        <f>(COUNTIF($L70:$AP70,"事假")+COUNTIF($L71:$AP71,"事假"))*0.5</f>
        <v>0</v>
      </c>
      <c r="F70" s="111">
        <f>(COUNTIF($L70:$AP70,"病假")+COUNTIF($L71:$AP71,"病假"))*0.5</f>
        <v>0</v>
      </c>
      <c r="G70" s="111">
        <f>(COUNTIF($L70:$AP70,"休假")+COUNTIF($L71:$AP71,"休假"))*0.5</f>
        <v>0</v>
      </c>
      <c r="H70" s="111">
        <f>(COUNTIF($L70:$AP70,"缺勤")+COUNTIF($L71:$AP71,"缺勤"))*0.5</f>
        <v>0</v>
      </c>
      <c r="I70" s="111">
        <f>(COUNTIF($L70:$AP70,"放假")+COUNTIF($L71:$AP71,"放假"))*0.5</f>
        <v>0</v>
      </c>
      <c r="J70" s="113">
        <f>(SUM(L72:AP72))/$AO$2</f>
        <v>0</v>
      </c>
      <c r="K70" s="16" t="str">
        <f ca="1">IF(A70="","",IF(MOD(ROW(),3)=1,"上午",IF(MOD(ROW(),3)=2,"下午","加班")))</f>
        <v/>
      </c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25"/>
      <c r="XED70" s="28"/>
      <c r="XEE70" s="28"/>
      <c r="XEF70" s="28"/>
      <c r="XEG70" s="28"/>
      <c r="XEH70" s="28"/>
      <c r="XEI70" s="28"/>
      <c r="XEJ70" s="28"/>
      <c r="XEK70" s="28"/>
      <c r="XEL70" s="28"/>
      <c r="XEM70" s="28"/>
      <c r="XEN70" s="28"/>
      <c r="XEO70" s="28"/>
      <c r="XEP70" s="28"/>
      <c r="XEQ70" s="28"/>
      <c r="XER70" s="28"/>
      <c r="XES70" s="28"/>
      <c r="XET70" s="28"/>
      <c r="XEU70" s="28"/>
      <c r="XEV70" s="28"/>
      <c r="XEW70" s="28"/>
      <c r="XEX70" s="28"/>
      <c r="XEY70" s="28"/>
      <c r="XEZ70" s="28"/>
      <c r="XFA70" s="28"/>
      <c r="XFB70" s="28"/>
      <c r="XFC70" s="28"/>
      <c r="XFD70" s="28"/>
    </row>
    <row r="71" spans="1:42 16358:16384" s="3" customFormat="1" ht="19.05" customHeight="1">
      <c r="A71" s="109"/>
      <c r="B71" s="111"/>
      <c r="C71" s="111"/>
      <c r="D71" s="111"/>
      <c r="E71" s="111"/>
      <c r="F71" s="111"/>
      <c r="G71" s="111"/>
      <c r="H71" s="111"/>
      <c r="I71" s="111"/>
      <c r="J71" s="113"/>
      <c r="K71" s="18" t="str">
        <f ca="1">IF(A70="","",IF(MOD(ROW(),3)=1,"上午",IF(MOD(ROW(),3)=2,"下午","加班")))</f>
        <v/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26"/>
      <c r="XED71" s="28"/>
      <c r="XEE71" s="28"/>
      <c r="XEF71" s="28"/>
      <c r="XEG71" s="28"/>
      <c r="XEH71" s="28"/>
      <c r="XEI71" s="28"/>
      <c r="XEJ71" s="28"/>
      <c r="XEK71" s="28"/>
      <c r="XEL71" s="28"/>
      <c r="XEM71" s="28"/>
      <c r="XEN71" s="28"/>
      <c r="XEO71" s="28"/>
      <c r="XEP71" s="28"/>
      <c r="XEQ71" s="28"/>
      <c r="XER71" s="28"/>
      <c r="XES71" s="28"/>
      <c r="XET71" s="28"/>
      <c r="XEU71" s="28"/>
      <c r="XEV71" s="28"/>
      <c r="XEW71" s="28"/>
      <c r="XEX71" s="28"/>
      <c r="XEY71" s="28"/>
      <c r="XEZ71" s="28"/>
      <c r="XFA71" s="28"/>
      <c r="XFB71" s="28"/>
      <c r="XFC71" s="28"/>
      <c r="XFD71" s="28"/>
    </row>
    <row r="72" spans="1:42 16358:16384" s="3" customFormat="1" ht="19.05" customHeight="1">
      <c r="A72" s="109"/>
      <c r="B72" s="111"/>
      <c r="C72" s="111"/>
      <c r="D72" s="111"/>
      <c r="E72" s="111"/>
      <c r="F72" s="111"/>
      <c r="G72" s="111"/>
      <c r="H72" s="111"/>
      <c r="I72" s="111"/>
      <c r="J72" s="113"/>
      <c r="K72" s="20" t="str">
        <f ca="1">IF(A70="","",IF(MOD(ROW(),3)=1,"上午",IF(MOD(ROW(),3)=2,"下午","加班")))</f>
        <v/>
      </c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7"/>
      <c r="XED72" s="28"/>
      <c r="XEE72" s="28"/>
      <c r="XEF72" s="28"/>
      <c r="XEG72" s="28"/>
      <c r="XEH72" s="28"/>
      <c r="XEI72" s="28"/>
      <c r="XEJ72" s="28"/>
      <c r="XEK72" s="28"/>
      <c r="XEL72" s="28"/>
      <c r="XEM72" s="28"/>
      <c r="XEN72" s="28"/>
      <c r="XEO72" s="28"/>
      <c r="XEP72" s="28"/>
      <c r="XEQ72" s="28"/>
      <c r="XER72" s="28"/>
      <c r="XES72" s="28"/>
      <c r="XET72" s="28"/>
      <c r="XEU72" s="28"/>
      <c r="XEV72" s="28"/>
      <c r="XEW72" s="28"/>
      <c r="XEX72" s="28"/>
      <c r="XEY72" s="28"/>
      <c r="XEZ72" s="28"/>
      <c r="XFA72" s="28"/>
      <c r="XFB72" s="28"/>
      <c r="XFC72" s="28"/>
      <c r="XFD72" s="28"/>
    </row>
    <row r="73" spans="1:42 16358:16384" s="3" customFormat="1" ht="19.05" customHeight="1">
      <c r="A73" s="109" t="str">
        <f ca="1">IF(B73=0,"",COUNTA($B$3:$B72))</f>
        <v/>
      </c>
      <c r="B73" s="111">
        <f ca="1">INDIRECT("员工信息表!B"&amp;COUNTA($B$3:$B72)+2)</f>
        <v>0</v>
      </c>
      <c r="C73" s="111"/>
      <c r="D73" s="111">
        <f>(COUNTIF($L73:$AP73,"出勤")+COUNTIF($L74:$AP74,"出勤"))*0.5</f>
        <v>0</v>
      </c>
      <c r="E73" s="111">
        <f>(COUNTIF($L73:$AP73,"事假")+COUNTIF($L74:$AP74,"事假"))*0.5</f>
        <v>0</v>
      </c>
      <c r="F73" s="111">
        <f>(COUNTIF($L73:$AP73,"病假")+COUNTIF($L74:$AP74,"病假"))*0.5</f>
        <v>0</v>
      </c>
      <c r="G73" s="111">
        <f>(COUNTIF($L73:$AP73,"休假")+COUNTIF($L74:$AP74,"休假"))*0.5</f>
        <v>0</v>
      </c>
      <c r="H73" s="111">
        <f>(COUNTIF($L73:$AP73,"缺勤")+COUNTIF($L74:$AP74,"缺勤"))*0.5</f>
        <v>0</v>
      </c>
      <c r="I73" s="111">
        <f>(COUNTIF($L73:$AP73,"放假")+COUNTIF($L74:$AP74,"放假"))*0.5</f>
        <v>0</v>
      </c>
      <c r="J73" s="113">
        <f>(SUM(L75:AP75))/$AO$2</f>
        <v>0</v>
      </c>
      <c r="K73" s="16" t="str">
        <f ca="1">IF(A73="","",IF(MOD(ROW(),3)=1,"上午",IF(MOD(ROW(),3)=2,"下午","加班")))</f>
        <v/>
      </c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25"/>
      <c r="XED73" s="28"/>
      <c r="XEE73" s="28"/>
      <c r="XEF73" s="28"/>
      <c r="XEG73" s="28"/>
      <c r="XEH73" s="28"/>
      <c r="XEI73" s="28"/>
      <c r="XEJ73" s="28"/>
      <c r="XEK73" s="28"/>
      <c r="XEL73" s="28"/>
      <c r="XEM73" s="28"/>
      <c r="XEN73" s="28"/>
      <c r="XEO73" s="28"/>
      <c r="XEP73" s="28"/>
      <c r="XEQ73" s="28"/>
      <c r="XER73" s="28"/>
      <c r="XES73" s="28"/>
      <c r="XET73" s="28"/>
      <c r="XEU73" s="28"/>
      <c r="XEV73" s="28"/>
      <c r="XEW73" s="28"/>
      <c r="XEX73" s="28"/>
      <c r="XEY73" s="28"/>
      <c r="XEZ73" s="28"/>
      <c r="XFA73" s="28"/>
      <c r="XFB73" s="28"/>
      <c r="XFC73" s="28"/>
      <c r="XFD73" s="28"/>
    </row>
    <row r="74" spans="1:42 16358:16384" s="3" customFormat="1" ht="19.05" customHeight="1">
      <c r="A74" s="109"/>
      <c r="B74" s="111"/>
      <c r="C74" s="111"/>
      <c r="D74" s="111"/>
      <c r="E74" s="111"/>
      <c r="F74" s="111"/>
      <c r="G74" s="111"/>
      <c r="H74" s="111"/>
      <c r="I74" s="111"/>
      <c r="J74" s="113"/>
      <c r="K74" s="18" t="str">
        <f ca="1">IF(A73="","",IF(MOD(ROW(),3)=1,"上午",IF(MOD(ROW(),3)=2,"下午","加班")))</f>
        <v/>
      </c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26"/>
      <c r="XED74" s="28"/>
      <c r="XEE74" s="28"/>
      <c r="XEF74" s="28"/>
      <c r="XEG74" s="28"/>
      <c r="XEH74" s="28"/>
      <c r="XEI74" s="28"/>
      <c r="XEJ74" s="28"/>
      <c r="XEK74" s="28"/>
      <c r="XEL74" s="28"/>
      <c r="XEM74" s="28"/>
      <c r="XEN74" s="28"/>
      <c r="XEO74" s="28"/>
      <c r="XEP74" s="28"/>
      <c r="XEQ74" s="28"/>
      <c r="XER74" s="28"/>
      <c r="XES74" s="28"/>
      <c r="XET74" s="28"/>
      <c r="XEU74" s="28"/>
      <c r="XEV74" s="28"/>
      <c r="XEW74" s="28"/>
      <c r="XEX74" s="28"/>
      <c r="XEY74" s="28"/>
      <c r="XEZ74" s="28"/>
      <c r="XFA74" s="28"/>
      <c r="XFB74" s="28"/>
      <c r="XFC74" s="28"/>
      <c r="XFD74" s="28"/>
    </row>
    <row r="75" spans="1:42 16358:16384" s="3" customFormat="1" ht="19.05" customHeight="1">
      <c r="A75" s="109"/>
      <c r="B75" s="111"/>
      <c r="C75" s="111"/>
      <c r="D75" s="111"/>
      <c r="E75" s="111"/>
      <c r="F75" s="111"/>
      <c r="G75" s="111"/>
      <c r="H75" s="111"/>
      <c r="I75" s="111"/>
      <c r="J75" s="113"/>
      <c r="K75" s="20" t="str">
        <f ca="1">IF(A73="","",IF(MOD(ROW(),3)=1,"上午",IF(MOD(ROW(),3)=2,"下午","加班")))</f>
        <v/>
      </c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7"/>
      <c r="XED75" s="28"/>
      <c r="XEE75" s="28"/>
      <c r="XEF75" s="28"/>
      <c r="XEG75" s="28"/>
      <c r="XEH75" s="28"/>
      <c r="XEI75" s="28"/>
      <c r="XEJ75" s="28"/>
      <c r="XEK75" s="28"/>
      <c r="XEL75" s="28"/>
      <c r="XEM75" s="28"/>
      <c r="XEN75" s="28"/>
      <c r="XEO75" s="28"/>
      <c r="XEP75" s="28"/>
      <c r="XEQ75" s="28"/>
      <c r="XER75" s="28"/>
      <c r="XES75" s="28"/>
      <c r="XET75" s="28"/>
      <c r="XEU75" s="28"/>
      <c r="XEV75" s="28"/>
      <c r="XEW75" s="28"/>
      <c r="XEX75" s="28"/>
      <c r="XEY75" s="28"/>
      <c r="XEZ75" s="28"/>
      <c r="XFA75" s="28"/>
      <c r="XFB75" s="28"/>
      <c r="XFC75" s="28"/>
      <c r="XFD75" s="28"/>
    </row>
    <row r="76" spans="1:42 16358:16384" s="3" customFormat="1" ht="19.05" customHeight="1">
      <c r="A76" s="109" t="str">
        <f ca="1">IF(B76=0,"",COUNTA($B$3:$B75))</f>
        <v/>
      </c>
      <c r="B76" s="111">
        <f ca="1">INDIRECT("员工信息表!B"&amp;COUNTA($B$3:$B75)+2)</f>
        <v>0</v>
      </c>
      <c r="C76" s="111"/>
      <c r="D76" s="111">
        <f>(COUNTIF($L76:$AP76,"出勤")+COUNTIF($L77:$AP77,"出勤"))*0.5</f>
        <v>0</v>
      </c>
      <c r="E76" s="111">
        <f>(COUNTIF($L76:$AP76,"事假")+COUNTIF($L77:$AP77,"事假"))*0.5</f>
        <v>0</v>
      </c>
      <c r="F76" s="111">
        <f>(COUNTIF($L76:$AP76,"病假")+COUNTIF($L77:$AP77,"病假"))*0.5</f>
        <v>0</v>
      </c>
      <c r="G76" s="111">
        <f>(COUNTIF($L76:$AP76,"休假")+COUNTIF($L77:$AP77,"休假"))*0.5</f>
        <v>0</v>
      </c>
      <c r="H76" s="111">
        <f>(COUNTIF($L76:$AP76,"缺勤")+COUNTIF($L77:$AP77,"缺勤"))*0.5</f>
        <v>0</v>
      </c>
      <c r="I76" s="111">
        <f>(COUNTIF($L76:$AP76,"放假")+COUNTIF($L77:$AP77,"放假"))*0.5</f>
        <v>0</v>
      </c>
      <c r="J76" s="113">
        <f>(SUM(L78:AP78))/$AO$2</f>
        <v>0</v>
      </c>
      <c r="K76" s="16" t="str">
        <f ca="1">IF(A76="","",IF(MOD(ROW(),3)=1,"上午",IF(MOD(ROW(),3)=2,"下午","加班")))</f>
        <v/>
      </c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25"/>
      <c r="XED76" s="28"/>
      <c r="XEE76" s="28"/>
      <c r="XEF76" s="28"/>
      <c r="XEG76" s="28"/>
      <c r="XEH76" s="28"/>
      <c r="XEI76" s="28"/>
      <c r="XEJ76" s="28"/>
      <c r="XEK76" s="28"/>
      <c r="XEL76" s="28"/>
      <c r="XEM76" s="28"/>
      <c r="XEN76" s="28"/>
      <c r="XEO76" s="28"/>
      <c r="XEP76" s="28"/>
      <c r="XEQ76" s="28"/>
      <c r="XER76" s="28"/>
      <c r="XES76" s="28"/>
      <c r="XET76" s="28"/>
      <c r="XEU76" s="28"/>
      <c r="XEV76" s="28"/>
      <c r="XEW76" s="28"/>
      <c r="XEX76" s="28"/>
      <c r="XEY76" s="28"/>
      <c r="XEZ76" s="28"/>
      <c r="XFA76" s="28"/>
      <c r="XFB76" s="28"/>
      <c r="XFC76" s="28"/>
      <c r="XFD76" s="28"/>
    </row>
    <row r="77" spans="1:42 16358:16384" s="3" customFormat="1" ht="19.05" customHeight="1">
      <c r="A77" s="109"/>
      <c r="B77" s="111"/>
      <c r="C77" s="111"/>
      <c r="D77" s="111"/>
      <c r="E77" s="111"/>
      <c r="F77" s="111"/>
      <c r="G77" s="111"/>
      <c r="H77" s="111"/>
      <c r="I77" s="111"/>
      <c r="J77" s="113"/>
      <c r="K77" s="18" t="str">
        <f ca="1">IF(A76="","",IF(MOD(ROW(),3)=1,"上午",IF(MOD(ROW(),3)=2,"下午","加班")))</f>
        <v/>
      </c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26"/>
      <c r="XED77" s="28"/>
      <c r="XEE77" s="28"/>
      <c r="XEF77" s="28"/>
      <c r="XEG77" s="28"/>
      <c r="XEH77" s="28"/>
      <c r="XEI77" s="28"/>
      <c r="XEJ77" s="28"/>
      <c r="XEK77" s="28"/>
      <c r="XEL77" s="28"/>
      <c r="XEM77" s="28"/>
      <c r="XEN77" s="28"/>
      <c r="XEO77" s="28"/>
      <c r="XEP77" s="28"/>
      <c r="XEQ77" s="28"/>
      <c r="XER77" s="28"/>
      <c r="XES77" s="28"/>
      <c r="XET77" s="28"/>
      <c r="XEU77" s="28"/>
      <c r="XEV77" s="28"/>
      <c r="XEW77" s="28"/>
      <c r="XEX77" s="28"/>
      <c r="XEY77" s="28"/>
      <c r="XEZ77" s="28"/>
      <c r="XFA77" s="28"/>
      <c r="XFB77" s="28"/>
      <c r="XFC77" s="28"/>
      <c r="XFD77" s="28"/>
    </row>
    <row r="78" spans="1:42 16358:16384" s="3" customFormat="1" ht="19.05" customHeight="1">
      <c r="A78" s="109"/>
      <c r="B78" s="111"/>
      <c r="C78" s="111"/>
      <c r="D78" s="111"/>
      <c r="E78" s="111"/>
      <c r="F78" s="111"/>
      <c r="G78" s="111"/>
      <c r="H78" s="111"/>
      <c r="I78" s="111"/>
      <c r="J78" s="113"/>
      <c r="K78" s="20" t="str">
        <f ca="1">IF(A76="","",IF(MOD(ROW(),3)=1,"上午",IF(MOD(ROW(),3)=2,"下午","加班")))</f>
        <v/>
      </c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7"/>
      <c r="XED78" s="28"/>
      <c r="XEE78" s="28"/>
      <c r="XEF78" s="28"/>
      <c r="XEG78" s="28"/>
      <c r="XEH78" s="28"/>
      <c r="XEI78" s="28"/>
      <c r="XEJ78" s="28"/>
      <c r="XEK78" s="28"/>
      <c r="XEL78" s="28"/>
      <c r="XEM78" s="28"/>
      <c r="XEN78" s="28"/>
      <c r="XEO78" s="28"/>
      <c r="XEP78" s="28"/>
      <c r="XEQ78" s="28"/>
      <c r="XER78" s="28"/>
      <c r="XES78" s="28"/>
      <c r="XET78" s="28"/>
      <c r="XEU78" s="28"/>
      <c r="XEV78" s="28"/>
      <c r="XEW78" s="28"/>
      <c r="XEX78" s="28"/>
      <c r="XEY78" s="28"/>
      <c r="XEZ78" s="28"/>
      <c r="XFA78" s="28"/>
      <c r="XFB78" s="28"/>
      <c r="XFC78" s="28"/>
      <c r="XFD78" s="28"/>
    </row>
    <row r="79" spans="1:42 16358:16384" s="3" customFormat="1" ht="19.05" customHeight="1">
      <c r="A79" s="109" t="str">
        <f ca="1">IF(B79=0,"",COUNTA($B$3:$B78))</f>
        <v/>
      </c>
      <c r="B79" s="111">
        <f ca="1">INDIRECT("员工信息表!B"&amp;COUNTA($B$3:$B78)+2)</f>
        <v>0</v>
      </c>
      <c r="C79" s="111"/>
      <c r="D79" s="111">
        <f>(COUNTIF($L79:$AP79,"出勤")+COUNTIF($L80:$AP80,"出勤"))*0.5</f>
        <v>0</v>
      </c>
      <c r="E79" s="111">
        <f>(COUNTIF($L79:$AP79,"事假")+COUNTIF($L80:$AP80,"事假"))*0.5</f>
        <v>0</v>
      </c>
      <c r="F79" s="111">
        <f>(COUNTIF($L79:$AP79,"病假")+COUNTIF($L80:$AP80,"病假"))*0.5</f>
        <v>0</v>
      </c>
      <c r="G79" s="111">
        <f>(COUNTIF($L79:$AP79,"休假")+COUNTIF($L80:$AP80,"休假"))*0.5</f>
        <v>0</v>
      </c>
      <c r="H79" s="111">
        <f>(COUNTIF($L79:$AP79,"缺勤")+COUNTIF($L80:$AP80,"缺勤"))*0.5</f>
        <v>0</v>
      </c>
      <c r="I79" s="111">
        <f>(COUNTIF($L79:$AP79,"放假")+COUNTIF($L80:$AP80,"放假"))*0.5</f>
        <v>0</v>
      </c>
      <c r="J79" s="113">
        <f>(SUM(L81:AP81))/$AO$2</f>
        <v>0</v>
      </c>
      <c r="K79" s="16" t="str">
        <f ca="1">IF(A79="","",IF(MOD(ROW(),3)=1,"上午",IF(MOD(ROW(),3)=2,"下午","加班")))</f>
        <v/>
      </c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25"/>
      <c r="XED79" s="28"/>
      <c r="XEE79" s="28"/>
      <c r="XEF79" s="28"/>
      <c r="XEG79" s="28"/>
      <c r="XEH79" s="28"/>
      <c r="XEI79" s="28"/>
      <c r="XEJ79" s="28"/>
      <c r="XEK79" s="28"/>
      <c r="XEL79" s="28"/>
      <c r="XEM79" s="28"/>
      <c r="XEN79" s="28"/>
      <c r="XEO79" s="28"/>
      <c r="XEP79" s="28"/>
      <c r="XEQ79" s="28"/>
      <c r="XER79" s="28"/>
      <c r="XES79" s="28"/>
      <c r="XET79" s="28"/>
      <c r="XEU79" s="28"/>
      <c r="XEV79" s="28"/>
      <c r="XEW79" s="28"/>
      <c r="XEX79" s="28"/>
      <c r="XEY79" s="28"/>
      <c r="XEZ79" s="28"/>
      <c r="XFA79" s="28"/>
      <c r="XFB79" s="28"/>
      <c r="XFC79" s="28"/>
      <c r="XFD79" s="28"/>
    </row>
    <row r="80" spans="1:42 16358:16384" s="3" customFormat="1" ht="19.05" customHeight="1">
      <c r="A80" s="109"/>
      <c r="B80" s="111"/>
      <c r="C80" s="111"/>
      <c r="D80" s="111"/>
      <c r="E80" s="111"/>
      <c r="F80" s="111"/>
      <c r="G80" s="111"/>
      <c r="H80" s="111"/>
      <c r="I80" s="111"/>
      <c r="J80" s="113"/>
      <c r="K80" s="18" t="str">
        <f ca="1">IF(A79="","",IF(MOD(ROW(),3)=1,"上午",IF(MOD(ROW(),3)=2,"下午","加班")))</f>
        <v/>
      </c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26"/>
      <c r="XED80" s="28"/>
      <c r="XEE80" s="28"/>
      <c r="XEF80" s="28"/>
      <c r="XEG80" s="28"/>
      <c r="XEH80" s="28"/>
      <c r="XEI80" s="28"/>
      <c r="XEJ80" s="28"/>
      <c r="XEK80" s="28"/>
      <c r="XEL80" s="28"/>
      <c r="XEM80" s="28"/>
      <c r="XEN80" s="28"/>
      <c r="XEO80" s="28"/>
      <c r="XEP80" s="28"/>
      <c r="XEQ80" s="28"/>
      <c r="XER80" s="28"/>
      <c r="XES80" s="28"/>
      <c r="XET80" s="28"/>
      <c r="XEU80" s="28"/>
      <c r="XEV80" s="28"/>
      <c r="XEW80" s="28"/>
      <c r="XEX80" s="28"/>
      <c r="XEY80" s="28"/>
      <c r="XEZ80" s="28"/>
      <c r="XFA80" s="28"/>
      <c r="XFB80" s="28"/>
      <c r="XFC80" s="28"/>
      <c r="XFD80" s="28"/>
    </row>
    <row r="81" spans="1:42 16358:16384" s="3" customFormat="1" ht="19.05" customHeight="1">
      <c r="A81" s="109"/>
      <c r="B81" s="111"/>
      <c r="C81" s="111"/>
      <c r="D81" s="111"/>
      <c r="E81" s="111"/>
      <c r="F81" s="111"/>
      <c r="G81" s="111"/>
      <c r="H81" s="111"/>
      <c r="I81" s="111"/>
      <c r="J81" s="113"/>
      <c r="K81" s="20" t="str">
        <f ca="1">IF(A79="","",IF(MOD(ROW(),3)=1,"上午",IF(MOD(ROW(),3)=2,"下午","加班")))</f>
        <v/>
      </c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7"/>
      <c r="XED81" s="28"/>
      <c r="XEE81" s="28"/>
      <c r="XEF81" s="28"/>
      <c r="XEG81" s="28"/>
      <c r="XEH81" s="28"/>
      <c r="XEI81" s="28"/>
      <c r="XEJ81" s="28"/>
      <c r="XEK81" s="28"/>
      <c r="XEL81" s="28"/>
      <c r="XEM81" s="28"/>
      <c r="XEN81" s="28"/>
      <c r="XEO81" s="28"/>
      <c r="XEP81" s="28"/>
      <c r="XEQ81" s="28"/>
      <c r="XER81" s="28"/>
      <c r="XES81" s="28"/>
      <c r="XET81" s="28"/>
      <c r="XEU81" s="28"/>
      <c r="XEV81" s="28"/>
      <c r="XEW81" s="28"/>
      <c r="XEX81" s="28"/>
      <c r="XEY81" s="28"/>
      <c r="XEZ81" s="28"/>
      <c r="XFA81" s="28"/>
      <c r="XFB81" s="28"/>
      <c r="XFC81" s="28"/>
      <c r="XFD81" s="28"/>
    </row>
    <row r="82" spans="1:42 16358:16384" s="3" customFormat="1" ht="19.05" customHeight="1">
      <c r="A82" s="109" t="str">
        <f ca="1">IF(B82=0,"",COUNTA($B$3:$B81))</f>
        <v/>
      </c>
      <c r="B82" s="111">
        <f ca="1">INDIRECT("员工信息表!B"&amp;COUNTA($B$3:$B81)+2)</f>
        <v>0</v>
      </c>
      <c r="C82" s="111"/>
      <c r="D82" s="111">
        <f>(COUNTIF($L82:$AP82,"出勤")+COUNTIF($L83:$AP83,"出勤"))*0.5</f>
        <v>0</v>
      </c>
      <c r="E82" s="111">
        <f>(COUNTIF($L82:$AP82,"事假")+COUNTIF($L83:$AP83,"事假"))*0.5</f>
        <v>0</v>
      </c>
      <c r="F82" s="111">
        <f>(COUNTIF($L82:$AP82,"病假")+COUNTIF($L83:$AP83,"病假"))*0.5</f>
        <v>0</v>
      </c>
      <c r="G82" s="111">
        <f>(COUNTIF($L82:$AP82,"休假")+COUNTIF($L83:$AP83,"休假"))*0.5</f>
        <v>0</v>
      </c>
      <c r="H82" s="111">
        <f>(COUNTIF($L82:$AP82,"缺勤")+COUNTIF($L83:$AP83,"缺勤"))*0.5</f>
        <v>0</v>
      </c>
      <c r="I82" s="111">
        <f>(COUNTIF($L82:$AP82,"放假")+COUNTIF($L83:$AP83,"放假"))*0.5</f>
        <v>0</v>
      </c>
      <c r="J82" s="113">
        <f>(SUM(L84:AP84))/$AO$2</f>
        <v>0</v>
      </c>
      <c r="K82" s="16" t="str">
        <f ca="1">IF(A82="","",IF(MOD(ROW(),3)=1,"上午",IF(MOD(ROW(),3)=2,"下午","加班")))</f>
        <v/>
      </c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25"/>
      <c r="XED82" s="28"/>
      <c r="XEE82" s="28"/>
      <c r="XEF82" s="28"/>
      <c r="XEG82" s="28"/>
      <c r="XEH82" s="28"/>
      <c r="XEI82" s="28"/>
      <c r="XEJ82" s="28"/>
      <c r="XEK82" s="28"/>
      <c r="XEL82" s="28"/>
      <c r="XEM82" s="28"/>
      <c r="XEN82" s="28"/>
      <c r="XEO82" s="28"/>
      <c r="XEP82" s="28"/>
      <c r="XEQ82" s="28"/>
      <c r="XER82" s="28"/>
      <c r="XES82" s="28"/>
      <c r="XET82" s="28"/>
      <c r="XEU82" s="28"/>
      <c r="XEV82" s="28"/>
      <c r="XEW82" s="28"/>
      <c r="XEX82" s="28"/>
      <c r="XEY82" s="28"/>
      <c r="XEZ82" s="28"/>
      <c r="XFA82" s="28"/>
      <c r="XFB82" s="28"/>
      <c r="XFC82" s="28"/>
      <c r="XFD82" s="28"/>
    </row>
    <row r="83" spans="1:42 16358:16384" s="3" customFormat="1" ht="19.05" customHeight="1">
      <c r="A83" s="109"/>
      <c r="B83" s="111"/>
      <c r="C83" s="111"/>
      <c r="D83" s="111"/>
      <c r="E83" s="111"/>
      <c r="F83" s="111"/>
      <c r="G83" s="111"/>
      <c r="H83" s="111"/>
      <c r="I83" s="111"/>
      <c r="J83" s="113"/>
      <c r="K83" s="18" t="str">
        <f ca="1">IF(A82="","",IF(MOD(ROW(),3)=1,"上午",IF(MOD(ROW(),3)=2,"下午","加班")))</f>
        <v/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26"/>
      <c r="XED83" s="28"/>
      <c r="XEE83" s="28"/>
      <c r="XEF83" s="28"/>
      <c r="XEG83" s="28"/>
      <c r="XEH83" s="28"/>
      <c r="XEI83" s="28"/>
      <c r="XEJ83" s="28"/>
      <c r="XEK83" s="28"/>
      <c r="XEL83" s="28"/>
      <c r="XEM83" s="28"/>
      <c r="XEN83" s="28"/>
      <c r="XEO83" s="28"/>
      <c r="XEP83" s="28"/>
      <c r="XEQ83" s="28"/>
      <c r="XER83" s="28"/>
      <c r="XES83" s="28"/>
      <c r="XET83" s="28"/>
      <c r="XEU83" s="28"/>
      <c r="XEV83" s="28"/>
      <c r="XEW83" s="28"/>
      <c r="XEX83" s="28"/>
      <c r="XEY83" s="28"/>
      <c r="XEZ83" s="28"/>
      <c r="XFA83" s="28"/>
      <c r="XFB83" s="28"/>
      <c r="XFC83" s="28"/>
      <c r="XFD83" s="28"/>
    </row>
    <row r="84" spans="1:42 16358:16384" s="3" customFormat="1" ht="19.05" customHeight="1">
      <c r="A84" s="109"/>
      <c r="B84" s="111"/>
      <c r="C84" s="111"/>
      <c r="D84" s="111"/>
      <c r="E84" s="111"/>
      <c r="F84" s="111"/>
      <c r="G84" s="111"/>
      <c r="H84" s="111"/>
      <c r="I84" s="111"/>
      <c r="J84" s="113"/>
      <c r="K84" s="20" t="str">
        <f ca="1">IF(A82="","",IF(MOD(ROW(),3)=1,"上午",IF(MOD(ROW(),3)=2,"下午","加班")))</f>
        <v/>
      </c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7"/>
      <c r="XED84" s="28"/>
      <c r="XEE84" s="28"/>
      <c r="XEF84" s="28"/>
      <c r="XEG84" s="28"/>
      <c r="XEH84" s="28"/>
      <c r="XEI84" s="28"/>
      <c r="XEJ84" s="28"/>
      <c r="XEK84" s="28"/>
      <c r="XEL84" s="28"/>
      <c r="XEM84" s="28"/>
      <c r="XEN84" s="28"/>
      <c r="XEO84" s="28"/>
      <c r="XEP84" s="28"/>
      <c r="XEQ84" s="28"/>
      <c r="XER84" s="28"/>
      <c r="XES84" s="28"/>
      <c r="XET84" s="28"/>
      <c r="XEU84" s="28"/>
      <c r="XEV84" s="28"/>
      <c r="XEW84" s="28"/>
      <c r="XEX84" s="28"/>
      <c r="XEY84" s="28"/>
      <c r="XEZ84" s="28"/>
      <c r="XFA84" s="28"/>
      <c r="XFB84" s="28"/>
      <c r="XFC84" s="28"/>
      <c r="XFD84" s="28"/>
    </row>
    <row r="85" spans="1:42 16358:16384" s="3" customFormat="1" ht="19.05" customHeight="1">
      <c r="A85" s="109" t="str">
        <f ca="1">IF(B85=0,"",COUNTA($B$3:$B84))</f>
        <v/>
      </c>
      <c r="B85" s="111">
        <f ca="1">INDIRECT("员工信息表!B"&amp;COUNTA($B$3:$B84)+2)</f>
        <v>0</v>
      </c>
      <c r="C85" s="111"/>
      <c r="D85" s="111">
        <f>(COUNTIF($L85:$AP85,"出勤")+COUNTIF($L86:$AP86,"出勤"))*0.5</f>
        <v>0</v>
      </c>
      <c r="E85" s="111">
        <f>(COUNTIF($L85:$AP85,"事假")+COUNTIF($L86:$AP86,"事假"))*0.5</f>
        <v>0</v>
      </c>
      <c r="F85" s="111">
        <f>(COUNTIF($L85:$AP85,"病假")+COUNTIF($L86:$AP86,"病假"))*0.5</f>
        <v>0</v>
      </c>
      <c r="G85" s="111">
        <f>(COUNTIF($L85:$AP85,"休假")+COUNTIF($L86:$AP86,"休假"))*0.5</f>
        <v>0</v>
      </c>
      <c r="H85" s="111">
        <f>(COUNTIF($L85:$AP85,"缺勤")+COUNTIF($L86:$AP86,"缺勤"))*0.5</f>
        <v>0</v>
      </c>
      <c r="I85" s="111">
        <f>(COUNTIF($L85:$AP85,"放假")+COUNTIF($L86:$AP86,"放假"))*0.5</f>
        <v>0</v>
      </c>
      <c r="J85" s="113">
        <f>(SUM(L87:AP87))/$AO$2</f>
        <v>0</v>
      </c>
      <c r="K85" s="16" t="str">
        <f ca="1">IF(A85="","",IF(MOD(ROW(),3)=1,"上午",IF(MOD(ROW(),3)=2,"下午","加班")))</f>
        <v/>
      </c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25"/>
      <c r="XED85" s="28"/>
      <c r="XEE85" s="28"/>
      <c r="XEF85" s="28"/>
      <c r="XEG85" s="28"/>
      <c r="XEH85" s="28"/>
      <c r="XEI85" s="28"/>
      <c r="XEJ85" s="28"/>
      <c r="XEK85" s="28"/>
      <c r="XEL85" s="28"/>
      <c r="XEM85" s="28"/>
      <c r="XEN85" s="28"/>
      <c r="XEO85" s="28"/>
      <c r="XEP85" s="28"/>
      <c r="XEQ85" s="28"/>
      <c r="XER85" s="28"/>
      <c r="XES85" s="28"/>
      <c r="XET85" s="28"/>
      <c r="XEU85" s="28"/>
      <c r="XEV85" s="28"/>
      <c r="XEW85" s="28"/>
      <c r="XEX85" s="28"/>
      <c r="XEY85" s="28"/>
      <c r="XEZ85" s="28"/>
      <c r="XFA85" s="28"/>
      <c r="XFB85" s="28"/>
      <c r="XFC85" s="28"/>
      <c r="XFD85" s="28"/>
    </row>
    <row r="86" spans="1:42 16358:16384" s="3" customFormat="1" ht="19.05" customHeight="1">
      <c r="A86" s="109"/>
      <c r="B86" s="111"/>
      <c r="C86" s="111"/>
      <c r="D86" s="111"/>
      <c r="E86" s="111"/>
      <c r="F86" s="111"/>
      <c r="G86" s="111"/>
      <c r="H86" s="111"/>
      <c r="I86" s="111"/>
      <c r="J86" s="113"/>
      <c r="K86" s="18" t="str">
        <f ca="1">IF(A85="","",IF(MOD(ROW(),3)=1,"上午",IF(MOD(ROW(),3)=2,"下午","加班")))</f>
        <v/>
      </c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26"/>
      <c r="XED86" s="28"/>
      <c r="XEE86" s="28"/>
      <c r="XEF86" s="28"/>
      <c r="XEG86" s="28"/>
      <c r="XEH86" s="28"/>
      <c r="XEI86" s="28"/>
      <c r="XEJ86" s="28"/>
      <c r="XEK86" s="28"/>
      <c r="XEL86" s="28"/>
      <c r="XEM86" s="28"/>
      <c r="XEN86" s="28"/>
      <c r="XEO86" s="28"/>
      <c r="XEP86" s="28"/>
      <c r="XEQ86" s="28"/>
      <c r="XER86" s="28"/>
      <c r="XES86" s="28"/>
      <c r="XET86" s="28"/>
      <c r="XEU86" s="28"/>
      <c r="XEV86" s="28"/>
      <c r="XEW86" s="28"/>
      <c r="XEX86" s="28"/>
      <c r="XEY86" s="28"/>
      <c r="XEZ86" s="28"/>
      <c r="XFA86" s="28"/>
      <c r="XFB86" s="28"/>
      <c r="XFC86" s="28"/>
      <c r="XFD86" s="28"/>
    </row>
    <row r="87" spans="1:42 16358:16384" s="3" customFormat="1" ht="19.05" customHeight="1">
      <c r="A87" s="109"/>
      <c r="B87" s="111"/>
      <c r="C87" s="111"/>
      <c r="D87" s="111"/>
      <c r="E87" s="111"/>
      <c r="F87" s="111"/>
      <c r="G87" s="111"/>
      <c r="H87" s="111"/>
      <c r="I87" s="111"/>
      <c r="J87" s="113"/>
      <c r="K87" s="20" t="str">
        <f ca="1">IF(A85="","",IF(MOD(ROW(),3)=1,"上午",IF(MOD(ROW(),3)=2,"下午","加班")))</f>
        <v/>
      </c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7"/>
      <c r="XED87" s="28"/>
      <c r="XEE87" s="28"/>
      <c r="XEF87" s="28"/>
      <c r="XEG87" s="28"/>
      <c r="XEH87" s="28"/>
      <c r="XEI87" s="28"/>
      <c r="XEJ87" s="28"/>
      <c r="XEK87" s="28"/>
      <c r="XEL87" s="28"/>
      <c r="XEM87" s="28"/>
      <c r="XEN87" s="28"/>
      <c r="XEO87" s="28"/>
      <c r="XEP87" s="28"/>
      <c r="XEQ87" s="28"/>
      <c r="XER87" s="28"/>
      <c r="XES87" s="28"/>
      <c r="XET87" s="28"/>
      <c r="XEU87" s="28"/>
      <c r="XEV87" s="28"/>
      <c r="XEW87" s="28"/>
      <c r="XEX87" s="28"/>
      <c r="XEY87" s="28"/>
      <c r="XEZ87" s="28"/>
      <c r="XFA87" s="28"/>
      <c r="XFB87" s="28"/>
      <c r="XFC87" s="28"/>
      <c r="XFD87" s="28"/>
    </row>
    <row r="88" spans="1:42 16358:16384" s="3" customFormat="1" ht="19.05" customHeight="1">
      <c r="A88" s="109" t="str">
        <f ca="1">IF(B88=0,"",COUNTA($B$3:$B87))</f>
        <v/>
      </c>
      <c r="B88" s="111">
        <f ca="1">INDIRECT("员工信息表!B"&amp;COUNTA($B$3:$B87)+2)</f>
        <v>0</v>
      </c>
      <c r="C88" s="111"/>
      <c r="D88" s="111">
        <f>(COUNTIF($L88:$AP88,"出勤")+COUNTIF($L89:$AP89,"出勤"))*0.5</f>
        <v>0</v>
      </c>
      <c r="E88" s="111">
        <f>(COUNTIF($L88:$AP88,"事假")+COUNTIF($L89:$AP89,"事假"))*0.5</f>
        <v>0</v>
      </c>
      <c r="F88" s="111">
        <f>(COUNTIF($L88:$AP88,"病假")+COUNTIF($L89:$AP89,"病假"))*0.5</f>
        <v>0</v>
      </c>
      <c r="G88" s="111">
        <f>(COUNTIF($L88:$AP88,"休假")+COUNTIF($L89:$AP89,"休假"))*0.5</f>
        <v>0</v>
      </c>
      <c r="H88" s="111">
        <f>(COUNTIF($L88:$AP88,"缺勤")+COUNTIF($L89:$AP89,"缺勤"))*0.5</f>
        <v>0</v>
      </c>
      <c r="I88" s="111">
        <f>(COUNTIF($L88:$AP88,"放假")+COUNTIF($L89:$AP89,"放假"))*0.5</f>
        <v>0</v>
      </c>
      <c r="J88" s="113">
        <f>(SUM(L90:AP90))/$AO$2</f>
        <v>0</v>
      </c>
      <c r="K88" s="16" t="str">
        <f ca="1">IF(A88="","",IF(MOD(ROW(),3)=1,"上午",IF(MOD(ROW(),3)=2,"下午","加班")))</f>
        <v/>
      </c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25"/>
      <c r="XED88" s="28"/>
      <c r="XEE88" s="28"/>
      <c r="XEF88" s="28"/>
      <c r="XEG88" s="28"/>
      <c r="XEH88" s="28"/>
      <c r="XEI88" s="28"/>
      <c r="XEJ88" s="28"/>
      <c r="XEK88" s="28"/>
      <c r="XEL88" s="28"/>
      <c r="XEM88" s="28"/>
      <c r="XEN88" s="28"/>
      <c r="XEO88" s="28"/>
      <c r="XEP88" s="28"/>
      <c r="XEQ88" s="28"/>
      <c r="XER88" s="28"/>
      <c r="XES88" s="28"/>
      <c r="XET88" s="28"/>
      <c r="XEU88" s="28"/>
      <c r="XEV88" s="28"/>
      <c r="XEW88" s="28"/>
      <c r="XEX88" s="28"/>
      <c r="XEY88" s="28"/>
      <c r="XEZ88" s="28"/>
      <c r="XFA88" s="28"/>
      <c r="XFB88" s="28"/>
      <c r="XFC88" s="28"/>
      <c r="XFD88" s="28"/>
    </row>
    <row r="89" spans="1:42 16358:16384" s="3" customFormat="1" ht="19.05" customHeight="1">
      <c r="A89" s="109"/>
      <c r="B89" s="111"/>
      <c r="C89" s="111"/>
      <c r="D89" s="111"/>
      <c r="E89" s="111"/>
      <c r="F89" s="111"/>
      <c r="G89" s="111"/>
      <c r="H89" s="111"/>
      <c r="I89" s="111"/>
      <c r="J89" s="113"/>
      <c r="K89" s="18" t="str">
        <f ca="1">IF(A88="","",IF(MOD(ROW(),3)=1,"上午",IF(MOD(ROW(),3)=2,"下午","加班")))</f>
        <v/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26"/>
      <c r="XED89" s="28"/>
      <c r="XEE89" s="28"/>
      <c r="XEF89" s="28"/>
      <c r="XEG89" s="28"/>
      <c r="XEH89" s="28"/>
      <c r="XEI89" s="28"/>
      <c r="XEJ89" s="28"/>
      <c r="XEK89" s="28"/>
      <c r="XEL89" s="28"/>
      <c r="XEM89" s="28"/>
      <c r="XEN89" s="28"/>
      <c r="XEO89" s="28"/>
      <c r="XEP89" s="28"/>
      <c r="XEQ89" s="28"/>
      <c r="XER89" s="28"/>
      <c r="XES89" s="28"/>
      <c r="XET89" s="28"/>
      <c r="XEU89" s="28"/>
      <c r="XEV89" s="28"/>
      <c r="XEW89" s="28"/>
      <c r="XEX89" s="28"/>
      <c r="XEY89" s="28"/>
      <c r="XEZ89" s="28"/>
      <c r="XFA89" s="28"/>
      <c r="XFB89" s="28"/>
      <c r="XFC89" s="28"/>
      <c r="XFD89" s="28"/>
    </row>
    <row r="90" spans="1:42 16358:16384" s="3" customFormat="1" ht="19.05" customHeight="1">
      <c r="A90" s="109"/>
      <c r="B90" s="111"/>
      <c r="C90" s="111"/>
      <c r="D90" s="111"/>
      <c r="E90" s="111"/>
      <c r="F90" s="111"/>
      <c r="G90" s="111"/>
      <c r="H90" s="111"/>
      <c r="I90" s="111"/>
      <c r="J90" s="113"/>
      <c r="K90" s="20" t="str">
        <f ca="1">IF(A88="","",IF(MOD(ROW(),3)=1,"上午",IF(MOD(ROW(),3)=2,"下午","加班")))</f>
        <v/>
      </c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7"/>
      <c r="XED90" s="28"/>
      <c r="XEE90" s="28"/>
      <c r="XEF90" s="28"/>
      <c r="XEG90" s="28"/>
      <c r="XEH90" s="28"/>
      <c r="XEI90" s="28"/>
      <c r="XEJ90" s="28"/>
      <c r="XEK90" s="28"/>
      <c r="XEL90" s="28"/>
      <c r="XEM90" s="28"/>
      <c r="XEN90" s="28"/>
      <c r="XEO90" s="28"/>
      <c r="XEP90" s="28"/>
      <c r="XEQ90" s="28"/>
      <c r="XER90" s="28"/>
      <c r="XES90" s="28"/>
      <c r="XET90" s="28"/>
      <c r="XEU90" s="28"/>
      <c r="XEV90" s="28"/>
      <c r="XEW90" s="28"/>
      <c r="XEX90" s="28"/>
      <c r="XEY90" s="28"/>
      <c r="XEZ90" s="28"/>
      <c r="XFA90" s="28"/>
      <c r="XFB90" s="28"/>
      <c r="XFC90" s="28"/>
      <c r="XFD90" s="28"/>
    </row>
    <row r="91" spans="1:42 16358:16384" s="3" customFormat="1" ht="19.05" customHeight="1">
      <c r="A91" s="109" t="str">
        <f ca="1">IF(B91=0,"",COUNTA($B$3:$B90))</f>
        <v/>
      </c>
      <c r="B91" s="111">
        <f ca="1">INDIRECT("员工信息表!B"&amp;COUNTA($B$3:$B90)+2)</f>
        <v>0</v>
      </c>
      <c r="C91" s="111"/>
      <c r="D91" s="111">
        <f>(COUNTIF($L91:$AP91,"出勤")+COUNTIF($L92:$AP92,"出勤"))*0.5</f>
        <v>0</v>
      </c>
      <c r="E91" s="111">
        <f>(COUNTIF($L91:$AP91,"事假")+COUNTIF($L92:$AP92,"事假"))*0.5</f>
        <v>0</v>
      </c>
      <c r="F91" s="111">
        <f>(COUNTIF($L91:$AP91,"病假")+COUNTIF($L92:$AP92,"病假"))*0.5</f>
        <v>0</v>
      </c>
      <c r="G91" s="111">
        <f>(COUNTIF($L91:$AP91,"休假")+COUNTIF($L92:$AP92,"休假"))*0.5</f>
        <v>0</v>
      </c>
      <c r="H91" s="111">
        <f>(COUNTIF($L91:$AP91,"缺勤")+COUNTIF($L92:$AP92,"缺勤"))*0.5</f>
        <v>0</v>
      </c>
      <c r="I91" s="111">
        <f>(COUNTIF($L91:$AP91,"放假")+COUNTIF($L92:$AP92,"放假"))*0.5</f>
        <v>0</v>
      </c>
      <c r="J91" s="113">
        <f>(SUM(L93:AP93))/$AO$2</f>
        <v>0</v>
      </c>
      <c r="K91" s="16" t="str">
        <f ca="1">IF(A91="","",IF(MOD(ROW(),3)=1,"上午",IF(MOD(ROW(),3)=2,"下午","加班")))</f>
        <v/>
      </c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25"/>
      <c r="XED91" s="28"/>
      <c r="XEE91" s="28"/>
      <c r="XEF91" s="28"/>
      <c r="XEG91" s="28"/>
      <c r="XEH91" s="28"/>
      <c r="XEI91" s="28"/>
      <c r="XEJ91" s="28"/>
      <c r="XEK91" s="28"/>
      <c r="XEL91" s="28"/>
      <c r="XEM91" s="28"/>
      <c r="XEN91" s="28"/>
      <c r="XEO91" s="28"/>
      <c r="XEP91" s="28"/>
      <c r="XEQ91" s="28"/>
      <c r="XER91" s="28"/>
      <c r="XES91" s="28"/>
      <c r="XET91" s="28"/>
      <c r="XEU91" s="28"/>
      <c r="XEV91" s="28"/>
      <c r="XEW91" s="28"/>
      <c r="XEX91" s="28"/>
      <c r="XEY91" s="28"/>
      <c r="XEZ91" s="28"/>
      <c r="XFA91" s="28"/>
      <c r="XFB91" s="28"/>
      <c r="XFC91" s="28"/>
      <c r="XFD91" s="28"/>
    </row>
    <row r="92" spans="1:42 16358:16384" s="3" customFormat="1" ht="19.05" customHeight="1">
      <c r="A92" s="109"/>
      <c r="B92" s="111"/>
      <c r="C92" s="111"/>
      <c r="D92" s="111"/>
      <c r="E92" s="111"/>
      <c r="F92" s="111"/>
      <c r="G92" s="111"/>
      <c r="H92" s="111"/>
      <c r="I92" s="111"/>
      <c r="J92" s="113"/>
      <c r="K92" s="18" t="str">
        <f ca="1">IF(A91="","",IF(MOD(ROW(),3)=1,"上午",IF(MOD(ROW(),3)=2,"下午","加班")))</f>
        <v/>
      </c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26"/>
      <c r="XED92" s="28"/>
      <c r="XEE92" s="28"/>
      <c r="XEF92" s="28"/>
      <c r="XEG92" s="28"/>
      <c r="XEH92" s="28"/>
      <c r="XEI92" s="28"/>
      <c r="XEJ92" s="28"/>
      <c r="XEK92" s="28"/>
      <c r="XEL92" s="28"/>
      <c r="XEM92" s="28"/>
      <c r="XEN92" s="28"/>
      <c r="XEO92" s="28"/>
      <c r="XEP92" s="28"/>
      <c r="XEQ92" s="28"/>
      <c r="XER92" s="28"/>
      <c r="XES92" s="28"/>
      <c r="XET92" s="28"/>
      <c r="XEU92" s="28"/>
      <c r="XEV92" s="28"/>
      <c r="XEW92" s="28"/>
      <c r="XEX92" s="28"/>
      <c r="XEY92" s="28"/>
      <c r="XEZ92" s="28"/>
      <c r="XFA92" s="28"/>
      <c r="XFB92" s="28"/>
      <c r="XFC92" s="28"/>
      <c r="XFD92" s="28"/>
    </row>
    <row r="93" spans="1:42 16358:16384" s="3" customFormat="1" ht="19.05" customHeight="1">
      <c r="A93" s="109"/>
      <c r="B93" s="111"/>
      <c r="C93" s="111"/>
      <c r="D93" s="111"/>
      <c r="E93" s="111"/>
      <c r="F93" s="111"/>
      <c r="G93" s="111"/>
      <c r="H93" s="111"/>
      <c r="I93" s="111"/>
      <c r="J93" s="113"/>
      <c r="K93" s="20" t="str">
        <f ca="1">IF(A91="","",IF(MOD(ROW(),3)=1,"上午",IF(MOD(ROW(),3)=2,"下午","加班")))</f>
        <v/>
      </c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7"/>
      <c r="XED93" s="28"/>
      <c r="XEE93" s="28"/>
      <c r="XEF93" s="28"/>
      <c r="XEG93" s="28"/>
      <c r="XEH93" s="28"/>
      <c r="XEI93" s="28"/>
      <c r="XEJ93" s="28"/>
      <c r="XEK93" s="28"/>
      <c r="XEL93" s="28"/>
      <c r="XEM93" s="28"/>
      <c r="XEN93" s="28"/>
      <c r="XEO93" s="28"/>
      <c r="XEP93" s="28"/>
      <c r="XEQ93" s="28"/>
      <c r="XER93" s="28"/>
      <c r="XES93" s="28"/>
      <c r="XET93" s="28"/>
      <c r="XEU93" s="28"/>
      <c r="XEV93" s="28"/>
      <c r="XEW93" s="28"/>
      <c r="XEX93" s="28"/>
      <c r="XEY93" s="28"/>
      <c r="XEZ93" s="28"/>
      <c r="XFA93" s="28"/>
      <c r="XFB93" s="28"/>
      <c r="XFC93" s="28"/>
      <c r="XFD93" s="28"/>
    </row>
    <row r="94" spans="1:42 16358:16384" s="3" customFormat="1" ht="19.05" customHeight="1">
      <c r="A94" s="109" t="str">
        <f ca="1">IF(B94=0,"",COUNTA($B$3:$B93))</f>
        <v/>
      </c>
      <c r="B94" s="111">
        <f ca="1">INDIRECT("员工信息表!B"&amp;COUNTA($B$3:$B93)+2)</f>
        <v>0</v>
      </c>
      <c r="C94" s="111"/>
      <c r="D94" s="111">
        <f>(COUNTIF($L94:$AP94,"出勤")+COUNTIF($L95:$AP95,"出勤"))*0.5</f>
        <v>0</v>
      </c>
      <c r="E94" s="111">
        <f>(COUNTIF($L94:$AP94,"事假")+COUNTIF($L95:$AP95,"事假"))*0.5</f>
        <v>0</v>
      </c>
      <c r="F94" s="111">
        <f>(COUNTIF($L94:$AP94,"病假")+COUNTIF($L95:$AP95,"病假"))*0.5</f>
        <v>0</v>
      </c>
      <c r="G94" s="111">
        <f>(COUNTIF($L94:$AP94,"休假")+COUNTIF($L95:$AP95,"休假"))*0.5</f>
        <v>0</v>
      </c>
      <c r="H94" s="111">
        <f>(COUNTIF($L94:$AP94,"缺勤")+COUNTIF($L95:$AP95,"缺勤"))*0.5</f>
        <v>0</v>
      </c>
      <c r="I94" s="111">
        <f>(COUNTIF($L94:$AP94,"放假")+COUNTIF($L95:$AP95,"放假"))*0.5</f>
        <v>0</v>
      </c>
      <c r="J94" s="113">
        <f>(SUM(L96:AP96))/$AO$2</f>
        <v>0</v>
      </c>
      <c r="K94" s="16" t="str">
        <f ca="1">IF(A94="","",IF(MOD(ROW(),3)=1,"上午",IF(MOD(ROW(),3)=2,"下午","加班")))</f>
        <v/>
      </c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25"/>
      <c r="XED94" s="28"/>
      <c r="XEE94" s="28"/>
      <c r="XEF94" s="28"/>
      <c r="XEG94" s="28"/>
      <c r="XEH94" s="28"/>
      <c r="XEI94" s="28"/>
      <c r="XEJ94" s="28"/>
      <c r="XEK94" s="28"/>
      <c r="XEL94" s="28"/>
      <c r="XEM94" s="28"/>
      <c r="XEN94" s="28"/>
      <c r="XEO94" s="28"/>
      <c r="XEP94" s="28"/>
      <c r="XEQ94" s="28"/>
      <c r="XER94" s="28"/>
      <c r="XES94" s="28"/>
      <c r="XET94" s="28"/>
      <c r="XEU94" s="28"/>
      <c r="XEV94" s="28"/>
      <c r="XEW94" s="28"/>
      <c r="XEX94" s="28"/>
      <c r="XEY94" s="28"/>
      <c r="XEZ94" s="28"/>
      <c r="XFA94" s="28"/>
      <c r="XFB94" s="28"/>
      <c r="XFC94" s="28"/>
      <c r="XFD94" s="28"/>
    </row>
    <row r="95" spans="1:42 16358:16384" s="3" customFormat="1" ht="19.05" customHeight="1">
      <c r="A95" s="109"/>
      <c r="B95" s="111"/>
      <c r="C95" s="111"/>
      <c r="D95" s="111"/>
      <c r="E95" s="111"/>
      <c r="F95" s="111"/>
      <c r="G95" s="111"/>
      <c r="H95" s="111"/>
      <c r="I95" s="111"/>
      <c r="J95" s="113"/>
      <c r="K95" s="18" t="str">
        <f ca="1">IF(A94="","",IF(MOD(ROW(),3)=1,"上午",IF(MOD(ROW(),3)=2,"下午","加班")))</f>
        <v/>
      </c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26"/>
      <c r="XED95" s="28"/>
      <c r="XEE95" s="28"/>
      <c r="XEF95" s="28"/>
      <c r="XEG95" s="28"/>
      <c r="XEH95" s="28"/>
      <c r="XEI95" s="28"/>
      <c r="XEJ95" s="28"/>
      <c r="XEK95" s="28"/>
      <c r="XEL95" s="28"/>
      <c r="XEM95" s="28"/>
      <c r="XEN95" s="28"/>
      <c r="XEO95" s="28"/>
      <c r="XEP95" s="28"/>
      <c r="XEQ95" s="28"/>
      <c r="XER95" s="28"/>
      <c r="XES95" s="28"/>
      <c r="XET95" s="28"/>
      <c r="XEU95" s="28"/>
      <c r="XEV95" s="28"/>
      <c r="XEW95" s="28"/>
      <c r="XEX95" s="28"/>
      <c r="XEY95" s="28"/>
      <c r="XEZ95" s="28"/>
      <c r="XFA95" s="28"/>
      <c r="XFB95" s="28"/>
      <c r="XFC95" s="28"/>
      <c r="XFD95" s="28"/>
    </row>
    <row r="96" spans="1:42 16358:16384" s="3" customFormat="1" ht="19.05" customHeight="1">
      <c r="A96" s="109"/>
      <c r="B96" s="111"/>
      <c r="C96" s="111"/>
      <c r="D96" s="111"/>
      <c r="E96" s="111"/>
      <c r="F96" s="111"/>
      <c r="G96" s="111"/>
      <c r="H96" s="111"/>
      <c r="I96" s="111"/>
      <c r="J96" s="113"/>
      <c r="K96" s="20" t="str">
        <f ca="1">IF(A94="","",IF(MOD(ROW(),3)=1,"上午",IF(MOD(ROW(),3)=2,"下午","加班")))</f>
        <v/>
      </c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7"/>
      <c r="XED96" s="28"/>
      <c r="XEE96" s="28"/>
      <c r="XEF96" s="28"/>
      <c r="XEG96" s="28"/>
      <c r="XEH96" s="28"/>
      <c r="XEI96" s="28"/>
      <c r="XEJ96" s="28"/>
      <c r="XEK96" s="28"/>
      <c r="XEL96" s="28"/>
      <c r="XEM96" s="28"/>
      <c r="XEN96" s="28"/>
      <c r="XEO96" s="28"/>
      <c r="XEP96" s="28"/>
      <c r="XEQ96" s="28"/>
      <c r="XER96" s="28"/>
      <c r="XES96" s="28"/>
      <c r="XET96" s="28"/>
      <c r="XEU96" s="28"/>
      <c r="XEV96" s="28"/>
      <c r="XEW96" s="28"/>
      <c r="XEX96" s="28"/>
      <c r="XEY96" s="28"/>
      <c r="XEZ96" s="28"/>
      <c r="XFA96" s="28"/>
      <c r="XFB96" s="28"/>
      <c r="XFC96" s="28"/>
      <c r="XFD96" s="28"/>
    </row>
    <row r="97" spans="1:42 16358:16384" s="3" customFormat="1" ht="19.05" customHeight="1">
      <c r="A97" s="109" t="str">
        <f ca="1">IF(B97=0,"",COUNTA($B$3:$B96))</f>
        <v/>
      </c>
      <c r="B97" s="111">
        <f ca="1">INDIRECT("员工信息表!B"&amp;COUNTA($B$3:$B96)+2)</f>
        <v>0</v>
      </c>
      <c r="C97" s="111"/>
      <c r="D97" s="111">
        <f>(COUNTIF($L97:$AP97,"出勤")+COUNTIF($L98:$AP98,"出勤"))*0.5</f>
        <v>0</v>
      </c>
      <c r="E97" s="111">
        <f>(COUNTIF($L97:$AP97,"事假")+COUNTIF($L98:$AP98,"事假"))*0.5</f>
        <v>0</v>
      </c>
      <c r="F97" s="111">
        <f>(COUNTIF($L97:$AP97,"病假")+COUNTIF($L98:$AP98,"病假"))*0.5</f>
        <v>0</v>
      </c>
      <c r="G97" s="111">
        <f>(COUNTIF($L97:$AP97,"休假")+COUNTIF($L98:$AP98,"休假"))*0.5</f>
        <v>0</v>
      </c>
      <c r="H97" s="111">
        <f>(COUNTIF($L97:$AP97,"缺勤")+COUNTIF($L98:$AP98,"缺勤"))*0.5</f>
        <v>0</v>
      </c>
      <c r="I97" s="111">
        <f>(COUNTIF($L97:$AP97,"放假")+COUNTIF($L98:$AP98,"放假"))*0.5</f>
        <v>0</v>
      </c>
      <c r="J97" s="113">
        <f>(SUM(L99:AP99))/$AO$2</f>
        <v>0</v>
      </c>
      <c r="K97" s="16" t="str">
        <f ca="1">IF(A97="","",IF(MOD(ROW(),3)=1,"上午",IF(MOD(ROW(),3)=2,"下午","加班")))</f>
        <v/>
      </c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25"/>
      <c r="XED97" s="28"/>
      <c r="XEE97" s="28"/>
      <c r="XEF97" s="28"/>
      <c r="XEG97" s="28"/>
      <c r="XEH97" s="28"/>
      <c r="XEI97" s="28"/>
      <c r="XEJ97" s="28"/>
      <c r="XEK97" s="28"/>
      <c r="XEL97" s="28"/>
      <c r="XEM97" s="28"/>
      <c r="XEN97" s="28"/>
      <c r="XEO97" s="28"/>
      <c r="XEP97" s="28"/>
      <c r="XEQ97" s="28"/>
      <c r="XER97" s="28"/>
      <c r="XES97" s="28"/>
      <c r="XET97" s="28"/>
      <c r="XEU97" s="28"/>
      <c r="XEV97" s="28"/>
      <c r="XEW97" s="28"/>
      <c r="XEX97" s="28"/>
      <c r="XEY97" s="28"/>
      <c r="XEZ97" s="28"/>
      <c r="XFA97" s="28"/>
      <c r="XFB97" s="28"/>
      <c r="XFC97" s="28"/>
      <c r="XFD97" s="28"/>
    </row>
    <row r="98" spans="1:42 16358:16384" s="3" customFormat="1" ht="19.05" customHeight="1">
      <c r="A98" s="109"/>
      <c r="B98" s="111"/>
      <c r="C98" s="111"/>
      <c r="D98" s="111"/>
      <c r="E98" s="111"/>
      <c r="F98" s="111"/>
      <c r="G98" s="111"/>
      <c r="H98" s="111"/>
      <c r="I98" s="111"/>
      <c r="J98" s="113"/>
      <c r="K98" s="18" t="str">
        <f ca="1">IF(A97="","",IF(MOD(ROW(),3)=1,"上午",IF(MOD(ROW(),3)=2,"下午","加班")))</f>
        <v/>
      </c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26"/>
      <c r="XED98" s="28"/>
      <c r="XEE98" s="28"/>
      <c r="XEF98" s="28"/>
      <c r="XEG98" s="28"/>
      <c r="XEH98" s="28"/>
      <c r="XEI98" s="28"/>
      <c r="XEJ98" s="28"/>
      <c r="XEK98" s="28"/>
      <c r="XEL98" s="28"/>
      <c r="XEM98" s="28"/>
      <c r="XEN98" s="28"/>
      <c r="XEO98" s="28"/>
      <c r="XEP98" s="28"/>
      <c r="XEQ98" s="28"/>
      <c r="XER98" s="28"/>
      <c r="XES98" s="28"/>
      <c r="XET98" s="28"/>
      <c r="XEU98" s="28"/>
      <c r="XEV98" s="28"/>
      <c r="XEW98" s="28"/>
      <c r="XEX98" s="28"/>
      <c r="XEY98" s="28"/>
      <c r="XEZ98" s="28"/>
      <c r="XFA98" s="28"/>
      <c r="XFB98" s="28"/>
      <c r="XFC98" s="28"/>
      <c r="XFD98" s="28"/>
    </row>
    <row r="99" spans="1:42 16358:16384" s="3" customFormat="1" ht="19.05" customHeight="1">
      <c r="A99" s="109"/>
      <c r="B99" s="111"/>
      <c r="C99" s="111"/>
      <c r="D99" s="111"/>
      <c r="E99" s="111"/>
      <c r="F99" s="111"/>
      <c r="G99" s="111"/>
      <c r="H99" s="111"/>
      <c r="I99" s="111"/>
      <c r="J99" s="113"/>
      <c r="K99" s="20" t="str">
        <f ca="1">IF(A97="","",IF(MOD(ROW(),3)=1,"上午",IF(MOD(ROW(),3)=2,"下午","加班")))</f>
        <v/>
      </c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7"/>
      <c r="XED99" s="28"/>
      <c r="XEE99" s="28"/>
      <c r="XEF99" s="28"/>
      <c r="XEG99" s="28"/>
      <c r="XEH99" s="28"/>
      <c r="XEI99" s="28"/>
      <c r="XEJ99" s="28"/>
      <c r="XEK99" s="28"/>
      <c r="XEL99" s="28"/>
      <c r="XEM99" s="28"/>
      <c r="XEN99" s="28"/>
      <c r="XEO99" s="28"/>
      <c r="XEP99" s="28"/>
      <c r="XEQ99" s="28"/>
      <c r="XER99" s="28"/>
      <c r="XES99" s="28"/>
      <c r="XET99" s="28"/>
      <c r="XEU99" s="28"/>
      <c r="XEV99" s="28"/>
      <c r="XEW99" s="28"/>
      <c r="XEX99" s="28"/>
      <c r="XEY99" s="28"/>
      <c r="XEZ99" s="28"/>
      <c r="XFA99" s="28"/>
      <c r="XFB99" s="28"/>
      <c r="XFC99" s="28"/>
      <c r="XFD99" s="28"/>
    </row>
    <row r="100" spans="1:42 16358:16384" s="3" customFormat="1" ht="19.05" customHeight="1">
      <c r="A100" s="109" t="str">
        <f ca="1">IF(B100=0,"",COUNTA($B$3:$B99))</f>
        <v/>
      </c>
      <c r="B100" s="111">
        <f ca="1">INDIRECT("员工信息表!B"&amp;COUNTA($B$3:$B99)+2)</f>
        <v>0</v>
      </c>
      <c r="C100" s="111"/>
      <c r="D100" s="111">
        <f>(COUNTIF($L100:$AP100,"出勤")+COUNTIF($L101:$AP101,"出勤"))*0.5</f>
        <v>0</v>
      </c>
      <c r="E100" s="111">
        <f>(COUNTIF($L100:$AP100,"事假")+COUNTIF($L101:$AP101,"事假"))*0.5</f>
        <v>0</v>
      </c>
      <c r="F100" s="111">
        <f>(COUNTIF($L100:$AP100,"病假")+COUNTIF($L101:$AP101,"病假"))*0.5</f>
        <v>0</v>
      </c>
      <c r="G100" s="111">
        <f>(COUNTIF($L100:$AP100,"休假")+COUNTIF($L101:$AP101,"休假"))*0.5</f>
        <v>0</v>
      </c>
      <c r="H100" s="111">
        <f>(COUNTIF($L100:$AP100,"缺勤")+COUNTIF($L101:$AP101,"缺勤"))*0.5</f>
        <v>0</v>
      </c>
      <c r="I100" s="111">
        <f>(COUNTIF($L100:$AP100,"放假")+COUNTIF($L101:$AP101,"放假"))*0.5</f>
        <v>0</v>
      </c>
      <c r="J100" s="113">
        <f>(SUM(L102:AP102))/$AO$2</f>
        <v>0</v>
      </c>
      <c r="K100" s="16" t="str">
        <f ca="1">IF(A100="","",IF(MOD(ROW(),3)=1,"上午",IF(MOD(ROW(),3)=2,"下午","加班")))</f>
        <v/>
      </c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25"/>
      <c r="XED100" s="28"/>
      <c r="XEE100" s="28"/>
      <c r="XEF100" s="28"/>
      <c r="XEG100" s="28"/>
      <c r="XEH100" s="28"/>
      <c r="XEI100" s="28"/>
      <c r="XEJ100" s="28"/>
      <c r="XEK100" s="28"/>
      <c r="XEL100" s="28"/>
      <c r="XEM100" s="28"/>
      <c r="XEN100" s="28"/>
      <c r="XEO100" s="28"/>
      <c r="XEP100" s="28"/>
      <c r="XEQ100" s="28"/>
      <c r="XER100" s="28"/>
      <c r="XES100" s="28"/>
      <c r="XET100" s="28"/>
      <c r="XEU100" s="28"/>
      <c r="XEV100" s="28"/>
      <c r="XEW100" s="28"/>
      <c r="XEX100" s="28"/>
      <c r="XEY100" s="28"/>
      <c r="XEZ100" s="28"/>
      <c r="XFA100" s="28"/>
      <c r="XFB100" s="28"/>
      <c r="XFC100" s="28"/>
      <c r="XFD100" s="28"/>
    </row>
    <row r="101" spans="1:42 16358:16384" s="3" customFormat="1" ht="19.05" customHeight="1">
      <c r="A101" s="109"/>
      <c r="B101" s="111"/>
      <c r="C101" s="111"/>
      <c r="D101" s="111"/>
      <c r="E101" s="111"/>
      <c r="F101" s="111"/>
      <c r="G101" s="111"/>
      <c r="H101" s="111"/>
      <c r="I101" s="111"/>
      <c r="J101" s="113"/>
      <c r="K101" s="18" t="str">
        <f ca="1">IF(A100="","",IF(MOD(ROW(),3)=1,"上午",IF(MOD(ROW(),3)=2,"下午","加班")))</f>
        <v/>
      </c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26"/>
      <c r="XED101" s="28"/>
      <c r="XEE101" s="28"/>
      <c r="XEF101" s="28"/>
      <c r="XEG101" s="28"/>
      <c r="XEH101" s="28"/>
      <c r="XEI101" s="28"/>
      <c r="XEJ101" s="28"/>
      <c r="XEK101" s="28"/>
      <c r="XEL101" s="28"/>
      <c r="XEM101" s="28"/>
      <c r="XEN101" s="28"/>
      <c r="XEO101" s="28"/>
      <c r="XEP101" s="28"/>
      <c r="XEQ101" s="28"/>
      <c r="XER101" s="28"/>
      <c r="XES101" s="28"/>
      <c r="XET101" s="28"/>
      <c r="XEU101" s="28"/>
      <c r="XEV101" s="28"/>
      <c r="XEW101" s="28"/>
      <c r="XEX101" s="28"/>
      <c r="XEY101" s="28"/>
      <c r="XEZ101" s="28"/>
      <c r="XFA101" s="28"/>
      <c r="XFB101" s="28"/>
      <c r="XFC101" s="28"/>
      <c r="XFD101" s="28"/>
    </row>
    <row r="102" spans="1:42 16358:16384" s="3" customFormat="1" ht="19.05" customHeight="1">
      <c r="A102" s="109"/>
      <c r="B102" s="111"/>
      <c r="C102" s="111"/>
      <c r="D102" s="111"/>
      <c r="E102" s="111"/>
      <c r="F102" s="111"/>
      <c r="G102" s="111"/>
      <c r="H102" s="111"/>
      <c r="I102" s="111"/>
      <c r="J102" s="113"/>
      <c r="K102" s="20" t="str">
        <f ca="1">IF(A100="","",IF(MOD(ROW(),3)=1,"上午",IF(MOD(ROW(),3)=2,"下午","加班")))</f>
        <v/>
      </c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7"/>
      <c r="XED102" s="28"/>
      <c r="XEE102" s="28"/>
      <c r="XEF102" s="28"/>
      <c r="XEG102" s="28"/>
      <c r="XEH102" s="28"/>
      <c r="XEI102" s="28"/>
      <c r="XEJ102" s="28"/>
      <c r="XEK102" s="28"/>
      <c r="XEL102" s="28"/>
      <c r="XEM102" s="28"/>
      <c r="XEN102" s="28"/>
      <c r="XEO102" s="28"/>
      <c r="XEP102" s="28"/>
      <c r="XEQ102" s="28"/>
      <c r="XER102" s="28"/>
      <c r="XES102" s="28"/>
      <c r="XET102" s="28"/>
      <c r="XEU102" s="28"/>
      <c r="XEV102" s="28"/>
      <c r="XEW102" s="28"/>
      <c r="XEX102" s="28"/>
      <c r="XEY102" s="28"/>
      <c r="XEZ102" s="28"/>
      <c r="XFA102" s="28"/>
      <c r="XFB102" s="28"/>
      <c r="XFC102" s="28"/>
      <c r="XFD102" s="28"/>
    </row>
    <row r="103" spans="1:42 16358:16384" s="3" customFormat="1" ht="19.05" customHeight="1">
      <c r="A103" s="109" t="str">
        <f ca="1">IF(B103=0,"",COUNTA($B$3:$B102))</f>
        <v/>
      </c>
      <c r="B103" s="111">
        <f ca="1">INDIRECT("员工信息表!B"&amp;COUNTA($B$3:$B102)+2)</f>
        <v>0</v>
      </c>
      <c r="C103" s="111"/>
      <c r="D103" s="111">
        <f>(COUNTIF($L103:$AP103,"出勤")+COUNTIF($L104:$AP104,"出勤"))*0.5</f>
        <v>0</v>
      </c>
      <c r="E103" s="111">
        <f>(COUNTIF($L103:$AP103,"事假")+COUNTIF($L104:$AP104,"事假"))*0.5</f>
        <v>0</v>
      </c>
      <c r="F103" s="111">
        <f>(COUNTIF($L103:$AP103,"病假")+COUNTIF($L104:$AP104,"病假"))*0.5</f>
        <v>0</v>
      </c>
      <c r="G103" s="111">
        <f>(COUNTIF($L103:$AP103,"休假")+COUNTIF($L104:$AP104,"休假"))*0.5</f>
        <v>0</v>
      </c>
      <c r="H103" s="111">
        <f>(COUNTIF($L103:$AP103,"缺勤")+COUNTIF($L104:$AP104,"缺勤"))*0.5</f>
        <v>0</v>
      </c>
      <c r="I103" s="111">
        <f>(COUNTIF($L103:$AP103,"放假")+COUNTIF($L104:$AP104,"放假"))*0.5</f>
        <v>0</v>
      </c>
      <c r="J103" s="113">
        <f>(SUM(L105:AP105))/$AO$2</f>
        <v>0</v>
      </c>
      <c r="K103" s="16" t="str">
        <f ca="1">IF(A103="","",IF(MOD(ROW(),3)=1,"上午",IF(MOD(ROW(),3)=2,"下午","加班")))</f>
        <v/>
      </c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25"/>
      <c r="XED103" s="28"/>
      <c r="XEE103" s="28"/>
      <c r="XEF103" s="28"/>
      <c r="XEG103" s="28"/>
      <c r="XEH103" s="28"/>
      <c r="XEI103" s="28"/>
      <c r="XEJ103" s="28"/>
      <c r="XEK103" s="28"/>
      <c r="XEL103" s="28"/>
      <c r="XEM103" s="28"/>
      <c r="XEN103" s="28"/>
      <c r="XEO103" s="28"/>
      <c r="XEP103" s="28"/>
      <c r="XEQ103" s="28"/>
      <c r="XER103" s="28"/>
      <c r="XES103" s="28"/>
      <c r="XET103" s="28"/>
      <c r="XEU103" s="28"/>
      <c r="XEV103" s="28"/>
      <c r="XEW103" s="28"/>
      <c r="XEX103" s="28"/>
      <c r="XEY103" s="28"/>
      <c r="XEZ103" s="28"/>
      <c r="XFA103" s="28"/>
      <c r="XFB103" s="28"/>
      <c r="XFC103" s="28"/>
      <c r="XFD103" s="28"/>
    </row>
    <row r="104" spans="1:42 16358:16384" s="3" customFormat="1" ht="19.05" customHeight="1">
      <c r="A104" s="109"/>
      <c r="B104" s="111"/>
      <c r="C104" s="111"/>
      <c r="D104" s="111"/>
      <c r="E104" s="111"/>
      <c r="F104" s="111"/>
      <c r="G104" s="111"/>
      <c r="H104" s="111"/>
      <c r="I104" s="111"/>
      <c r="J104" s="113"/>
      <c r="K104" s="18" t="str">
        <f ca="1">IF(A103="","",IF(MOD(ROW(),3)=1,"上午",IF(MOD(ROW(),3)=2,"下午","加班")))</f>
        <v/>
      </c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26"/>
      <c r="XED104" s="28"/>
      <c r="XEE104" s="28"/>
      <c r="XEF104" s="28"/>
      <c r="XEG104" s="28"/>
      <c r="XEH104" s="28"/>
      <c r="XEI104" s="28"/>
      <c r="XEJ104" s="28"/>
      <c r="XEK104" s="28"/>
      <c r="XEL104" s="28"/>
      <c r="XEM104" s="28"/>
      <c r="XEN104" s="28"/>
      <c r="XEO104" s="28"/>
      <c r="XEP104" s="28"/>
      <c r="XEQ104" s="28"/>
      <c r="XER104" s="28"/>
      <c r="XES104" s="28"/>
      <c r="XET104" s="28"/>
      <c r="XEU104" s="28"/>
      <c r="XEV104" s="28"/>
      <c r="XEW104" s="28"/>
      <c r="XEX104" s="28"/>
      <c r="XEY104" s="28"/>
      <c r="XEZ104" s="28"/>
      <c r="XFA104" s="28"/>
      <c r="XFB104" s="28"/>
      <c r="XFC104" s="28"/>
      <c r="XFD104" s="28"/>
    </row>
    <row r="105" spans="1:42 16358:16384" s="3" customFormat="1" ht="19.05" customHeight="1">
      <c r="A105" s="109"/>
      <c r="B105" s="111"/>
      <c r="C105" s="111"/>
      <c r="D105" s="111"/>
      <c r="E105" s="111"/>
      <c r="F105" s="111"/>
      <c r="G105" s="111"/>
      <c r="H105" s="111"/>
      <c r="I105" s="111"/>
      <c r="J105" s="113"/>
      <c r="K105" s="20" t="str">
        <f ca="1">IF(A103="","",IF(MOD(ROW(),3)=1,"上午",IF(MOD(ROW(),3)=2,"下午","加班")))</f>
        <v/>
      </c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7"/>
      <c r="XED105" s="28"/>
      <c r="XEE105" s="28"/>
      <c r="XEF105" s="28"/>
      <c r="XEG105" s="28"/>
      <c r="XEH105" s="28"/>
      <c r="XEI105" s="28"/>
      <c r="XEJ105" s="28"/>
      <c r="XEK105" s="28"/>
      <c r="XEL105" s="28"/>
      <c r="XEM105" s="28"/>
      <c r="XEN105" s="28"/>
      <c r="XEO105" s="28"/>
      <c r="XEP105" s="28"/>
      <c r="XEQ105" s="28"/>
      <c r="XER105" s="28"/>
      <c r="XES105" s="28"/>
      <c r="XET105" s="28"/>
      <c r="XEU105" s="28"/>
      <c r="XEV105" s="28"/>
      <c r="XEW105" s="28"/>
      <c r="XEX105" s="28"/>
      <c r="XEY105" s="28"/>
      <c r="XEZ105" s="28"/>
      <c r="XFA105" s="28"/>
      <c r="XFB105" s="28"/>
      <c r="XFC105" s="28"/>
      <c r="XFD105" s="28"/>
    </row>
    <row r="106" spans="1:42 16358:16384" s="3" customFormat="1" ht="19.05" customHeight="1">
      <c r="A106" s="109" t="str">
        <f ca="1">IF(B106=0,"",COUNTA($B$3:$B105))</f>
        <v/>
      </c>
      <c r="B106" s="111">
        <f ca="1">INDIRECT("员工信息表!B"&amp;COUNTA($B$3:$B105)+2)</f>
        <v>0</v>
      </c>
      <c r="C106" s="111"/>
      <c r="D106" s="111">
        <f>(COUNTIF($L106:$AP106,"出勤")+COUNTIF($L107:$AP107,"出勤"))*0.5</f>
        <v>0</v>
      </c>
      <c r="E106" s="111">
        <f>(COUNTIF($L106:$AP106,"事假")+COUNTIF($L107:$AP107,"事假"))*0.5</f>
        <v>0</v>
      </c>
      <c r="F106" s="111">
        <f>(COUNTIF($L106:$AP106,"病假")+COUNTIF($L107:$AP107,"病假"))*0.5</f>
        <v>0</v>
      </c>
      <c r="G106" s="111">
        <f>(COUNTIF($L106:$AP106,"休假")+COUNTIF($L107:$AP107,"休假"))*0.5</f>
        <v>0</v>
      </c>
      <c r="H106" s="111">
        <f>(COUNTIF($L106:$AP106,"缺勤")+COUNTIF($L107:$AP107,"缺勤"))*0.5</f>
        <v>0</v>
      </c>
      <c r="I106" s="111">
        <f>(COUNTIF($L106:$AP106,"放假")+COUNTIF($L107:$AP107,"放假"))*0.5</f>
        <v>0</v>
      </c>
      <c r="J106" s="113">
        <f>(SUM(L108:AP108))/$AO$2</f>
        <v>0</v>
      </c>
      <c r="K106" s="16" t="str">
        <f ca="1">IF(A106="","",IF(MOD(ROW(),3)=1,"上午",IF(MOD(ROW(),3)=2,"下午","加班")))</f>
        <v/>
      </c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25"/>
      <c r="XED106" s="28"/>
      <c r="XEE106" s="28"/>
      <c r="XEF106" s="28"/>
      <c r="XEG106" s="28"/>
      <c r="XEH106" s="28"/>
      <c r="XEI106" s="28"/>
      <c r="XEJ106" s="28"/>
      <c r="XEK106" s="28"/>
      <c r="XEL106" s="28"/>
      <c r="XEM106" s="28"/>
      <c r="XEN106" s="28"/>
      <c r="XEO106" s="28"/>
      <c r="XEP106" s="28"/>
      <c r="XEQ106" s="28"/>
      <c r="XER106" s="28"/>
      <c r="XES106" s="28"/>
      <c r="XET106" s="28"/>
      <c r="XEU106" s="28"/>
      <c r="XEV106" s="28"/>
      <c r="XEW106" s="28"/>
      <c r="XEX106" s="28"/>
      <c r="XEY106" s="28"/>
      <c r="XEZ106" s="28"/>
      <c r="XFA106" s="28"/>
      <c r="XFB106" s="28"/>
      <c r="XFC106" s="28"/>
      <c r="XFD106" s="28"/>
    </row>
    <row r="107" spans="1:42 16358:16384" s="3" customFormat="1" ht="19.05" customHeight="1">
      <c r="A107" s="109"/>
      <c r="B107" s="111"/>
      <c r="C107" s="111"/>
      <c r="D107" s="111"/>
      <c r="E107" s="111"/>
      <c r="F107" s="111"/>
      <c r="G107" s="111"/>
      <c r="H107" s="111"/>
      <c r="I107" s="111"/>
      <c r="J107" s="113"/>
      <c r="K107" s="18" t="str">
        <f ca="1">IF(A106="","",IF(MOD(ROW(),3)=1,"上午",IF(MOD(ROW(),3)=2,"下午","加班")))</f>
        <v/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26"/>
      <c r="XED107" s="28"/>
      <c r="XEE107" s="28"/>
      <c r="XEF107" s="28"/>
      <c r="XEG107" s="28"/>
      <c r="XEH107" s="28"/>
      <c r="XEI107" s="28"/>
      <c r="XEJ107" s="28"/>
      <c r="XEK107" s="28"/>
      <c r="XEL107" s="28"/>
      <c r="XEM107" s="28"/>
      <c r="XEN107" s="28"/>
      <c r="XEO107" s="28"/>
      <c r="XEP107" s="28"/>
      <c r="XEQ107" s="28"/>
      <c r="XER107" s="28"/>
      <c r="XES107" s="28"/>
      <c r="XET107" s="28"/>
      <c r="XEU107" s="28"/>
      <c r="XEV107" s="28"/>
      <c r="XEW107" s="28"/>
      <c r="XEX107" s="28"/>
      <c r="XEY107" s="28"/>
      <c r="XEZ107" s="28"/>
      <c r="XFA107" s="28"/>
      <c r="XFB107" s="28"/>
      <c r="XFC107" s="28"/>
      <c r="XFD107" s="28"/>
    </row>
    <row r="108" spans="1:42 16358:16384" s="3" customFormat="1" ht="19.05" customHeight="1">
      <c r="A108" s="109"/>
      <c r="B108" s="111"/>
      <c r="C108" s="111"/>
      <c r="D108" s="111"/>
      <c r="E108" s="111"/>
      <c r="F108" s="111"/>
      <c r="G108" s="111"/>
      <c r="H108" s="111"/>
      <c r="I108" s="111"/>
      <c r="J108" s="113"/>
      <c r="K108" s="20" t="str">
        <f ca="1">IF(A106="","",IF(MOD(ROW(),3)=1,"上午",IF(MOD(ROW(),3)=2,"下午","加班")))</f>
        <v/>
      </c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7"/>
      <c r="XED108" s="28"/>
      <c r="XEE108" s="28"/>
      <c r="XEF108" s="28"/>
      <c r="XEG108" s="28"/>
      <c r="XEH108" s="28"/>
      <c r="XEI108" s="28"/>
      <c r="XEJ108" s="28"/>
      <c r="XEK108" s="28"/>
      <c r="XEL108" s="28"/>
      <c r="XEM108" s="28"/>
      <c r="XEN108" s="28"/>
      <c r="XEO108" s="28"/>
      <c r="XEP108" s="28"/>
      <c r="XEQ108" s="28"/>
      <c r="XER108" s="28"/>
      <c r="XES108" s="28"/>
      <c r="XET108" s="28"/>
      <c r="XEU108" s="28"/>
      <c r="XEV108" s="28"/>
      <c r="XEW108" s="28"/>
      <c r="XEX108" s="28"/>
      <c r="XEY108" s="28"/>
      <c r="XEZ108" s="28"/>
      <c r="XFA108" s="28"/>
      <c r="XFB108" s="28"/>
      <c r="XFC108" s="28"/>
      <c r="XFD108" s="28"/>
    </row>
    <row r="109" spans="1:42 16358:16384" s="3" customFormat="1" ht="19.05" customHeight="1">
      <c r="A109" s="109" t="str">
        <f ca="1">IF(B109=0,"",COUNTA($B$3:$B108))</f>
        <v/>
      </c>
      <c r="B109" s="111">
        <f ca="1">INDIRECT("员工信息表!B"&amp;COUNTA($B$3:$B108)+2)</f>
        <v>0</v>
      </c>
      <c r="C109" s="111"/>
      <c r="D109" s="111">
        <f>(COUNTIF($L109:$AP109,"出勤")+COUNTIF($L110:$AP110,"出勤"))*0.5</f>
        <v>0</v>
      </c>
      <c r="E109" s="111">
        <f>(COUNTIF($L109:$AP109,"事假")+COUNTIF($L110:$AP110,"事假"))*0.5</f>
        <v>0</v>
      </c>
      <c r="F109" s="111">
        <f>(COUNTIF($L109:$AP109,"病假")+COUNTIF($L110:$AP110,"病假"))*0.5</f>
        <v>0</v>
      </c>
      <c r="G109" s="111">
        <f>(COUNTIF($L109:$AP109,"休假")+COUNTIF($L110:$AP110,"休假"))*0.5</f>
        <v>0</v>
      </c>
      <c r="H109" s="111">
        <f>(COUNTIF($L109:$AP109,"缺勤")+COUNTIF($L110:$AP110,"缺勤"))*0.5</f>
        <v>0</v>
      </c>
      <c r="I109" s="111">
        <f>(COUNTIF($L109:$AP109,"放假")+COUNTIF($L110:$AP110,"放假"))*0.5</f>
        <v>0</v>
      </c>
      <c r="J109" s="113">
        <f>(SUM(L111:AP111))/$AO$2</f>
        <v>0</v>
      </c>
      <c r="K109" s="16" t="str">
        <f ca="1">IF(A109="","",IF(MOD(ROW(),3)=1,"上午",IF(MOD(ROW(),3)=2,"下午","加班")))</f>
        <v/>
      </c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25"/>
      <c r="XED109" s="28"/>
      <c r="XEE109" s="28"/>
      <c r="XEF109" s="28"/>
      <c r="XEG109" s="28"/>
      <c r="XEH109" s="28"/>
      <c r="XEI109" s="28"/>
      <c r="XEJ109" s="28"/>
      <c r="XEK109" s="28"/>
      <c r="XEL109" s="28"/>
      <c r="XEM109" s="28"/>
      <c r="XEN109" s="28"/>
      <c r="XEO109" s="28"/>
      <c r="XEP109" s="28"/>
      <c r="XEQ109" s="28"/>
      <c r="XER109" s="28"/>
      <c r="XES109" s="28"/>
      <c r="XET109" s="28"/>
      <c r="XEU109" s="28"/>
      <c r="XEV109" s="28"/>
      <c r="XEW109" s="28"/>
      <c r="XEX109" s="28"/>
      <c r="XEY109" s="28"/>
      <c r="XEZ109" s="28"/>
      <c r="XFA109" s="28"/>
      <c r="XFB109" s="28"/>
      <c r="XFC109" s="28"/>
      <c r="XFD109" s="28"/>
    </row>
    <row r="110" spans="1:42 16358:16384" s="3" customFormat="1" ht="19.05" customHeight="1">
      <c r="A110" s="109"/>
      <c r="B110" s="111"/>
      <c r="C110" s="111"/>
      <c r="D110" s="111"/>
      <c r="E110" s="111"/>
      <c r="F110" s="111"/>
      <c r="G110" s="111"/>
      <c r="H110" s="111"/>
      <c r="I110" s="111"/>
      <c r="J110" s="113"/>
      <c r="K110" s="18" t="str">
        <f ca="1">IF(A109="","",IF(MOD(ROW(),3)=1,"上午",IF(MOD(ROW(),3)=2,"下午","加班")))</f>
        <v/>
      </c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26"/>
      <c r="XED110" s="28"/>
      <c r="XEE110" s="28"/>
      <c r="XEF110" s="28"/>
      <c r="XEG110" s="28"/>
      <c r="XEH110" s="28"/>
      <c r="XEI110" s="28"/>
      <c r="XEJ110" s="28"/>
      <c r="XEK110" s="28"/>
      <c r="XEL110" s="28"/>
      <c r="XEM110" s="28"/>
      <c r="XEN110" s="28"/>
      <c r="XEO110" s="28"/>
      <c r="XEP110" s="28"/>
      <c r="XEQ110" s="28"/>
      <c r="XER110" s="28"/>
      <c r="XES110" s="28"/>
      <c r="XET110" s="28"/>
      <c r="XEU110" s="28"/>
      <c r="XEV110" s="28"/>
      <c r="XEW110" s="28"/>
      <c r="XEX110" s="28"/>
      <c r="XEY110" s="28"/>
      <c r="XEZ110" s="28"/>
      <c r="XFA110" s="28"/>
      <c r="XFB110" s="28"/>
      <c r="XFC110" s="28"/>
      <c r="XFD110" s="28"/>
    </row>
    <row r="111" spans="1:42 16358:16384" s="3" customFormat="1" ht="19.05" customHeight="1">
      <c r="A111" s="109"/>
      <c r="B111" s="111"/>
      <c r="C111" s="111"/>
      <c r="D111" s="111"/>
      <c r="E111" s="111"/>
      <c r="F111" s="111"/>
      <c r="G111" s="111"/>
      <c r="H111" s="111"/>
      <c r="I111" s="111"/>
      <c r="J111" s="113"/>
      <c r="K111" s="20" t="str">
        <f ca="1">IF(A109="","",IF(MOD(ROW(),3)=1,"上午",IF(MOD(ROW(),3)=2,"下午","加班")))</f>
        <v/>
      </c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7"/>
      <c r="XED111" s="28"/>
      <c r="XEE111" s="28"/>
      <c r="XEF111" s="28"/>
      <c r="XEG111" s="28"/>
      <c r="XEH111" s="28"/>
      <c r="XEI111" s="28"/>
      <c r="XEJ111" s="28"/>
      <c r="XEK111" s="28"/>
      <c r="XEL111" s="28"/>
      <c r="XEM111" s="28"/>
      <c r="XEN111" s="28"/>
      <c r="XEO111" s="28"/>
      <c r="XEP111" s="28"/>
      <c r="XEQ111" s="28"/>
      <c r="XER111" s="28"/>
      <c r="XES111" s="28"/>
      <c r="XET111" s="28"/>
      <c r="XEU111" s="28"/>
      <c r="XEV111" s="28"/>
      <c r="XEW111" s="28"/>
      <c r="XEX111" s="28"/>
      <c r="XEY111" s="28"/>
      <c r="XEZ111" s="28"/>
      <c r="XFA111" s="28"/>
      <c r="XFB111" s="28"/>
      <c r="XFC111" s="28"/>
      <c r="XFD111" s="28"/>
    </row>
    <row r="112" spans="1:42 16358:16384" s="3" customFormat="1" ht="19.05" customHeight="1">
      <c r="A112" s="109" t="str">
        <f ca="1">IF(B112=0,"",COUNTA($B$3:$B111))</f>
        <v/>
      </c>
      <c r="B112" s="111">
        <f ca="1">INDIRECT("员工信息表!B"&amp;COUNTA($B$3:$B111)+2)</f>
        <v>0</v>
      </c>
      <c r="C112" s="111"/>
      <c r="D112" s="111">
        <f>(COUNTIF($L112:$AP112,"出勤")+COUNTIF($L113:$AP113,"出勤"))*0.5</f>
        <v>0</v>
      </c>
      <c r="E112" s="111">
        <f>(COUNTIF($L112:$AP112,"事假")+COUNTIF($L113:$AP113,"事假"))*0.5</f>
        <v>0</v>
      </c>
      <c r="F112" s="111">
        <f>(COUNTIF($L112:$AP112,"病假")+COUNTIF($L113:$AP113,"病假"))*0.5</f>
        <v>0</v>
      </c>
      <c r="G112" s="111">
        <f>(COUNTIF($L112:$AP112,"休假")+COUNTIF($L113:$AP113,"休假"))*0.5</f>
        <v>0</v>
      </c>
      <c r="H112" s="111">
        <f>(COUNTIF($L112:$AP112,"缺勤")+COUNTIF($L113:$AP113,"缺勤"))*0.5</f>
        <v>0</v>
      </c>
      <c r="I112" s="111">
        <f>(COUNTIF($L112:$AP112,"放假")+COUNTIF($L113:$AP113,"放假"))*0.5</f>
        <v>0</v>
      </c>
      <c r="J112" s="113">
        <f>(SUM(L114:AP114))/$AO$2</f>
        <v>0</v>
      </c>
      <c r="K112" s="16" t="str">
        <f ca="1">IF(A112="","",IF(MOD(ROW(),3)=1,"上午",IF(MOD(ROW(),3)=2,"下午","加班")))</f>
        <v/>
      </c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25"/>
      <c r="XED112" s="28"/>
      <c r="XEE112" s="28"/>
      <c r="XEF112" s="28"/>
      <c r="XEG112" s="28"/>
      <c r="XEH112" s="28"/>
      <c r="XEI112" s="28"/>
      <c r="XEJ112" s="28"/>
      <c r="XEK112" s="28"/>
      <c r="XEL112" s="28"/>
      <c r="XEM112" s="28"/>
      <c r="XEN112" s="28"/>
      <c r="XEO112" s="28"/>
      <c r="XEP112" s="28"/>
      <c r="XEQ112" s="28"/>
      <c r="XER112" s="28"/>
      <c r="XES112" s="28"/>
      <c r="XET112" s="28"/>
      <c r="XEU112" s="28"/>
      <c r="XEV112" s="28"/>
      <c r="XEW112" s="28"/>
      <c r="XEX112" s="28"/>
      <c r="XEY112" s="28"/>
      <c r="XEZ112" s="28"/>
      <c r="XFA112" s="28"/>
      <c r="XFB112" s="28"/>
      <c r="XFC112" s="28"/>
      <c r="XFD112" s="28"/>
    </row>
    <row r="113" spans="1:42 16358:16384" s="3" customFormat="1" ht="19.05" customHeight="1">
      <c r="A113" s="109"/>
      <c r="B113" s="111"/>
      <c r="C113" s="111"/>
      <c r="D113" s="111"/>
      <c r="E113" s="111"/>
      <c r="F113" s="111"/>
      <c r="G113" s="111"/>
      <c r="H113" s="111"/>
      <c r="I113" s="111"/>
      <c r="J113" s="113"/>
      <c r="K113" s="18" t="str">
        <f ca="1">IF(A112="","",IF(MOD(ROW(),3)=1,"上午",IF(MOD(ROW(),3)=2,"下午","加班")))</f>
        <v/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26"/>
      <c r="XED113" s="28"/>
      <c r="XEE113" s="28"/>
      <c r="XEF113" s="28"/>
      <c r="XEG113" s="28"/>
      <c r="XEH113" s="28"/>
      <c r="XEI113" s="28"/>
      <c r="XEJ113" s="28"/>
      <c r="XEK113" s="28"/>
      <c r="XEL113" s="28"/>
      <c r="XEM113" s="28"/>
      <c r="XEN113" s="28"/>
      <c r="XEO113" s="28"/>
      <c r="XEP113" s="28"/>
      <c r="XEQ113" s="28"/>
      <c r="XER113" s="28"/>
      <c r="XES113" s="28"/>
      <c r="XET113" s="28"/>
      <c r="XEU113" s="28"/>
      <c r="XEV113" s="28"/>
      <c r="XEW113" s="28"/>
      <c r="XEX113" s="28"/>
      <c r="XEY113" s="28"/>
      <c r="XEZ113" s="28"/>
      <c r="XFA113" s="28"/>
      <c r="XFB113" s="28"/>
      <c r="XFC113" s="28"/>
      <c r="XFD113" s="28"/>
    </row>
    <row r="114" spans="1:42 16358:16384" s="3" customFormat="1" ht="19.05" customHeight="1">
      <c r="A114" s="109"/>
      <c r="B114" s="111"/>
      <c r="C114" s="111"/>
      <c r="D114" s="111"/>
      <c r="E114" s="111"/>
      <c r="F114" s="111"/>
      <c r="G114" s="111"/>
      <c r="H114" s="111"/>
      <c r="I114" s="111"/>
      <c r="J114" s="113"/>
      <c r="K114" s="20" t="str">
        <f ca="1">IF(A112="","",IF(MOD(ROW(),3)=1,"上午",IF(MOD(ROW(),3)=2,"下午","加班")))</f>
        <v/>
      </c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7"/>
      <c r="XED114" s="28"/>
      <c r="XEE114" s="28"/>
      <c r="XEF114" s="28"/>
      <c r="XEG114" s="28"/>
      <c r="XEH114" s="28"/>
      <c r="XEI114" s="28"/>
      <c r="XEJ114" s="28"/>
      <c r="XEK114" s="28"/>
      <c r="XEL114" s="28"/>
      <c r="XEM114" s="28"/>
      <c r="XEN114" s="28"/>
      <c r="XEO114" s="28"/>
      <c r="XEP114" s="28"/>
      <c r="XEQ114" s="28"/>
      <c r="XER114" s="28"/>
      <c r="XES114" s="28"/>
      <c r="XET114" s="28"/>
      <c r="XEU114" s="28"/>
      <c r="XEV114" s="28"/>
      <c r="XEW114" s="28"/>
      <c r="XEX114" s="28"/>
      <c r="XEY114" s="28"/>
      <c r="XEZ114" s="28"/>
      <c r="XFA114" s="28"/>
      <c r="XFB114" s="28"/>
      <c r="XFC114" s="28"/>
      <c r="XFD114" s="28"/>
    </row>
    <row r="115" spans="1:42 16358:16384" s="3" customFormat="1" ht="19.05" customHeight="1">
      <c r="A115" s="109" t="str">
        <f ca="1">IF(B115=0,"",COUNTA($B$3:$B114))</f>
        <v/>
      </c>
      <c r="B115" s="111">
        <f ca="1">INDIRECT("员工信息表!B"&amp;COUNTA($B$3:$B114)+2)</f>
        <v>0</v>
      </c>
      <c r="C115" s="111"/>
      <c r="D115" s="111">
        <f>(COUNTIF($L115:$AP115,"出勤")+COUNTIF($L116:$AP116,"出勤"))*0.5</f>
        <v>0</v>
      </c>
      <c r="E115" s="111">
        <f>(COUNTIF($L115:$AP115,"事假")+COUNTIF($L116:$AP116,"事假"))*0.5</f>
        <v>0</v>
      </c>
      <c r="F115" s="111">
        <f>(COUNTIF($L115:$AP115,"病假")+COUNTIF($L116:$AP116,"病假"))*0.5</f>
        <v>0</v>
      </c>
      <c r="G115" s="111">
        <f>(COUNTIF($L115:$AP115,"休假")+COUNTIF($L116:$AP116,"休假"))*0.5</f>
        <v>0</v>
      </c>
      <c r="H115" s="111">
        <f>(COUNTIF($L115:$AP115,"缺勤")+COUNTIF($L116:$AP116,"缺勤"))*0.5</f>
        <v>0</v>
      </c>
      <c r="I115" s="111">
        <f>(COUNTIF($L115:$AP115,"放假")+COUNTIF($L116:$AP116,"放假"))*0.5</f>
        <v>0</v>
      </c>
      <c r="J115" s="113">
        <f>(SUM(L117:AP117))/$AO$2</f>
        <v>0</v>
      </c>
      <c r="K115" s="16" t="str">
        <f ca="1">IF(A115="","",IF(MOD(ROW(),3)=1,"上午",IF(MOD(ROW(),3)=2,"下午","加班")))</f>
        <v/>
      </c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25"/>
      <c r="XED115" s="28"/>
      <c r="XEE115" s="28"/>
      <c r="XEF115" s="28"/>
      <c r="XEG115" s="28"/>
      <c r="XEH115" s="28"/>
      <c r="XEI115" s="28"/>
      <c r="XEJ115" s="28"/>
      <c r="XEK115" s="28"/>
      <c r="XEL115" s="28"/>
      <c r="XEM115" s="28"/>
      <c r="XEN115" s="28"/>
      <c r="XEO115" s="28"/>
      <c r="XEP115" s="28"/>
      <c r="XEQ115" s="28"/>
      <c r="XER115" s="28"/>
      <c r="XES115" s="28"/>
      <c r="XET115" s="28"/>
      <c r="XEU115" s="28"/>
      <c r="XEV115" s="28"/>
      <c r="XEW115" s="28"/>
      <c r="XEX115" s="28"/>
      <c r="XEY115" s="28"/>
      <c r="XEZ115" s="28"/>
      <c r="XFA115" s="28"/>
      <c r="XFB115" s="28"/>
      <c r="XFC115" s="28"/>
      <c r="XFD115" s="28"/>
    </row>
    <row r="116" spans="1:42 16358:16384" s="3" customFormat="1" ht="19.05" customHeight="1">
      <c r="A116" s="109"/>
      <c r="B116" s="111"/>
      <c r="C116" s="111"/>
      <c r="D116" s="111"/>
      <c r="E116" s="111"/>
      <c r="F116" s="111"/>
      <c r="G116" s="111"/>
      <c r="H116" s="111"/>
      <c r="I116" s="111"/>
      <c r="J116" s="113"/>
      <c r="K116" s="18" t="str">
        <f ca="1">IF(A115="","",IF(MOD(ROW(),3)=1,"上午",IF(MOD(ROW(),3)=2,"下午","加班")))</f>
        <v/>
      </c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26"/>
      <c r="XED116" s="28"/>
      <c r="XEE116" s="28"/>
      <c r="XEF116" s="28"/>
      <c r="XEG116" s="28"/>
      <c r="XEH116" s="28"/>
      <c r="XEI116" s="28"/>
      <c r="XEJ116" s="28"/>
      <c r="XEK116" s="28"/>
      <c r="XEL116" s="28"/>
      <c r="XEM116" s="28"/>
      <c r="XEN116" s="28"/>
      <c r="XEO116" s="28"/>
      <c r="XEP116" s="28"/>
      <c r="XEQ116" s="28"/>
      <c r="XER116" s="28"/>
      <c r="XES116" s="28"/>
      <c r="XET116" s="28"/>
      <c r="XEU116" s="28"/>
      <c r="XEV116" s="28"/>
      <c r="XEW116" s="28"/>
      <c r="XEX116" s="28"/>
      <c r="XEY116" s="28"/>
      <c r="XEZ116" s="28"/>
      <c r="XFA116" s="28"/>
      <c r="XFB116" s="28"/>
      <c r="XFC116" s="28"/>
      <c r="XFD116" s="28"/>
    </row>
    <row r="117" spans="1:42 16358:16384" s="3" customFormat="1" ht="19.05" customHeight="1">
      <c r="A117" s="109"/>
      <c r="B117" s="111"/>
      <c r="C117" s="111"/>
      <c r="D117" s="111"/>
      <c r="E117" s="111"/>
      <c r="F117" s="111"/>
      <c r="G117" s="111"/>
      <c r="H117" s="111"/>
      <c r="I117" s="111"/>
      <c r="J117" s="113"/>
      <c r="K117" s="20" t="str">
        <f ca="1">IF(A115="","",IF(MOD(ROW(),3)=1,"上午",IF(MOD(ROW(),3)=2,"下午","加班")))</f>
        <v/>
      </c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7"/>
      <c r="XED117" s="28"/>
      <c r="XEE117" s="28"/>
      <c r="XEF117" s="28"/>
      <c r="XEG117" s="28"/>
      <c r="XEH117" s="28"/>
      <c r="XEI117" s="28"/>
      <c r="XEJ117" s="28"/>
      <c r="XEK117" s="28"/>
      <c r="XEL117" s="28"/>
      <c r="XEM117" s="28"/>
      <c r="XEN117" s="28"/>
      <c r="XEO117" s="28"/>
      <c r="XEP117" s="28"/>
      <c r="XEQ117" s="28"/>
      <c r="XER117" s="28"/>
      <c r="XES117" s="28"/>
      <c r="XET117" s="28"/>
      <c r="XEU117" s="28"/>
      <c r="XEV117" s="28"/>
      <c r="XEW117" s="28"/>
      <c r="XEX117" s="28"/>
      <c r="XEY117" s="28"/>
      <c r="XEZ117" s="28"/>
      <c r="XFA117" s="28"/>
      <c r="XFB117" s="28"/>
      <c r="XFC117" s="28"/>
      <c r="XFD117" s="28"/>
    </row>
    <row r="118" spans="1:42 16358:16384" s="3" customFormat="1" ht="19.05" customHeight="1">
      <c r="A118" s="109" t="str">
        <f ca="1">IF(B118=0,"",COUNTA($B$3:$B117))</f>
        <v/>
      </c>
      <c r="B118" s="111">
        <f ca="1">INDIRECT("员工信息表!B"&amp;COUNTA($B$3:$B117)+2)</f>
        <v>0</v>
      </c>
      <c r="C118" s="111"/>
      <c r="D118" s="111">
        <f>(COUNTIF($L118:$AP118,"出勤")+COUNTIF($L119:$AP119,"出勤"))*0.5</f>
        <v>0</v>
      </c>
      <c r="E118" s="111">
        <f>(COUNTIF($L118:$AP118,"事假")+COUNTIF($L119:$AP119,"事假"))*0.5</f>
        <v>0</v>
      </c>
      <c r="F118" s="111">
        <f>(COUNTIF($L118:$AP118,"病假")+COUNTIF($L119:$AP119,"病假"))*0.5</f>
        <v>0</v>
      </c>
      <c r="G118" s="111">
        <f>(COUNTIF($L118:$AP118,"休假")+COUNTIF($L119:$AP119,"休假"))*0.5</f>
        <v>0</v>
      </c>
      <c r="H118" s="111">
        <f>(COUNTIF($L118:$AP118,"缺勤")+COUNTIF($L119:$AP119,"缺勤"))*0.5</f>
        <v>0</v>
      </c>
      <c r="I118" s="111">
        <f>(COUNTIF($L118:$AP118,"放假")+COUNTIF($L119:$AP119,"放假"))*0.5</f>
        <v>0</v>
      </c>
      <c r="J118" s="113">
        <f>(SUM(L120:AP120))/$AO$2</f>
        <v>0</v>
      </c>
      <c r="K118" s="16" t="str">
        <f ca="1">IF(A118="","",IF(MOD(ROW(),3)=1,"上午",IF(MOD(ROW(),3)=2,"下午","加班")))</f>
        <v/>
      </c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25"/>
      <c r="XED118" s="28"/>
      <c r="XEE118" s="28"/>
      <c r="XEF118" s="28"/>
      <c r="XEG118" s="28"/>
      <c r="XEH118" s="28"/>
      <c r="XEI118" s="28"/>
      <c r="XEJ118" s="28"/>
      <c r="XEK118" s="28"/>
      <c r="XEL118" s="28"/>
      <c r="XEM118" s="28"/>
      <c r="XEN118" s="28"/>
      <c r="XEO118" s="28"/>
      <c r="XEP118" s="28"/>
      <c r="XEQ118" s="28"/>
      <c r="XER118" s="28"/>
      <c r="XES118" s="28"/>
      <c r="XET118" s="28"/>
      <c r="XEU118" s="28"/>
      <c r="XEV118" s="28"/>
      <c r="XEW118" s="28"/>
      <c r="XEX118" s="28"/>
      <c r="XEY118" s="28"/>
      <c r="XEZ118" s="28"/>
      <c r="XFA118" s="28"/>
      <c r="XFB118" s="28"/>
      <c r="XFC118" s="28"/>
      <c r="XFD118" s="28"/>
    </row>
    <row r="119" spans="1:42 16358:16384" s="3" customFormat="1" ht="19.05" customHeight="1">
      <c r="A119" s="109"/>
      <c r="B119" s="111"/>
      <c r="C119" s="111"/>
      <c r="D119" s="111"/>
      <c r="E119" s="111"/>
      <c r="F119" s="111"/>
      <c r="G119" s="111"/>
      <c r="H119" s="111"/>
      <c r="I119" s="111"/>
      <c r="J119" s="113"/>
      <c r="K119" s="18" t="str">
        <f ca="1">IF(A118="","",IF(MOD(ROW(),3)=1,"上午",IF(MOD(ROW(),3)=2,"下午","加班")))</f>
        <v/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26"/>
      <c r="XED119" s="28"/>
      <c r="XEE119" s="28"/>
      <c r="XEF119" s="28"/>
      <c r="XEG119" s="28"/>
      <c r="XEH119" s="28"/>
      <c r="XEI119" s="28"/>
      <c r="XEJ119" s="28"/>
      <c r="XEK119" s="28"/>
      <c r="XEL119" s="28"/>
      <c r="XEM119" s="28"/>
      <c r="XEN119" s="28"/>
      <c r="XEO119" s="28"/>
      <c r="XEP119" s="28"/>
      <c r="XEQ119" s="28"/>
      <c r="XER119" s="28"/>
      <c r="XES119" s="28"/>
      <c r="XET119" s="28"/>
      <c r="XEU119" s="28"/>
      <c r="XEV119" s="28"/>
      <c r="XEW119" s="28"/>
      <c r="XEX119" s="28"/>
      <c r="XEY119" s="28"/>
      <c r="XEZ119" s="28"/>
      <c r="XFA119" s="28"/>
      <c r="XFB119" s="28"/>
      <c r="XFC119" s="28"/>
      <c r="XFD119" s="28"/>
    </row>
    <row r="120" spans="1:42 16358:16384" s="3" customFormat="1" ht="19.05" customHeight="1">
      <c r="A120" s="109"/>
      <c r="B120" s="111"/>
      <c r="C120" s="111"/>
      <c r="D120" s="111"/>
      <c r="E120" s="111"/>
      <c r="F120" s="111"/>
      <c r="G120" s="111"/>
      <c r="H120" s="111"/>
      <c r="I120" s="111"/>
      <c r="J120" s="113"/>
      <c r="K120" s="20" t="str">
        <f ca="1">IF(A118="","",IF(MOD(ROW(),3)=1,"上午",IF(MOD(ROW(),3)=2,"下午","加班")))</f>
        <v/>
      </c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7"/>
      <c r="XED120" s="28"/>
      <c r="XEE120" s="28"/>
      <c r="XEF120" s="28"/>
      <c r="XEG120" s="28"/>
      <c r="XEH120" s="28"/>
      <c r="XEI120" s="28"/>
      <c r="XEJ120" s="28"/>
      <c r="XEK120" s="28"/>
      <c r="XEL120" s="28"/>
      <c r="XEM120" s="28"/>
      <c r="XEN120" s="28"/>
      <c r="XEO120" s="28"/>
      <c r="XEP120" s="28"/>
      <c r="XEQ120" s="28"/>
      <c r="XER120" s="28"/>
      <c r="XES120" s="28"/>
      <c r="XET120" s="28"/>
      <c r="XEU120" s="28"/>
      <c r="XEV120" s="28"/>
      <c r="XEW120" s="28"/>
      <c r="XEX120" s="28"/>
      <c r="XEY120" s="28"/>
      <c r="XEZ120" s="28"/>
      <c r="XFA120" s="28"/>
      <c r="XFB120" s="28"/>
      <c r="XFC120" s="28"/>
      <c r="XFD120" s="28"/>
    </row>
    <row r="121" spans="1:42 16358:16384" s="3" customFormat="1" ht="19.05" customHeight="1">
      <c r="A121" s="109" t="str">
        <f ca="1">IF(B121=0,"",COUNTA($B$3:$B120))</f>
        <v/>
      </c>
      <c r="B121" s="111">
        <f ca="1">INDIRECT("员工信息表!B"&amp;COUNTA($B$3:$B120)+2)</f>
        <v>0</v>
      </c>
      <c r="C121" s="111"/>
      <c r="D121" s="111">
        <f>(COUNTIF($L121:$AP121,"出勤")+COUNTIF($L122:$AP122,"出勤"))*0.5</f>
        <v>0</v>
      </c>
      <c r="E121" s="111">
        <f>(COUNTIF($L121:$AP121,"事假")+COUNTIF($L122:$AP122,"事假"))*0.5</f>
        <v>0</v>
      </c>
      <c r="F121" s="111">
        <f>(COUNTIF($L121:$AP121,"病假")+COUNTIF($L122:$AP122,"病假"))*0.5</f>
        <v>0</v>
      </c>
      <c r="G121" s="111">
        <f>(COUNTIF($L121:$AP121,"休假")+COUNTIF($L122:$AP122,"休假"))*0.5</f>
        <v>0</v>
      </c>
      <c r="H121" s="111">
        <f>(COUNTIF($L121:$AP121,"缺勤")+COUNTIF($L122:$AP122,"缺勤"))*0.5</f>
        <v>0</v>
      </c>
      <c r="I121" s="111">
        <f>(COUNTIF($L121:$AP121,"放假")+COUNTIF($L122:$AP122,"放假"))*0.5</f>
        <v>0</v>
      </c>
      <c r="J121" s="113">
        <f>(SUM(L123:AP123))/$AO$2</f>
        <v>0</v>
      </c>
      <c r="K121" s="16" t="str">
        <f ca="1">IF(A121="","",IF(MOD(ROW(),3)=1,"上午",IF(MOD(ROW(),3)=2,"下午","加班")))</f>
        <v/>
      </c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25"/>
      <c r="XED121" s="28"/>
      <c r="XEE121" s="28"/>
      <c r="XEF121" s="28"/>
      <c r="XEG121" s="28"/>
      <c r="XEH121" s="28"/>
      <c r="XEI121" s="28"/>
      <c r="XEJ121" s="28"/>
      <c r="XEK121" s="28"/>
      <c r="XEL121" s="28"/>
      <c r="XEM121" s="28"/>
      <c r="XEN121" s="28"/>
      <c r="XEO121" s="28"/>
      <c r="XEP121" s="28"/>
      <c r="XEQ121" s="28"/>
      <c r="XER121" s="28"/>
      <c r="XES121" s="28"/>
      <c r="XET121" s="28"/>
      <c r="XEU121" s="28"/>
      <c r="XEV121" s="28"/>
      <c r="XEW121" s="28"/>
      <c r="XEX121" s="28"/>
      <c r="XEY121" s="28"/>
      <c r="XEZ121" s="28"/>
      <c r="XFA121" s="28"/>
      <c r="XFB121" s="28"/>
      <c r="XFC121" s="28"/>
      <c r="XFD121" s="28"/>
    </row>
    <row r="122" spans="1:42 16358:16384" s="3" customFormat="1" ht="19.05" customHeight="1">
      <c r="A122" s="109"/>
      <c r="B122" s="111"/>
      <c r="C122" s="111"/>
      <c r="D122" s="111"/>
      <c r="E122" s="111"/>
      <c r="F122" s="111"/>
      <c r="G122" s="111"/>
      <c r="H122" s="111"/>
      <c r="I122" s="111"/>
      <c r="J122" s="113"/>
      <c r="K122" s="18" t="str">
        <f ca="1">IF(A121="","",IF(MOD(ROW(),3)=1,"上午",IF(MOD(ROW(),3)=2,"下午","加班")))</f>
        <v/>
      </c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26"/>
      <c r="XED122" s="28"/>
      <c r="XEE122" s="28"/>
      <c r="XEF122" s="28"/>
      <c r="XEG122" s="28"/>
      <c r="XEH122" s="28"/>
      <c r="XEI122" s="28"/>
      <c r="XEJ122" s="28"/>
      <c r="XEK122" s="28"/>
      <c r="XEL122" s="28"/>
      <c r="XEM122" s="28"/>
      <c r="XEN122" s="28"/>
      <c r="XEO122" s="28"/>
      <c r="XEP122" s="28"/>
      <c r="XEQ122" s="28"/>
      <c r="XER122" s="28"/>
      <c r="XES122" s="28"/>
      <c r="XET122" s="28"/>
      <c r="XEU122" s="28"/>
      <c r="XEV122" s="28"/>
      <c r="XEW122" s="28"/>
      <c r="XEX122" s="28"/>
      <c r="XEY122" s="28"/>
      <c r="XEZ122" s="28"/>
      <c r="XFA122" s="28"/>
      <c r="XFB122" s="28"/>
      <c r="XFC122" s="28"/>
      <c r="XFD122" s="28"/>
    </row>
    <row r="123" spans="1:42 16358:16384" s="3" customFormat="1" ht="19.05" customHeight="1">
      <c r="A123" s="109"/>
      <c r="B123" s="111"/>
      <c r="C123" s="111"/>
      <c r="D123" s="111"/>
      <c r="E123" s="111"/>
      <c r="F123" s="111"/>
      <c r="G123" s="111"/>
      <c r="H123" s="111"/>
      <c r="I123" s="111"/>
      <c r="J123" s="113"/>
      <c r="K123" s="20" t="str">
        <f ca="1">IF(A121="","",IF(MOD(ROW(),3)=1,"上午",IF(MOD(ROW(),3)=2,"下午","加班")))</f>
        <v/>
      </c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7"/>
      <c r="XED123" s="28"/>
      <c r="XEE123" s="28"/>
      <c r="XEF123" s="28"/>
      <c r="XEG123" s="28"/>
      <c r="XEH123" s="28"/>
      <c r="XEI123" s="28"/>
      <c r="XEJ123" s="28"/>
      <c r="XEK123" s="28"/>
      <c r="XEL123" s="28"/>
      <c r="XEM123" s="28"/>
      <c r="XEN123" s="28"/>
      <c r="XEO123" s="28"/>
      <c r="XEP123" s="28"/>
      <c r="XEQ123" s="28"/>
      <c r="XER123" s="28"/>
      <c r="XES123" s="28"/>
      <c r="XET123" s="28"/>
      <c r="XEU123" s="28"/>
      <c r="XEV123" s="28"/>
      <c r="XEW123" s="28"/>
      <c r="XEX123" s="28"/>
      <c r="XEY123" s="28"/>
      <c r="XEZ123" s="28"/>
      <c r="XFA123" s="28"/>
      <c r="XFB123" s="28"/>
      <c r="XFC123" s="28"/>
      <c r="XFD123" s="28"/>
    </row>
    <row r="124" spans="1:42 16358:16384" s="3" customFormat="1" ht="19.05" customHeight="1">
      <c r="A124" s="109" t="str">
        <f ca="1">IF(B124=0,"",COUNTA($B$3:$B123))</f>
        <v/>
      </c>
      <c r="B124" s="111">
        <f ca="1">INDIRECT("员工信息表!B"&amp;COUNTA($B$3:$B123)+2)</f>
        <v>0</v>
      </c>
      <c r="C124" s="111"/>
      <c r="D124" s="111">
        <f>(COUNTIF($L124:$AP124,"出勤")+COUNTIF($L125:$AP125,"出勤"))*0.5</f>
        <v>0</v>
      </c>
      <c r="E124" s="111">
        <f>(COUNTIF($L124:$AP124,"事假")+COUNTIF($L125:$AP125,"事假"))*0.5</f>
        <v>0</v>
      </c>
      <c r="F124" s="111">
        <f>(COUNTIF($L124:$AP124,"病假")+COUNTIF($L125:$AP125,"病假"))*0.5</f>
        <v>0</v>
      </c>
      <c r="G124" s="111">
        <f>(COUNTIF($L124:$AP124,"休假")+COUNTIF($L125:$AP125,"休假"))*0.5</f>
        <v>0</v>
      </c>
      <c r="H124" s="111">
        <f>(COUNTIF($L124:$AP124,"缺勤")+COUNTIF($L125:$AP125,"缺勤"))*0.5</f>
        <v>0</v>
      </c>
      <c r="I124" s="111">
        <f>(COUNTIF($L124:$AP124,"放假")+COUNTIF($L125:$AP125,"放假"))*0.5</f>
        <v>0</v>
      </c>
      <c r="J124" s="113">
        <f>(SUM(L126:AP126))/$AO$2</f>
        <v>0</v>
      </c>
      <c r="K124" s="16" t="str">
        <f ca="1">IF(A124="","",IF(MOD(ROW(),3)=1,"上午",IF(MOD(ROW(),3)=2,"下午","加班")))</f>
        <v/>
      </c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25"/>
      <c r="XED124" s="28"/>
      <c r="XEE124" s="28"/>
      <c r="XEF124" s="28"/>
      <c r="XEG124" s="28"/>
      <c r="XEH124" s="28"/>
      <c r="XEI124" s="28"/>
      <c r="XEJ124" s="28"/>
      <c r="XEK124" s="28"/>
      <c r="XEL124" s="28"/>
      <c r="XEM124" s="28"/>
      <c r="XEN124" s="28"/>
      <c r="XEO124" s="28"/>
      <c r="XEP124" s="28"/>
      <c r="XEQ124" s="28"/>
      <c r="XER124" s="28"/>
      <c r="XES124" s="28"/>
      <c r="XET124" s="28"/>
      <c r="XEU124" s="28"/>
      <c r="XEV124" s="28"/>
      <c r="XEW124" s="28"/>
      <c r="XEX124" s="28"/>
      <c r="XEY124" s="28"/>
      <c r="XEZ124" s="28"/>
      <c r="XFA124" s="28"/>
      <c r="XFB124" s="28"/>
      <c r="XFC124" s="28"/>
      <c r="XFD124" s="28"/>
    </row>
    <row r="125" spans="1:42 16358:16384" s="3" customFormat="1" ht="19.05" customHeight="1">
      <c r="A125" s="109"/>
      <c r="B125" s="111"/>
      <c r="C125" s="111"/>
      <c r="D125" s="111"/>
      <c r="E125" s="111"/>
      <c r="F125" s="111"/>
      <c r="G125" s="111"/>
      <c r="H125" s="111"/>
      <c r="I125" s="111"/>
      <c r="J125" s="113"/>
      <c r="K125" s="18" t="str">
        <f ca="1">IF(A124="","",IF(MOD(ROW(),3)=1,"上午",IF(MOD(ROW(),3)=2,"下午","加班")))</f>
        <v/>
      </c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26"/>
      <c r="XED125" s="28"/>
      <c r="XEE125" s="28"/>
      <c r="XEF125" s="28"/>
      <c r="XEG125" s="28"/>
      <c r="XEH125" s="28"/>
      <c r="XEI125" s="28"/>
      <c r="XEJ125" s="28"/>
      <c r="XEK125" s="28"/>
      <c r="XEL125" s="28"/>
      <c r="XEM125" s="28"/>
      <c r="XEN125" s="28"/>
      <c r="XEO125" s="28"/>
      <c r="XEP125" s="28"/>
      <c r="XEQ125" s="28"/>
      <c r="XER125" s="28"/>
      <c r="XES125" s="28"/>
      <c r="XET125" s="28"/>
      <c r="XEU125" s="28"/>
      <c r="XEV125" s="28"/>
      <c r="XEW125" s="28"/>
      <c r="XEX125" s="28"/>
      <c r="XEY125" s="28"/>
      <c r="XEZ125" s="28"/>
      <c r="XFA125" s="28"/>
      <c r="XFB125" s="28"/>
      <c r="XFC125" s="28"/>
      <c r="XFD125" s="28"/>
    </row>
    <row r="126" spans="1:42 16358:16384" s="3" customFormat="1" ht="19.05" customHeight="1">
      <c r="A126" s="109"/>
      <c r="B126" s="111"/>
      <c r="C126" s="111"/>
      <c r="D126" s="111"/>
      <c r="E126" s="111"/>
      <c r="F126" s="111"/>
      <c r="G126" s="111"/>
      <c r="H126" s="111"/>
      <c r="I126" s="111"/>
      <c r="J126" s="113"/>
      <c r="K126" s="20" t="str">
        <f ca="1">IF(A124="","",IF(MOD(ROW(),3)=1,"上午",IF(MOD(ROW(),3)=2,"下午","加班")))</f>
        <v/>
      </c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7"/>
      <c r="XED126" s="28"/>
      <c r="XEE126" s="28"/>
      <c r="XEF126" s="28"/>
      <c r="XEG126" s="28"/>
      <c r="XEH126" s="28"/>
      <c r="XEI126" s="28"/>
      <c r="XEJ126" s="28"/>
      <c r="XEK126" s="28"/>
      <c r="XEL126" s="28"/>
      <c r="XEM126" s="28"/>
      <c r="XEN126" s="28"/>
      <c r="XEO126" s="28"/>
      <c r="XEP126" s="28"/>
      <c r="XEQ126" s="28"/>
      <c r="XER126" s="28"/>
      <c r="XES126" s="28"/>
      <c r="XET126" s="28"/>
      <c r="XEU126" s="28"/>
      <c r="XEV126" s="28"/>
      <c r="XEW126" s="28"/>
      <c r="XEX126" s="28"/>
      <c r="XEY126" s="28"/>
      <c r="XEZ126" s="28"/>
      <c r="XFA126" s="28"/>
      <c r="XFB126" s="28"/>
      <c r="XFC126" s="28"/>
      <c r="XFD126" s="28"/>
    </row>
    <row r="127" spans="1:42 16358:16384" s="3" customFormat="1" ht="19.05" customHeight="1">
      <c r="A127" s="109" t="str">
        <f ca="1">IF(B127=0,"",COUNTA($B$3:$B126))</f>
        <v/>
      </c>
      <c r="B127" s="111">
        <f ca="1">INDIRECT("员工信息表!B"&amp;COUNTA($B$3:$B126)+2)</f>
        <v>0</v>
      </c>
      <c r="C127" s="111"/>
      <c r="D127" s="111">
        <f>(COUNTIF($L127:$AP127,"出勤")+COUNTIF($L128:$AP128,"出勤"))*0.5</f>
        <v>0</v>
      </c>
      <c r="E127" s="111">
        <f>(COUNTIF($L127:$AP127,"事假")+COUNTIF($L128:$AP128,"事假"))*0.5</f>
        <v>0</v>
      </c>
      <c r="F127" s="111">
        <f>(COUNTIF($L127:$AP127,"病假")+COUNTIF($L128:$AP128,"病假"))*0.5</f>
        <v>0</v>
      </c>
      <c r="G127" s="111">
        <f>(COUNTIF($L127:$AP127,"休假")+COUNTIF($L128:$AP128,"休假"))*0.5</f>
        <v>0</v>
      </c>
      <c r="H127" s="111">
        <f>(COUNTIF($L127:$AP127,"缺勤")+COUNTIF($L128:$AP128,"缺勤"))*0.5</f>
        <v>0</v>
      </c>
      <c r="I127" s="111">
        <f>(COUNTIF($L127:$AP127,"放假")+COUNTIF($L128:$AP128,"放假"))*0.5</f>
        <v>0</v>
      </c>
      <c r="J127" s="113">
        <f>(SUM(L129:AP129))/$AO$2</f>
        <v>0</v>
      </c>
      <c r="K127" s="16" t="str">
        <f ca="1">IF(A127="","",IF(MOD(ROW(),3)=1,"上午",IF(MOD(ROW(),3)=2,"下午","加班")))</f>
        <v/>
      </c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25"/>
      <c r="XED127" s="28"/>
      <c r="XEE127" s="28"/>
      <c r="XEF127" s="28"/>
      <c r="XEG127" s="28"/>
      <c r="XEH127" s="28"/>
      <c r="XEI127" s="28"/>
      <c r="XEJ127" s="28"/>
      <c r="XEK127" s="28"/>
      <c r="XEL127" s="28"/>
      <c r="XEM127" s="28"/>
      <c r="XEN127" s="28"/>
      <c r="XEO127" s="28"/>
      <c r="XEP127" s="28"/>
      <c r="XEQ127" s="28"/>
      <c r="XER127" s="28"/>
      <c r="XES127" s="28"/>
      <c r="XET127" s="28"/>
      <c r="XEU127" s="28"/>
      <c r="XEV127" s="28"/>
      <c r="XEW127" s="28"/>
      <c r="XEX127" s="28"/>
      <c r="XEY127" s="28"/>
      <c r="XEZ127" s="28"/>
      <c r="XFA127" s="28"/>
      <c r="XFB127" s="28"/>
      <c r="XFC127" s="28"/>
      <c r="XFD127" s="28"/>
    </row>
    <row r="128" spans="1:42 16358:16384" s="3" customFormat="1" ht="19.05" customHeight="1">
      <c r="A128" s="109"/>
      <c r="B128" s="111"/>
      <c r="C128" s="111"/>
      <c r="D128" s="111"/>
      <c r="E128" s="111"/>
      <c r="F128" s="111"/>
      <c r="G128" s="111"/>
      <c r="H128" s="111"/>
      <c r="I128" s="111"/>
      <c r="J128" s="113"/>
      <c r="K128" s="18" t="str">
        <f ca="1">IF(A127="","",IF(MOD(ROW(),3)=1,"上午",IF(MOD(ROW(),3)=2,"下午","加班")))</f>
        <v/>
      </c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26"/>
      <c r="XED128" s="28"/>
      <c r="XEE128" s="28"/>
      <c r="XEF128" s="28"/>
      <c r="XEG128" s="28"/>
      <c r="XEH128" s="28"/>
      <c r="XEI128" s="28"/>
      <c r="XEJ128" s="28"/>
      <c r="XEK128" s="28"/>
      <c r="XEL128" s="28"/>
      <c r="XEM128" s="28"/>
      <c r="XEN128" s="28"/>
      <c r="XEO128" s="28"/>
      <c r="XEP128" s="28"/>
      <c r="XEQ128" s="28"/>
      <c r="XER128" s="28"/>
      <c r="XES128" s="28"/>
      <c r="XET128" s="28"/>
      <c r="XEU128" s="28"/>
      <c r="XEV128" s="28"/>
      <c r="XEW128" s="28"/>
      <c r="XEX128" s="28"/>
      <c r="XEY128" s="28"/>
      <c r="XEZ128" s="28"/>
      <c r="XFA128" s="28"/>
      <c r="XFB128" s="28"/>
      <c r="XFC128" s="28"/>
      <c r="XFD128" s="28"/>
    </row>
    <row r="129" spans="1:42 16358:16384" s="3" customFormat="1" ht="19.05" customHeight="1">
      <c r="A129" s="109"/>
      <c r="B129" s="111"/>
      <c r="C129" s="111"/>
      <c r="D129" s="111"/>
      <c r="E129" s="111"/>
      <c r="F129" s="111"/>
      <c r="G129" s="111"/>
      <c r="H129" s="111"/>
      <c r="I129" s="111"/>
      <c r="J129" s="113"/>
      <c r="K129" s="20" t="str">
        <f ca="1">IF(A127="","",IF(MOD(ROW(),3)=1,"上午",IF(MOD(ROW(),3)=2,"下午","加班")))</f>
        <v/>
      </c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7"/>
      <c r="XED129" s="28"/>
      <c r="XEE129" s="28"/>
      <c r="XEF129" s="28"/>
      <c r="XEG129" s="28"/>
      <c r="XEH129" s="28"/>
      <c r="XEI129" s="28"/>
      <c r="XEJ129" s="28"/>
      <c r="XEK129" s="28"/>
      <c r="XEL129" s="28"/>
      <c r="XEM129" s="28"/>
      <c r="XEN129" s="28"/>
      <c r="XEO129" s="28"/>
      <c r="XEP129" s="28"/>
      <c r="XEQ129" s="28"/>
      <c r="XER129" s="28"/>
      <c r="XES129" s="28"/>
      <c r="XET129" s="28"/>
      <c r="XEU129" s="28"/>
      <c r="XEV129" s="28"/>
      <c r="XEW129" s="28"/>
      <c r="XEX129" s="28"/>
      <c r="XEY129" s="28"/>
      <c r="XEZ129" s="28"/>
      <c r="XFA129" s="28"/>
      <c r="XFB129" s="28"/>
      <c r="XFC129" s="28"/>
      <c r="XFD129" s="28"/>
    </row>
    <row r="130" spans="1:42 16358:16384" s="3" customFormat="1" ht="19.05" customHeight="1">
      <c r="A130" s="109" t="str">
        <f ca="1">IF(B130=0,"",COUNTA($B$3:$B129))</f>
        <v/>
      </c>
      <c r="B130" s="111">
        <f ca="1">INDIRECT("员工信息表!B"&amp;COUNTA($B$3:$B129)+2)</f>
        <v>0</v>
      </c>
      <c r="C130" s="111"/>
      <c r="D130" s="111">
        <f>(COUNTIF($L130:$AP130,"出勤")+COUNTIF($L131:$AP131,"出勤"))*0.5</f>
        <v>0</v>
      </c>
      <c r="E130" s="111">
        <f>(COUNTIF($L130:$AP130,"事假")+COUNTIF($L131:$AP131,"事假"))*0.5</f>
        <v>0</v>
      </c>
      <c r="F130" s="111">
        <f>(COUNTIF($L130:$AP130,"病假")+COUNTIF($L131:$AP131,"病假"))*0.5</f>
        <v>0</v>
      </c>
      <c r="G130" s="111">
        <f>(COUNTIF($L130:$AP130,"休假")+COUNTIF($L131:$AP131,"休假"))*0.5</f>
        <v>0</v>
      </c>
      <c r="H130" s="111">
        <f>(COUNTIF($L130:$AP130,"缺勤")+COUNTIF($L131:$AP131,"缺勤"))*0.5</f>
        <v>0</v>
      </c>
      <c r="I130" s="111">
        <f>(COUNTIF($L130:$AP130,"放假")+COUNTIF($L131:$AP131,"放假"))*0.5</f>
        <v>0</v>
      </c>
      <c r="J130" s="113">
        <f>(SUM(L132:AP132))/$AO$2</f>
        <v>0</v>
      </c>
      <c r="K130" s="16" t="str">
        <f ca="1">IF(A130="","",IF(MOD(ROW(),3)=1,"上午",IF(MOD(ROW(),3)=2,"下午","加班")))</f>
        <v/>
      </c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25"/>
      <c r="XED130" s="28"/>
      <c r="XEE130" s="28"/>
      <c r="XEF130" s="28"/>
      <c r="XEG130" s="28"/>
      <c r="XEH130" s="28"/>
      <c r="XEI130" s="28"/>
      <c r="XEJ130" s="28"/>
      <c r="XEK130" s="28"/>
      <c r="XEL130" s="28"/>
      <c r="XEM130" s="28"/>
      <c r="XEN130" s="28"/>
      <c r="XEO130" s="28"/>
      <c r="XEP130" s="28"/>
      <c r="XEQ130" s="28"/>
      <c r="XER130" s="28"/>
      <c r="XES130" s="28"/>
      <c r="XET130" s="28"/>
      <c r="XEU130" s="28"/>
      <c r="XEV130" s="28"/>
      <c r="XEW130" s="28"/>
      <c r="XEX130" s="28"/>
      <c r="XEY130" s="28"/>
      <c r="XEZ130" s="28"/>
      <c r="XFA130" s="28"/>
      <c r="XFB130" s="28"/>
      <c r="XFC130" s="28"/>
      <c r="XFD130" s="28"/>
    </row>
    <row r="131" spans="1:42 16358:16384" s="3" customFormat="1" ht="19.05" customHeight="1">
      <c r="A131" s="109"/>
      <c r="B131" s="111"/>
      <c r="C131" s="111"/>
      <c r="D131" s="111"/>
      <c r="E131" s="111"/>
      <c r="F131" s="111"/>
      <c r="G131" s="111"/>
      <c r="H131" s="111"/>
      <c r="I131" s="111"/>
      <c r="J131" s="113"/>
      <c r="K131" s="18" t="str">
        <f ca="1">IF(A130="","",IF(MOD(ROW(),3)=1,"上午",IF(MOD(ROW(),3)=2,"下午","加班")))</f>
        <v/>
      </c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26"/>
      <c r="XED131" s="28"/>
      <c r="XEE131" s="28"/>
      <c r="XEF131" s="28"/>
      <c r="XEG131" s="28"/>
      <c r="XEH131" s="28"/>
      <c r="XEI131" s="28"/>
      <c r="XEJ131" s="28"/>
      <c r="XEK131" s="28"/>
      <c r="XEL131" s="28"/>
      <c r="XEM131" s="28"/>
      <c r="XEN131" s="28"/>
      <c r="XEO131" s="28"/>
      <c r="XEP131" s="28"/>
      <c r="XEQ131" s="28"/>
      <c r="XER131" s="28"/>
      <c r="XES131" s="28"/>
      <c r="XET131" s="28"/>
      <c r="XEU131" s="28"/>
      <c r="XEV131" s="28"/>
      <c r="XEW131" s="28"/>
      <c r="XEX131" s="28"/>
      <c r="XEY131" s="28"/>
      <c r="XEZ131" s="28"/>
      <c r="XFA131" s="28"/>
      <c r="XFB131" s="28"/>
      <c r="XFC131" s="28"/>
      <c r="XFD131" s="28"/>
    </row>
    <row r="132" spans="1:42 16358:16384" s="3" customFormat="1" ht="19.05" customHeight="1">
      <c r="A132" s="109"/>
      <c r="B132" s="111"/>
      <c r="C132" s="111"/>
      <c r="D132" s="111"/>
      <c r="E132" s="111"/>
      <c r="F132" s="111"/>
      <c r="G132" s="111"/>
      <c r="H132" s="111"/>
      <c r="I132" s="111"/>
      <c r="J132" s="113"/>
      <c r="K132" s="20" t="str">
        <f ca="1">IF(A130="","",IF(MOD(ROW(),3)=1,"上午",IF(MOD(ROW(),3)=2,"下午","加班")))</f>
        <v/>
      </c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7"/>
      <c r="XED132" s="28"/>
      <c r="XEE132" s="28"/>
      <c r="XEF132" s="28"/>
      <c r="XEG132" s="28"/>
      <c r="XEH132" s="28"/>
      <c r="XEI132" s="28"/>
      <c r="XEJ132" s="28"/>
      <c r="XEK132" s="28"/>
      <c r="XEL132" s="28"/>
      <c r="XEM132" s="28"/>
      <c r="XEN132" s="28"/>
      <c r="XEO132" s="28"/>
      <c r="XEP132" s="28"/>
      <c r="XEQ132" s="28"/>
      <c r="XER132" s="28"/>
      <c r="XES132" s="28"/>
      <c r="XET132" s="28"/>
      <c r="XEU132" s="28"/>
      <c r="XEV132" s="28"/>
      <c r="XEW132" s="28"/>
      <c r="XEX132" s="28"/>
      <c r="XEY132" s="28"/>
      <c r="XEZ132" s="28"/>
      <c r="XFA132" s="28"/>
      <c r="XFB132" s="28"/>
      <c r="XFC132" s="28"/>
      <c r="XFD132" s="28"/>
    </row>
    <row r="133" spans="1:42 16358:16384" s="3" customFormat="1" ht="19.05" customHeight="1">
      <c r="A133" s="109" t="str">
        <f ca="1">IF(B133=0,"",COUNTA($B$3:$B132))</f>
        <v/>
      </c>
      <c r="B133" s="111">
        <f ca="1">INDIRECT("员工信息表!B"&amp;COUNTA($B$3:$B132)+2)</f>
        <v>0</v>
      </c>
      <c r="C133" s="111"/>
      <c r="D133" s="111">
        <f>(COUNTIF($L133:$AP133,"出勤")+COUNTIF($L134:$AP134,"出勤"))*0.5</f>
        <v>0</v>
      </c>
      <c r="E133" s="111">
        <f>(COUNTIF($L133:$AP133,"事假")+COUNTIF($L134:$AP134,"事假"))*0.5</f>
        <v>0</v>
      </c>
      <c r="F133" s="111">
        <f>(COUNTIF($L133:$AP133,"病假")+COUNTIF($L134:$AP134,"病假"))*0.5</f>
        <v>0</v>
      </c>
      <c r="G133" s="111">
        <f>(COUNTIF($L133:$AP133,"休假")+COUNTIF($L134:$AP134,"休假"))*0.5</f>
        <v>0</v>
      </c>
      <c r="H133" s="111">
        <f>(COUNTIF($L133:$AP133,"缺勤")+COUNTIF($L134:$AP134,"缺勤"))*0.5</f>
        <v>0</v>
      </c>
      <c r="I133" s="111">
        <f>(COUNTIF($L133:$AP133,"放假")+COUNTIF($L134:$AP134,"放假"))*0.5</f>
        <v>0</v>
      </c>
      <c r="J133" s="113">
        <f>(SUM(L135:AP135))/$AO$2</f>
        <v>0</v>
      </c>
      <c r="K133" s="16" t="str">
        <f ca="1">IF(A133="","",IF(MOD(ROW(),3)=1,"上午",IF(MOD(ROW(),3)=2,"下午","加班")))</f>
        <v/>
      </c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25"/>
      <c r="XED133" s="28"/>
      <c r="XEE133" s="28"/>
      <c r="XEF133" s="28"/>
      <c r="XEG133" s="28"/>
      <c r="XEH133" s="28"/>
      <c r="XEI133" s="28"/>
      <c r="XEJ133" s="28"/>
      <c r="XEK133" s="28"/>
      <c r="XEL133" s="28"/>
      <c r="XEM133" s="28"/>
      <c r="XEN133" s="28"/>
      <c r="XEO133" s="28"/>
      <c r="XEP133" s="28"/>
      <c r="XEQ133" s="28"/>
      <c r="XER133" s="28"/>
      <c r="XES133" s="28"/>
      <c r="XET133" s="28"/>
      <c r="XEU133" s="28"/>
      <c r="XEV133" s="28"/>
      <c r="XEW133" s="28"/>
      <c r="XEX133" s="28"/>
      <c r="XEY133" s="28"/>
      <c r="XEZ133" s="28"/>
      <c r="XFA133" s="28"/>
      <c r="XFB133" s="28"/>
      <c r="XFC133" s="28"/>
      <c r="XFD133" s="28"/>
    </row>
    <row r="134" spans="1:42 16358:16384" s="3" customFormat="1" ht="19.05" customHeight="1">
      <c r="A134" s="109"/>
      <c r="B134" s="111"/>
      <c r="C134" s="111"/>
      <c r="D134" s="111"/>
      <c r="E134" s="111"/>
      <c r="F134" s="111"/>
      <c r="G134" s="111"/>
      <c r="H134" s="111"/>
      <c r="I134" s="111"/>
      <c r="J134" s="113"/>
      <c r="K134" s="18" t="str">
        <f ca="1">IF(A133="","",IF(MOD(ROW(),3)=1,"上午",IF(MOD(ROW(),3)=2,"下午","加班")))</f>
        <v/>
      </c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26"/>
      <c r="XED134" s="28"/>
      <c r="XEE134" s="28"/>
      <c r="XEF134" s="28"/>
      <c r="XEG134" s="28"/>
      <c r="XEH134" s="28"/>
      <c r="XEI134" s="28"/>
      <c r="XEJ134" s="28"/>
      <c r="XEK134" s="28"/>
      <c r="XEL134" s="28"/>
      <c r="XEM134" s="28"/>
      <c r="XEN134" s="28"/>
      <c r="XEO134" s="28"/>
      <c r="XEP134" s="28"/>
      <c r="XEQ134" s="28"/>
      <c r="XER134" s="28"/>
      <c r="XES134" s="28"/>
      <c r="XET134" s="28"/>
      <c r="XEU134" s="28"/>
      <c r="XEV134" s="28"/>
      <c r="XEW134" s="28"/>
      <c r="XEX134" s="28"/>
      <c r="XEY134" s="28"/>
      <c r="XEZ134" s="28"/>
      <c r="XFA134" s="28"/>
      <c r="XFB134" s="28"/>
      <c r="XFC134" s="28"/>
      <c r="XFD134" s="28"/>
    </row>
    <row r="135" spans="1:42 16358:16384" s="3" customFormat="1" ht="19.05" customHeight="1">
      <c r="A135" s="109"/>
      <c r="B135" s="111"/>
      <c r="C135" s="111"/>
      <c r="D135" s="111"/>
      <c r="E135" s="111"/>
      <c r="F135" s="111"/>
      <c r="G135" s="111"/>
      <c r="H135" s="111"/>
      <c r="I135" s="111"/>
      <c r="J135" s="113"/>
      <c r="K135" s="20" t="str">
        <f ca="1">IF(A133="","",IF(MOD(ROW(),3)=1,"上午",IF(MOD(ROW(),3)=2,"下午","加班")))</f>
        <v/>
      </c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7"/>
      <c r="XED135" s="28"/>
      <c r="XEE135" s="28"/>
      <c r="XEF135" s="28"/>
      <c r="XEG135" s="28"/>
      <c r="XEH135" s="28"/>
      <c r="XEI135" s="28"/>
      <c r="XEJ135" s="28"/>
      <c r="XEK135" s="28"/>
      <c r="XEL135" s="28"/>
      <c r="XEM135" s="28"/>
      <c r="XEN135" s="28"/>
      <c r="XEO135" s="28"/>
      <c r="XEP135" s="28"/>
      <c r="XEQ135" s="28"/>
      <c r="XER135" s="28"/>
      <c r="XES135" s="28"/>
      <c r="XET135" s="28"/>
      <c r="XEU135" s="28"/>
      <c r="XEV135" s="28"/>
      <c r="XEW135" s="28"/>
      <c r="XEX135" s="28"/>
      <c r="XEY135" s="28"/>
      <c r="XEZ135" s="28"/>
      <c r="XFA135" s="28"/>
      <c r="XFB135" s="28"/>
      <c r="XFC135" s="28"/>
      <c r="XFD135" s="28"/>
    </row>
    <row r="136" spans="1:42 16358:16384" s="3" customFormat="1" ht="19.05" customHeight="1">
      <c r="A136" s="109" t="str">
        <f ca="1">IF(B136=0,"",COUNTA($B$3:$B135))</f>
        <v/>
      </c>
      <c r="B136" s="111">
        <f ca="1">INDIRECT("员工信息表!B"&amp;COUNTA($B$3:$B135)+2)</f>
        <v>0</v>
      </c>
      <c r="C136" s="111"/>
      <c r="D136" s="111">
        <f>(COUNTIF($L136:$AP136,"出勤")+COUNTIF($L137:$AP137,"出勤"))*0.5</f>
        <v>0</v>
      </c>
      <c r="E136" s="111">
        <f>(COUNTIF($L136:$AP136,"事假")+COUNTIF($L137:$AP137,"事假"))*0.5</f>
        <v>0</v>
      </c>
      <c r="F136" s="111">
        <f>(COUNTIF($L136:$AP136,"病假")+COUNTIF($L137:$AP137,"病假"))*0.5</f>
        <v>0</v>
      </c>
      <c r="G136" s="111">
        <f>(COUNTIF($L136:$AP136,"休假")+COUNTIF($L137:$AP137,"休假"))*0.5</f>
        <v>0</v>
      </c>
      <c r="H136" s="111">
        <f>(COUNTIF($L136:$AP136,"缺勤")+COUNTIF($L137:$AP137,"缺勤"))*0.5</f>
        <v>0</v>
      </c>
      <c r="I136" s="111">
        <f>(COUNTIF($L136:$AP136,"放假")+COUNTIF($L137:$AP137,"放假"))*0.5</f>
        <v>0</v>
      </c>
      <c r="J136" s="113">
        <f>(SUM(L138:AP138))/$AO$2</f>
        <v>0</v>
      </c>
      <c r="K136" s="16" t="str">
        <f ca="1">IF(A136="","",IF(MOD(ROW(),3)=1,"上午",IF(MOD(ROW(),3)=2,"下午","加班")))</f>
        <v/>
      </c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25"/>
      <c r="XED136" s="28"/>
      <c r="XEE136" s="28"/>
      <c r="XEF136" s="28"/>
      <c r="XEG136" s="28"/>
      <c r="XEH136" s="28"/>
      <c r="XEI136" s="28"/>
      <c r="XEJ136" s="28"/>
      <c r="XEK136" s="28"/>
      <c r="XEL136" s="28"/>
      <c r="XEM136" s="28"/>
      <c r="XEN136" s="28"/>
      <c r="XEO136" s="28"/>
      <c r="XEP136" s="28"/>
      <c r="XEQ136" s="28"/>
      <c r="XER136" s="28"/>
      <c r="XES136" s="28"/>
      <c r="XET136" s="28"/>
      <c r="XEU136" s="28"/>
      <c r="XEV136" s="28"/>
      <c r="XEW136" s="28"/>
      <c r="XEX136" s="28"/>
      <c r="XEY136" s="28"/>
      <c r="XEZ136" s="28"/>
      <c r="XFA136" s="28"/>
      <c r="XFB136" s="28"/>
      <c r="XFC136" s="28"/>
      <c r="XFD136" s="28"/>
    </row>
    <row r="137" spans="1:42 16358:16384" s="3" customFormat="1" ht="19.05" customHeight="1">
      <c r="A137" s="109"/>
      <c r="B137" s="111"/>
      <c r="C137" s="111"/>
      <c r="D137" s="111"/>
      <c r="E137" s="111"/>
      <c r="F137" s="111"/>
      <c r="G137" s="111"/>
      <c r="H137" s="111"/>
      <c r="I137" s="111"/>
      <c r="J137" s="113"/>
      <c r="K137" s="18" t="str">
        <f ca="1">IF(A136="","",IF(MOD(ROW(),3)=1,"上午",IF(MOD(ROW(),3)=2,"下午","加班")))</f>
        <v/>
      </c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26"/>
      <c r="XED137" s="28"/>
      <c r="XEE137" s="28"/>
      <c r="XEF137" s="28"/>
      <c r="XEG137" s="28"/>
      <c r="XEH137" s="28"/>
      <c r="XEI137" s="28"/>
      <c r="XEJ137" s="28"/>
      <c r="XEK137" s="28"/>
      <c r="XEL137" s="28"/>
      <c r="XEM137" s="28"/>
      <c r="XEN137" s="28"/>
      <c r="XEO137" s="28"/>
      <c r="XEP137" s="28"/>
      <c r="XEQ137" s="28"/>
      <c r="XER137" s="28"/>
      <c r="XES137" s="28"/>
      <c r="XET137" s="28"/>
      <c r="XEU137" s="28"/>
      <c r="XEV137" s="28"/>
      <c r="XEW137" s="28"/>
      <c r="XEX137" s="28"/>
      <c r="XEY137" s="28"/>
      <c r="XEZ137" s="28"/>
      <c r="XFA137" s="28"/>
      <c r="XFB137" s="28"/>
      <c r="XFC137" s="28"/>
      <c r="XFD137" s="28"/>
    </row>
    <row r="138" spans="1:42 16358:16384" s="3" customFormat="1" ht="19.05" customHeight="1">
      <c r="A138" s="109"/>
      <c r="B138" s="111"/>
      <c r="C138" s="111"/>
      <c r="D138" s="111"/>
      <c r="E138" s="111"/>
      <c r="F138" s="111"/>
      <c r="G138" s="111"/>
      <c r="H138" s="111"/>
      <c r="I138" s="111"/>
      <c r="J138" s="113"/>
      <c r="K138" s="20" t="str">
        <f ca="1">IF(A136="","",IF(MOD(ROW(),3)=1,"上午",IF(MOD(ROW(),3)=2,"下午","加班")))</f>
        <v/>
      </c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7"/>
      <c r="XED138" s="28"/>
      <c r="XEE138" s="28"/>
      <c r="XEF138" s="28"/>
      <c r="XEG138" s="28"/>
      <c r="XEH138" s="28"/>
      <c r="XEI138" s="28"/>
      <c r="XEJ138" s="28"/>
      <c r="XEK138" s="28"/>
      <c r="XEL138" s="28"/>
      <c r="XEM138" s="28"/>
      <c r="XEN138" s="28"/>
      <c r="XEO138" s="28"/>
      <c r="XEP138" s="28"/>
      <c r="XEQ138" s="28"/>
      <c r="XER138" s="28"/>
      <c r="XES138" s="28"/>
      <c r="XET138" s="28"/>
      <c r="XEU138" s="28"/>
      <c r="XEV138" s="28"/>
      <c r="XEW138" s="28"/>
      <c r="XEX138" s="28"/>
      <c r="XEY138" s="28"/>
      <c r="XEZ138" s="28"/>
      <c r="XFA138" s="28"/>
      <c r="XFB138" s="28"/>
      <c r="XFC138" s="28"/>
      <c r="XFD138" s="28"/>
    </row>
    <row r="139" spans="1:42 16358:16384" s="3" customFormat="1" ht="19.05" customHeight="1">
      <c r="A139" s="109" t="str">
        <f ca="1">IF(B139=0,"",COUNTA($B$3:$B138))</f>
        <v/>
      </c>
      <c r="B139" s="111">
        <f ca="1">INDIRECT("员工信息表!B"&amp;COUNTA($B$3:$B138)+2)</f>
        <v>0</v>
      </c>
      <c r="C139" s="111"/>
      <c r="D139" s="111">
        <f>(COUNTIF($L139:$AP139,"出勤")+COUNTIF($L140:$AP140,"出勤"))*0.5</f>
        <v>0</v>
      </c>
      <c r="E139" s="111">
        <f>(COUNTIF($L139:$AP139,"事假")+COUNTIF($L140:$AP140,"事假"))*0.5</f>
        <v>0</v>
      </c>
      <c r="F139" s="111">
        <f>(COUNTIF($L139:$AP139,"病假")+COUNTIF($L140:$AP140,"病假"))*0.5</f>
        <v>0</v>
      </c>
      <c r="G139" s="111">
        <f>(COUNTIF($L139:$AP139,"休假")+COUNTIF($L140:$AP140,"休假"))*0.5</f>
        <v>0</v>
      </c>
      <c r="H139" s="111">
        <f>(COUNTIF($L139:$AP139,"缺勤")+COUNTIF($L140:$AP140,"缺勤"))*0.5</f>
        <v>0</v>
      </c>
      <c r="I139" s="111">
        <f>(COUNTIF($L139:$AP139,"放假")+COUNTIF($L140:$AP140,"放假"))*0.5</f>
        <v>0</v>
      </c>
      <c r="J139" s="113">
        <f>(SUM(L141:AP141))/$AO$2</f>
        <v>0</v>
      </c>
      <c r="K139" s="16" t="str">
        <f ca="1">IF(A139="","",IF(MOD(ROW(),3)=1,"上午",IF(MOD(ROW(),3)=2,"下午","加班")))</f>
        <v/>
      </c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25"/>
      <c r="XED139" s="28"/>
      <c r="XEE139" s="28"/>
      <c r="XEF139" s="28"/>
      <c r="XEG139" s="28"/>
      <c r="XEH139" s="28"/>
      <c r="XEI139" s="28"/>
      <c r="XEJ139" s="28"/>
      <c r="XEK139" s="28"/>
      <c r="XEL139" s="28"/>
      <c r="XEM139" s="28"/>
      <c r="XEN139" s="28"/>
      <c r="XEO139" s="28"/>
      <c r="XEP139" s="28"/>
      <c r="XEQ139" s="28"/>
      <c r="XER139" s="28"/>
      <c r="XES139" s="28"/>
      <c r="XET139" s="28"/>
      <c r="XEU139" s="28"/>
      <c r="XEV139" s="28"/>
      <c r="XEW139" s="28"/>
      <c r="XEX139" s="28"/>
      <c r="XEY139" s="28"/>
      <c r="XEZ139" s="28"/>
      <c r="XFA139" s="28"/>
      <c r="XFB139" s="28"/>
      <c r="XFC139" s="28"/>
      <c r="XFD139" s="28"/>
    </row>
    <row r="140" spans="1:42 16358:16384" s="3" customFormat="1" ht="19.05" customHeight="1">
      <c r="A140" s="109"/>
      <c r="B140" s="111"/>
      <c r="C140" s="111"/>
      <c r="D140" s="111"/>
      <c r="E140" s="111"/>
      <c r="F140" s="111"/>
      <c r="G140" s="111"/>
      <c r="H140" s="111"/>
      <c r="I140" s="111"/>
      <c r="J140" s="113"/>
      <c r="K140" s="18" t="str">
        <f ca="1">IF(A139="","",IF(MOD(ROW(),3)=1,"上午",IF(MOD(ROW(),3)=2,"下午","加班")))</f>
        <v/>
      </c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26"/>
      <c r="XED140" s="28"/>
      <c r="XEE140" s="28"/>
      <c r="XEF140" s="28"/>
      <c r="XEG140" s="28"/>
      <c r="XEH140" s="28"/>
      <c r="XEI140" s="28"/>
      <c r="XEJ140" s="28"/>
      <c r="XEK140" s="28"/>
      <c r="XEL140" s="28"/>
      <c r="XEM140" s="28"/>
      <c r="XEN140" s="28"/>
      <c r="XEO140" s="28"/>
      <c r="XEP140" s="28"/>
      <c r="XEQ140" s="28"/>
      <c r="XER140" s="28"/>
      <c r="XES140" s="28"/>
      <c r="XET140" s="28"/>
      <c r="XEU140" s="28"/>
      <c r="XEV140" s="28"/>
      <c r="XEW140" s="28"/>
      <c r="XEX140" s="28"/>
      <c r="XEY140" s="28"/>
      <c r="XEZ140" s="28"/>
      <c r="XFA140" s="28"/>
      <c r="XFB140" s="28"/>
      <c r="XFC140" s="28"/>
      <c r="XFD140" s="28"/>
    </row>
    <row r="141" spans="1:42 16358:16384" s="3" customFormat="1" ht="19.05" customHeight="1">
      <c r="A141" s="109"/>
      <c r="B141" s="111"/>
      <c r="C141" s="111"/>
      <c r="D141" s="111"/>
      <c r="E141" s="111"/>
      <c r="F141" s="111"/>
      <c r="G141" s="111"/>
      <c r="H141" s="111"/>
      <c r="I141" s="111"/>
      <c r="J141" s="113"/>
      <c r="K141" s="20" t="str">
        <f ca="1">IF(A139="","",IF(MOD(ROW(),3)=1,"上午",IF(MOD(ROW(),3)=2,"下午","加班")))</f>
        <v/>
      </c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7"/>
      <c r="XED141" s="28"/>
      <c r="XEE141" s="28"/>
      <c r="XEF141" s="28"/>
      <c r="XEG141" s="28"/>
      <c r="XEH141" s="28"/>
      <c r="XEI141" s="28"/>
      <c r="XEJ141" s="28"/>
      <c r="XEK141" s="28"/>
      <c r="XEL141" s="28"/>
      <c r="XEM141" s="28"/>
      <c r="XEN141" s="28"/>
      <c r="XEO141" s="28"/>
      <c r="XEP141" s="28"/>
      <c r="XEQ141" s="28"/>
      <c r="XER141" s="28"/>
      <c r="XES141" s="28"/>
      <c r="XET141" s="28"/>
      <c r="XEU141" s="28"/>
      <c r="XEV141" s="28"/>
      <c r="XEW141" s="28"/>
      <c r="XEX141" s="28"/>
      <c r="XEY141" s="28"/>
      <c r="XEZ141" s="28"/>
      <c r="XFA141" s="28"/>
      <c r="XFB141" s="28"/>
      <c r="XFC141" s="28"/>
      <c r="XFD141" s="28"/>
    </row>
    <row r="142" spans="1:42 16358:16384" s="3" customFormat="1" ht="19.05" customHeight="1">
      <c r="A142" s="109" t="str">
        <f ca="1">IF(B142=0,"",COUNTA($B$3:$B141))</f>
        <v/>
      </c>
      <c r="B142" s="111">
        <f ca="1">INDIRECT("员工信息表!B"&amp;COUNTA($B$3:$B141)+2)</f>
        <v>0</v>
      </c>
      <c r="C142" s="111"/>
      <c r="D142" s="111">
        <f>(COUNTIF($L142:$AP142,"出勤")+COUNTIF($L143:$AP143,"出勤"))*0.5</f>
        <v>0</v>
      </c>
      <c r="E142" s="111">
        <f>(COUNTIF($L142:$AP142,"事假")+COUNTIF($L143:$AP143,"事假"))*0.5</f>
        <v>0</v>
      </c>
      <c r="F142" s="111">
        <f>(COUNTIF($L142:$AP142,"病假")+COUNTIF($L143:$AP143,"病假"))*0.5</f>
        <v>0</v>
      </c>
      <c r="G142" s="111">
        <f>(COUNTIF($L142:$AP142,"休假")+COUNTIF($L143:$AP143,"休假"))*0.5</f>
        <v>0</v>
      </c>
      <c r="H142" s="111">
        <f>(COUNTIF($L142:$AP142,"缺勤")+COUNTIF($L143:$AP143,"缺勤"))*0.5</f>
        <v>0</v>
      </c>
      <c r="I142" s="111">
        <f>(COUNTIF($L142:$AP142,"放假")+COUNTIF($L143:$AP143,"放假"))*0.5</f>
        <v>0</v>
      </c>
      <c r="J142" s="113">
        <f>(SUM(L144:AP144))/$AO$2</f>
        <v>0</v>
      </c>
      <c r="K142" s="16" t="str">
        <f ca="1">IF(A142="","",IF(MOD(ROW(),3)=1,"上午",IF(MOD(ROW(),3)=2,"下午","加班")))</f>
        <v/>
      </c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25"/>
      <c r="XED142" s="28"/>
      <c r="XEE142" s="28"/>
      <c r="XEF142" s="28"/>
      <c r="XEG142" s="28"/>
      <c r="XEH142" s="28"/>
      <c r="XEI142" s="28"/>
      <c r="XEJ142" s="28"/>
      <c r="XEK142" s="28"/>
      <c r="XEL142" s="28"/>
      <c r="XEM142" s="28"/>
      <c r="XEN142" s="28"/>
      <c r="XEO142" s="28"/>
      <c r="XEP142" s="28"/>
      <c r="XEQ142" s="28"/>
      <c r="XER142" s="28"/>
      <c r="XES142" s="28"/>
      <c r="XET142" s="28"/>
      <c r="XEU142" s="28"/>
      <c r="XEV142" s="28"/>
      <c r="XEW142" s="28"/>
      <c r="XEX142" s="28"/>
      <c r="XEY142" s="28"/>
      <c r="XEZ142" s="28"/>
      <c r="XFA142" s="28"/>
      <c r="XFB142" s="28"/>
      <c r="XFC142" s="28"/>
      <c r="XFD142" s="28"/>
    </row>
    <row r="143" spans="1:42 16358:16384" s="3" customFormat="1" ht="19.05" customHeight="1">
      <c r="A143" s="109"/>
      <c r="B143" s="111"/>
      <c r="C143" s="111"/>
      <c r="D143" s="111"/>
      <c r="E143" s="111"/>
      <c r="F143" s="111"/>
      <c r="G143" s="111"/>
      <c r="H143" s="111"/>
      <c r="I143" s="111"/>
      <c r="J143" s="113"/>
      <c r="K143" s="18" t="str">
        <f ca="1">IF(A142="","",IF(MOD(ROW(),3)=1,"上午",IF(MOD(ROW(),3)=2,"下午","加班")))</f>
        <v/>
      </c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26"/>
      <c r="XED143" s="28"/>
      <c r="XEE143" s="28"/>
      <c r="XEF143" s="28"/>
      <c r="XEG143" s="28"/>
      <c r="XEH143" s="28"/>
      <c r="XEI143" s="28"/>
      <c r="XEJ143" s="28"/>
      <c r="XEK143" s="28"/>
      <c r="XEL143" s="28"/>
      <c r="XEM143" s="28"/>
      <c r="XEN143" s="28"/>
      <c r="XEO143" s="28"/>
      <c r="XEP143" s="28"/>
      <c r="XEQ143" s="28"/>
      <c r="XER143" s="28"/>
      <c r="XES143" s="28"/>
      <c r="XET143" s="28"/>
      <c r="XEU143" s="28"/>
      <c r="XEV143" s="28"/>
      <c r="XEW143" s="28"/>
      <c r="XEX143" s="28"/>
      <c r="XEY143" s="28"/>
      <c r="XEZ143" s="28"/>
      <c r="XFA143" s="28"/>
      <c r="XFB143" s="28"/>
      <c r="XFC143" s="28"/>
      <c r="XFD143" s="28"/>
    </row>
    <row r="144" spans="1:42 16358:16384" s="3" customFormat="1" ht="19.05" customHeight="1">
      <c r="A144" s="109"/>
      <c r="B144" s="111"/>
      <c r="C144" s="111"/>
      <c r="D144" s="111"/>
      <c r="E144" s="111"/>
      <c r="F144" s="111"/>
      <c r="G144" s="111"/>
      <c r="H144" s="111"/>
      <c r="I144" s="111"/>
      <c r="J144" s="113"/>
      <c r="K144" s="20" t="str">
        <f ca="1">IF(A142="","",IF(MOD(ROW(),3)=1,"上午",IF(MOD(ROW(),3)=2,"下午","加班")))</f>
        <v/>
      </c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7"/>
      <c r="XED144" s="28"/>
      <c r="XEE144" s="28"/>
      <c r="XEF144" s="28"/>
      <c r="XEG144" s="28"/>
      <c r="XEH144" s="28"/>
      <c r="XEI144" s="28"/>
      <c r="XEJ144" s="28"/>
      <c r="XEK144" s="28"/>
      <c r="XEL144" s="28"/>
      <c r="XEM144" s="28"/>
      <c r="XEN144" s="28"/>
      <c r="XEO144" s="28"/>
      <c r="XEP144" s="28"/>
      <c r="XEQ144" s="28"/>
      <c r="XER144" s="28"/>
      <c r="XES144" s="28"/>
      <c r="XET144" s="28"/>
      <c r="XEU144" s="28"/>
      <c r="XEV144" s="28"/>
      <c r="XEW144" s="28"/>
      <c r="XEX144" s="28"/>
      <c r="XEY144" s="28"/>
      <c r="XEZ144" s="28"/>
      <c r="XFA144" s="28"/>
      <c r="XFB144" s="28"/>
      <c r="XFC144" s="28"/>
      <c r="XFD144" s="28"/>
    </row>
    <row r="145" spans="1:42 16358:16384" s="3" customFormat="1" ht="19.05" customHeight="1">
      <c r="A145" s="109" t="str">
        <f ca="1">IF(B145=0,"",COUNTA($B$3:$B144))</f>
        <v/>
      </c>
      <c r="B145" s="111">
        <f ca="1">INDIRECT("员工信息表!B"&amp;COUNTA($B$3:$B144)+2)</f>
        <v>0</v>
      </c>
      <c r="C145" s="111"/>
      <c r="D145" s="111">
        <f>(COUNTIF($L145:$AP145,"出勤")+COUNTIF($L146:$AP146,"出勤"))*0.5</f>
        <v>0</v>
      </c>
      <c r="E145" s="111">
        <f>(COUNTIF($L145:$AP145,"事假")+COUNTIF($L146:$AP146,"事假"))*0.5</f>
        <v>0</v>
      </c>
      <c r="F145" s="111">
        <f>(COUNTIF($L145:$AP145,"病假")+COUNTIF($L146:$AP146,"病假"))*0.5</f>
        <v>0</v>
      </c>
      <c r="G145" s="111">
        <f>(COUNTIF($L145:$AP145,"休假")+COUNTIF($L146:$AP146,"休假"))*0.5</f>
        <v>0</v>
      </c>
      <c r="H145" s="111">
        <f>(COUNTIF($L145:$AP145,"缺勤")+COUNTIF($L146:$AP146,"缺勤"))*0.5</f>
        <v>0</v>
      </c>
      <c r="I145" s="111">
        <f>(COUNTIF($L145:$AP145,"放假")+COUNTIF($L146:$AP146,"放假"))*0.5</f>
        <v>0</v>
      </c>
      <c r="J145" s="113">
        <f>(SUM(L147:AP147))/$AO$2</f>
        <v>0</v>
      </c>
      <c r="K145" s="16" t="str">
        <f ca="1">IF(A145="","",IF(MOD(ROW(),3)=1,"上午",IF(MOD(ROW(),3)=2,"下午","加班")))</f>
        <v/>
      </c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25"/>
      <c r="XED145" s="28"/>
      <c r="XEE145" s="28"/>
      <c r="XEF145" s="28"/>
      <c r="XEG145" s="28"/>
      <c r="XEH145" s="28"/>
      <c r="XEI145" s="28"/>
      <c r="XEJ145" s="28"/>
      <c r="XEK145" s="28"/>
      <c r="XEL145" s="28"/>
      <c r="XEM145" s="28"/>
      <c r="XEN145" s="28"/>
      <c r="XEO145" s="28"/>
      <c r="XEP145" s="28"/>
      <c r="XEQ145" s="28"/>
      <c r="XER145" s="28"/>
      <c r="XES145" s="28"/>
      <c r="XET145" s="28"/>
      <c r="XEU145" s="28"/>
      <c r="XEV145" s="28"/>
      <c r="XEW145" s="28"/>
      <c r="XEX145" s="28"/>
      <c r="XEY145" s="28"/>
      <c r="XEZ145" s="28"/>
      <c r="XFA145" s="28"/>
      <c r="XFB145" s="28"/>
      <c r="XFC145" s="28"/>
      <c r="XFD145" s="28"/>
    </row>
    <row r="146" spans="1:42 16358:16384" s="3" customFormat="1" ht="19.05" customHeight="1">
      <c r="A146" s="109"/>
      <c r="B146" s="111"/>
      <c r="C146" s="111"/>
      <c r="D146" s="111"/>
      <c r="E146" s="111"/>
      <c r="F146" s="111"/>
      <c r="G146" s="111"/>
      <c r="H146" s="111"/>
      <c r="I146" s="111"/>
      <c r="J146" s="113"/>
      <c r="K146" s="18" t="str">
        <f ca="1">IF(A145="","",IF(MOD(ROW(),3)=1,"上午",IF(MOD(ROW(),3)=2,"下午","加班")))</f>
        <v/>
      </c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26"/>
      <c r="XED146" s="28"/>
      <c r="XEE146" s="28"/>
      <c r="XEF146" s="28"/>
      <c r="XEG146" s="28"/>
      <c r="XEH146" s="28"/>
      <c r="XEI146" s="28"/>
      <c r="XEJ146" s="28"/>
      <c r="XEK146" s="28"/>
      <c r="XEL146" s="28"/>
      <c r="XEM146" s="28"/>
      <c r="XEN146" s="28"/>
      <c r="XEO146" s="28"/>
      <c r="XEP146" s="28"/>
      <c r="XEQ146" s="28"/>
      <c r="XER146" s="28"/>
      <c r="XES146" s="28"/>
      <c r="XET146" s="28"/>
      <c r="XEU146" s="28"/>
      <c r="XEV146" s="28"/>
      <c r="XEW146" s="28"/>
      <c r="XEX146" s="28"/>
      <c r="XEY146" s="28"/>
      <c r="XEZ146" s="28"/>
      <c r="XFA146" s="28"/>
      <c r="XFB146" s="28"/>
      <c r="XFC146" s="28"/>
      <c r="XFD146" s="28"/>
    </row>
    <row r="147" spans="1:42 16358:16384" s="3" customFormat="1" ht="19.05" customHeight="1">
      <c r="A147" s="109"/>
      <c r="B147" s="111"/>
      <c r="C147" s="111"/>
      <c r="D147" s="111"/>
      <c r="E147" s="111"/>
      <c r="F147" s="111"/>
      <c r="G147" s="111"/>
      <c r="H147" s="111"/>
      <c r="I147" s="111"/>
      <c r="J147" s="113"/>
      <c r="K147" s="20" t="str">
        <f ca="1">IF(A145="","",IF(MOD(ROW(),3)=1,"上午",IF(MOD(ROW(),3)=2,"下午","加班")))</f>
        <v/>
      </c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7"/>
      <c r="XED147" s="28"/>
      <c r="XEE147" s="28"/>
      <c r="XEF147" s="28"/>
      <c r="XEG147" s="28"/>
      <c r="XEH147" s="28"/>
      <c r="XEI147" s="28"/>
      <c r="XEJ147" s="28"/>
      <c r="XEK147" s="28"/>
      <c r="XEL147" s="28"/>
      <c r="XEM147" s="28"/>
      <c r="XEN147" s="28"/>
      <c r="XEO147" s="28"/>
      <c r="XEP147" s="28"/>
      <c r="XEQ147" s="28"/>
      <c r="XER147" s="28"/>
      <c r="XES147" s="28"/>
      <c r="XET147" s="28"/>
      <c r="XEU147" s="28"/>
      <c r="XEV147" s="28"/>
      <c r="XEW147" s="28"/>
      <c r="XEX147" s="28"/>
      <c r="XEY147" s="28"/>
      <c r="XEZ147" s="28"/>
      <c r="XFA147" s="28"/>
      <c r="XFB147" s="28"/>
      <c r="XFC147" s="28"/>
      <c r="XFD147" s="28"/>
    </row>
    <row r="148" spans="1:42 16358:16384" s="3" customFormat="1" ht="19.05" customHeight="1">
      <c r="A148" s="109" t="str">
        <f ca="1">IF(B148=0,"",COUNTA($B$3:$B147))</f>
        <v/>
      </c>
      <c r="B148" s="111">
        <f ca="1">INDIRECT("员工信息表!B"&amp;COUNTA($B$3:$B147)+2)</f>
        <v>0</v>
      </c>
      <c r="C148" s="111"/>
      <c r="D148" s="111">
        <f>(COUNTIF($L148:$AP148,"出勤")+COUNTIF($L149:$AP149,"出勤"))*0.5</f>
        <v>0</v>
      </c>
      <c r="E148" s="111">
        <f>(COUNTIF($L148:$AP148,"事假")+COUNTIF($L149:$AP149,"事假"))*0.5</f>
        <v>0</v>
      </c>
      <c r="F148" s="111">
        <f>(COUNTIF($L148:$AP148,"病假")+COUNTIF($L149:$AP149,"病假"))*0.5</f>
        <v>0</v>
      </c>
      <c r="G148" s="111">
        <f>(COUNTIF($L148:$AP148,"休假")+COUNTIF($L149:$AP149,"休假"))*0.5</f>
        <v>0</v>
      </c>
      <c r="H148" s="111">
        <f>(COUNTIF($L148:$AP148,"缺勤")+COUNTIF($L149:$AP149,"缺勤"))*0.5</f>
        <v>0</v>
      </c>
      <c r="I148" s="111">
        <f>(COUNTIF($L148:$AP148,"放假")+COUNTIF($L149:$AP149,"放假"))*0.5</f>
        <v>0</v>
      </c>
      <c r="J148" s="113">
        <f>(SUM(L150:AP150))/$AO$2</f>
        <v>0</v>
      </c>
      <c r="K148" s="16" t="str">
        <f ca="1">IF(A148="","",IF(MOD(ROW(),3)=1,"上午",IF(MOD(ROW(),3)=2,"下午","加班")))</f>
        <v/>
      </c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25"/>
      <c r="XED148" s="28"/>
      <c r="XEE148" s="28"/>
      <c r="XEF148" s="28"/>
      <c r="XEG148" s="28"/>
      <c r="XEH148" s="28"/>
      <c r="XEI148" s="28"/>
      <c r="XEJ148" s="28"/>
      <c r="XEK148" s="28"/>
      <c r="XEL148" s="28"/>
      <c r="XEM148" s="28"/>
      <c r="XEN148" s="28"/>
      <c r="XEO148" s="28"/>
      <c r="XEP148" s="28"/>
      <c r="XEQ148" s="28"/>
      <c r="XER148" s="28"/>
      <c r="XES148" s="28"/>
      <c r="XET148" s="28"/>
      <c r="XEU148" s="28"/>
      <c r="XEV148" s="28"/>
      <c r="XEW148" s="28"/>
      <c r="XEX148" s="28"/>
      <c r="XEY148" s="28"/>
      <c r="XEZ148" s="28"/>
      <c r="XFA148" s="28"/>
      <c r="XFB148" s="28"/>
      <c r="XFC148" s="28"/>
      <c r="XFD148" s="28"/>
    </row>
    <row r="149" spans="1:42 16358:16384" s="3" customFormat="1" ht="19.05" customHeight="1">
      <c r="A149" s="109"/>
      <c r="B149" s="111"/>
      <c r="C149" s="111"/>
      <c r="D149" s="111"/>
      <c r="E149" s="111"/>
      <c r="F149" s="111"/>
      <c r="G149" s="111"/>
      <c r="H149" s="111"/>
      <c r="I149" s="111"/>
      <c r="J149" s="113"/>
      <c r="K149" s="18" t="str">
        <f ca="1">IF(A148="","",IF(MOD(ROW(),3)=1,"上午",IF(MOD(ROW(),3)=2,"下午","加班")))</f>
        <v/>
      </c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26"/>
      <c r="XED149" s="28"/>
      <c r="XEE149" s="28"/>
      <c r="XEF149" s="28"/>
      <c r="XEG149" s="28"/>
      <c r="XEH149" s="28"/>
      <c r="XEI149" s="28"/>
      <c r="XEJ149" s="28"/>
      <c r="XEK149" s="28"/>
      <c r="XEL149" s="28"/>
      <c r="XEM149" s="28"/>
      <c r="XEN149" s="28"/>
      <c r="XEO149" s="28"/>
      <c r="XEP149" s="28"/>
      <c r="XEQ149" s="28"/>
      <c r="XER149" s="28"/>
      <c r="XES149" s="28"/>
      <c r="XET149" s="28"/>
      <c r="XEU149" s="28"/>
      <c r="XEV149" s="28"/>
      <c r="XEW149" s="28"/>
      <c r="XEX149" s="28"/>
      <c r="XEY149" s="28"/>
      <c r="XEZ149" s="28"/>
      <c r="XFA149" s="28"/>
      <c r="XFB149" s="28"/>
      <c r="XFC149" s="28"/>
      <c r="XFD149" s="28"/>
    </row>
    <row r="150" spans="1:42 16358:16384" s="3" customFormat="1" ht="19.05" customHeight="1">
      <c r="A150" s="109"/>
      <c r="B150" s="111"/>
      <c r="C150" s="111"/>
      <c r="D150" s="111"/>
      <c r="E150" s="111"/>
      <c r="F150" s="111"/>
      <c r="G150" s="111"/>
      <c r="H150" s="111"/>
      <c r="I150" s="111"/>
      <c r="J150" s="113"/>
      <c r="K150" s="20" t="str">
        <f ca="1">IF(A148="","",IF(MOD(ROW(),3)=1,"上午",IF(MOD(ROW(),3)=2,"下午","加班")))</f>
        <v/>
      </c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7"/>
      <c r="XED150" s="28"/>
      <c r="XEE150" s="28"/>
      <c r="XEF150" s="28"/>
      <c r="XEG150" s="28"/>
      <c r="XEH150" s="28"/>
      <c r="XEI150" s="28"/>
      <c r="XEJ150" s="28"/>
      <c r="XEK150" s="28"/>
      <c r="XEL150" s="28"/>
      <c r="XEM150" s="28"/>
      <c r="XEN150" s="28"/>
      <c r="XEO150" s="28"/>
      <c r="XEP150" s="28"/>
      <c r="XEQ150" s="28"/>
      <c r="XER150" s="28"/>
      <c r="XES150" s="28"/>
      <c r="XET150" s="28"/>
      <c r="XEU150" s="28"/>
      <c r="XEV150" s="28"/>
      <c r="XEW150" s="28"/>
      <c r="XEX150" s="28"/>
      <c r="XEY150" s="28"/>
      <c r="XEZ150" s="28"/>
      <c r="XFA150" s="28"/>
      <c r="XFB150" s="28"/>
      <c r="XFC150" s="28"/>
      <c r="XFD150" s="28"/>
    </row>
    <row r="151" spans="1:42 16358:16384" s="3" customFormat="1" ht="19.05" customHeight="1">
      <c r="A151" s="109" t="str">
        <f ca="1">IF(B151=0,"",COUNTA($B$3:$B150))</f>
        <v/>
      </c>
      <c r="B151" s="111">
        <f ca="1">INDIRECT("员工信息表!B"&amp;COUNTA($B$3:$B150)+2)</f>
        <v>0</v>
      </c>
      <c r="C151" s="111"/>
      <c r="D151" s="111">
        <f>(COUNTIF($L151:$AP151,"出勤")+COUNTIF($L152:$AP152,"出勤"))*0.5</f>
        <v>0</v>
      </c>
      <c r="E151" s="111">
        <f>(COUNTIF($L151:$AP151,"事假")+COUNTIF($L152:$AP152,"事假"))*0.5</f>
        <v>0</v>
      </c>
      <c r="F151" s="111">
        <f>(COUNTIF($L151:$AP151,"病假")+COUNTIF($L152:$AP152,"病假"))*0.5</f>
        <v>0</v>
      </c>
      <c r="G151" s="111">
        <f>(COUNTIF($L151:$AP151,"休假")+COUNTIF($L152:$AP152,"休假"))*0.5</f>
        <v>0</v>
      </c>
      <c r="H151" s="111">
        <f>(COUNTIF($L151:$AP151,"缺勤")+COUNTIF($L152:$AP152,"缺勤"))*0.5</f>
        <v>0</v>
      </c>
      <c r="I151" s="111">
        <f>(COUNTIF($L151:$AP151,"放假")+COUNTIF($L152:$AP152,"放假"))*0.5</f>
        <v>0</v>
      </c>
      <c r="J151" s="113">
        <f>(SUM(L153:AP153))/$AO$2</f>
        <v>0</v>
      </c>
      <c r="K151" s="16" t="str">
        <f ca="1">IF(A151="","",IF(MOD(ROW(),3)=1,"上午",IF(MOD(ROW(),3)=2,"下午","加班")))</f>
        <v/>
      </c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25"/>
      <c r="XED151" s="28"/>
      <c r="XEE151" s="28"/>
      <c r="XEF151" s="28"/>
      <c r="XEG151" s="28"/>
      <c r="XEH151" s="28"/>
      <c r="XEI151" s="28"/>
      <c r="XEJ151" s="28"/>
      <c r="XEK151" s="28"/>
      <c r="XEL151" s="28"/>
      <c r="XEM151" s="28"/>
      <c r="XEN151" s="28"/>
      <c r="XEO151" s="28"/>
      <c r="XEP151" s="28"/>
      <c r="XEQ151" s="28"/>
      <c r="XER151" s="28"/>
      <c r="XES151" s="28"/>
      <c r="XET151" s="28"/>
      <c r="XEU151" s="28"/>
      <c r="XEV151" s="28"/>
      <c r="XEW151" s="28"/>
      <c r="XEX151" s="28"/>
      <c r="XEY151" s="28"/>
      <c r="XEZ151" s="28"/>
      <c r="XFA151" s="28"/>
      <c r="XFB151" s="28"/>
      <c r="XFC151" s="28"/>
      <c r="XFD151" s="28"/>
    </row>
    <row r="152" spans="1:42 16358:16384" s="3" customFormat="1" ht="19.05" customHeight="1">
      <c r="A152" s="109"/>
      <c r="B152" s="111"/>
      <c r="C152" s="111"/>
      <c r="D152" s="111"/>
      <c r="E152" s="111"/>
      <c r="F152" s="111"/>
      <c r="G152" s="111"/>
      <c r="H152" s="111"/>
      <c r="I152" s="111"/>
      <c r="J152" s="113"/>
      <c r="K152" s="18" t="str">
        <f ca="1">IF(A151="","",IF(MOD(ROW(),3)=1,"上午",IF(MOD(ROW(),3)=2,"下午","加班")))</f>
        <v/>
      </c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26"/>
      <c r="XED152" s="28"/>
      <c r="XEE152" s="28"/>
      <c r="XEF152" s="28"/>
      <c r="XEG152" s="28"/>
      <c r="XEH152" s="28"/>
      <c r="XEI152" s="28"/>
      <c r="XEJ152" s="28"/>
      <c r="XEK152" s="28"/>
      <c r="XEL152" s="28"/>
      <c r="XEM152" s="28"/>
      <c r="XEN152" s="28"/>
      <c r="XEO152" s="28"/>
      <c r="XEP152" s="28"/>
      <c r="XEQ152" s="28"/>
      <c r="XER152" s="28"/>
      <c r="XES152" s="28"/>
      <c r="XET152" s="28"/>
      <c r="XEU152" s="28"/>
      <c r="XEV152" s="28"/>
      <c r="XEW152" s="28"/>
      <c r="XEX152" s="28"/>
      <c r="XEY152" s="28"/>
      <c r="XEZ152" s="28"/>
      <c r="XFA152" s="28"/>
      <c r="XFB152" s="28"/>
      <c r="XFC152" s="28"/>
      <c r="XFD152" s="28"/>
    </row>
    <row r="153" spans="1:42 16358:16384" s="3" customFormat="1" ht="19.05" customHeight="1">
      <c r="A153" s="109"/>
      <c r="B153" s="111"/>
      <c r="C153" s="111"/>
      <c r="D153" s="111"/>
      <c r="E153" s="111"/>
      <c r="F153" s="111"/>
      <c r="G153" s="111"/>
      <c r="H153" s="111"/>
      <c r="I153" s="111"/>
      <c r="J153" s="113"/>
      <c r="K153" s="20" t="str">
        <f ca="1">IF(A151="","",IF(MOD(ROW(),3)=1,"上午",IF(MOD(ROW(),3)=2,"下午","加班")))</f>
        <v/>
      </c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7"/>
      <c r="XED153" s="28"/>
      <c r="XEE153" s="28"/>
      <c r="XEF153" s="28"/>
      <c r="XEG153" s="28"/>
      <c r="XEH153" s="28"/>
      <c r="XEI153" s="28"/>
      <c r="XEJ153" s="28"/>
      <c r="XEK153" s="28"/>
      <c r="XEL153" s="28"/>
      <c r="XEM153" s="28"/>
      <c r="XEN153" s="28"/>
      <c r="XEO153" s="28"/>
      <c r="XEP153" s="28"/>
      <c r="XEQ153" s="28"/>
      <c r="XER153" s="28"/>
      <c r="XES153" s="28"/>
      <c r="XET153" s="28"/>
      <c r="XEU153" s="28"/>
      <c r="XEV153" s="28"/>
      <c r="XEW153" s="28"/>
      <c r="XEX153" s="28"/>
      <c r="XEY153" s="28"/>
      <c r="XEZ153" s="28"/>
      <c r="XFA153" s="28"/>
      <c r="XFB153" s="28"/>
      <c r="XFC153" s="28"/>
      <c r="XFD153" s="28"/>
    </row>
    <row r="154" spans="1:42 16358:16384" s="3" customFormat="1" ht="19.05" customHeight="1">
      <c r="A154" s="109" t="str">
        <f ca="1">IF(B154=0,"",COUNTA($B$3:$B153))</f>
        <v/>
      </c>
      <c r="B154" s="111">
        <f ca="1">INDIRECT("员工信息表!B"&amp;COUNTA($B$3:$B153)+2)</f>
        <v>0</v>
      </c>
      <c r="C154" s="111"/>
      <c r="D154" s="111">
        <f>(COUNTIF($L154:$AP154,"出勤")+COUNTIF($L155:$AP155,"出勤"))*0.5</f>
        <v>0</v>
      </c>
      <c r="E154" s="111">
        <f>(COUNTIF($L154:$AP154,"事假")+COUNTIF($L155:$AP155,"事假"))*0.5</f>
        <v>0</v>
      </c>
      <c r="F154" s="111">
        <f>(COUNTIF($L154:$AP154,"病假")+COUNTIF($L155:$AP155,"病假"))*0.5</f>
        <v>0</v>
      </c>
      <c r="G154" s="111">
        <f>(COUNTIF($L154:$AP154,"休假")+COUNTIF($L155:$AP155,"休假"))*0.5</f>
        <v>0</v>
      </c>
      <c r="H154" s="111">
        <f>(COUNTIF($L154:$AP154,"缺勤")+COUNTIF($L155:$AP155,"缺勤"))*0.5</f>
        <v>0</v>
      </c>
      <c r="I154" s="111">
        <f>(COUNTIF($L154:$AP154,"放假")+COUNTIF($L155:$AP155,"放假"))*0.5</f>
        <v>0</v>
      </c>
      <c r="J154" s="113">
        <f>(SUM(L156:AP156))/$AO$2</f>
        <v>0</v>
      </c>
      <c r="K154" s="16" t="str">
        <f ca="1">IF(A154="","",IF(MOD(ROW(),3)=1,"上午",IF(MOD(ROW(),3)=2,"下午","加班")))</f>
        <v/>
      </c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25"/>
      <c r="XED154" s="28"/>
      <c r="XEE154" s="28"/>
      <c r="XEF154" s="28"/>
      <c r="XEG154" s="28"/>
      <c r="XEH154" s="28"/>
      <c r="XEI154" s="28"/>
      <c r="XEJ154" s="28"/>
      <c r="XEK154" s="28"/>
      <c r="XEL154" s="28"/>
      <c r="XEM154" s="28"/>
      <c r="XEN154" s="28"/>
      <c r="XEO154" s="28"/>
      <c r="XEP154" s="28"/>
      <c r="XEQ154" s="28"/>
      <c r="XER154" s="28"/>
      <c r="XES154" s="28"/>
      <c r="XET154" s="28"/>
      <c r="XEU154" s="28"/>
      <c r="XEV154" s="28"/>
      <c r="XEW154" s="28"/>
      <c r="XEX154" s="28"/>
      <c r="XEY154" s="28"/>
      <c r="XEZ154" s="28"/>
      <c r="XFA154" s="28"/>
      <c r="XFB154" s="28"/>
      <c r="XFC154" s="28"/>
      <c r="XFD154" s="28"/>
    </row>
    <row r="155" spans="1:42 16358:16384" s="3" customFormat="1" ht="19.05" customHeight="1">
      <c r="A155" s="109"/>
      <c r="B155" s="111"/>
      <c r="C155" s="111"/>
      <c r="D155" s="111"/>
      <c r="E155" s="111"/>
      <c r="F155" s="111"/>
      <c r="G155" s="111"/>
      <c r="H155" s="111"/>
      <c r="I155" s="111"/>
      <c r="J155" s="113"/>
      <c r="K155" s="18" t="str">
        <f ca="1">IF(A154="","",IF(MOD(ROW(),3)=1,"上午",IF(MOD(ROW(),3)=2,"下午","加班")))</f>
        <v/>
      </c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26"/>
      <c r="XED155" s="28"/>
      <c r="XEE155" s="28"/>
      <c r="XEF155" s="28"/>
      <c r="XEG155" s="28"/>
      <c r="XEH155" s="28"/>
      <c r="XEI155" s="28"/>
      <c r="XEJ155" s="28"/>
      <c r="XEK155" s="28"/>
      <c r="XEL155" s="28"/>
      <c r="XEM155" s="28"/>
      <c r="XEN155" s="28"/>
      <c r="XEO155" s="28"/>
      <c r="XEP155" s="28"/>
      <c r="XEQ155" s="28"/>
      <c r="XER155" s="28"/>
      <c r="XES155" s="28"/>
      <c r="XET155" s="28"/>
      <c r="XEU155" s="28"/>
      <c r="XEV155" s="28"/>
      <c r="XEW155" s="28"/>
      <c r="XEX155" s="28"/>
      <c r="XEY155" s="28"/>
      <c r="XEZ155" s="28"/>
      <c r="XFA155" s="28"/>
      <c r="XFB155" s="28"/>
      <c r="XFC155" s="28"/>
      <c r="XFD155" s="28"/>
    </row>
    <row r="156" spans="1:42 16358:16384" s="3" customFormat="1" ht="19.05" customHeight="1">
      <c r="A156" s="109"/>
      <c r="B156" s="111"/>
      <c r="C156" s="111"/>
      <c r="D156" s="111"/>
      <c r="E156" s="111"/>
      <c r="F156" s="111"/>
      <c r="G156" s="111"/>
      <c r="H156" s="111"/>
      <c r="I156" s="111"/>
      <c r="J156" s="113"/>
      <c r="K156" s="20" t="str">
        <f ca="1">IF(A154="","",IF(MOD(ROW(),3)=1,"上午",IF(MOD(ROW(),3)=2,"下午","加班")))</f>
        <v/>
      </c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  <c r="AP156" s="27"/>
      <c r="XED156" s="28"/>
      <c r="XEE156" s="28"/>
      <c r="XEF156" s="28"/>
      <c r="XEG156" s="28"/>
      <c r="XEH156" s="28"/>
      <c r="XEI156" s="28"/>
      <c r="XEJ156" s="28"/>
      <c r="XEK156" s="28"/>
      <c r="XEL156" s="28"/>
      <c r="XEM156" s="28"/>
      <c r="XEN156" s="28"/>
      <c r="XEO156" s="28"/>
      <c r="XEP156" s="28"/>
      <c r="XEQ156" s="28"/>
      <c r="XER156" s="28"/>
      <c r="XES156" s="28"/>
      <c r="XET156" s="28"/>
      <c r="XEU156" s="28"/>
      <c r="XEV156" s="28"/>
      <c r="XEW156" s="28"/>
      <c r="XEX156" s="28"/>
      <c r="XEY156" s="28"/>
      <c r="XEZ156" s="28"/>
      <c r="XFA156" s="28"/>
      <c r="XFB156" s="28"/>
      <c r="XFC156" s="28"/>
      <c r="XFD156" s="28"/>
    </row>
    <row r="157" spans="1:42 16358:16384" s="3" customFormat="1" ht="19.05" customHeight="1">
      <c r="A157" s="109" t="str">
        <f ca="1">IF(B157=0,"",COUNTA($B$3:$B156))</f>
        <v/>
      </c>
      <c r="B157" s="111">
        <f ca="1">INDIRECT("员工信息表!B"&amp;COUNTA($B$3:$B156)+2)</f>
        <v>0</v>
      </c>
      <c r="C157" s="111"/>
      <c r="D157" s="111">
        <f>(COUNTIF($L157:$AP157,"出勤")+COUNTIF($L158:$AP158,"出勤"))*0.5</f>
        <v>0</v>
      </c>
      <c r="E157" s="111">
        <f>(COUNTIF($L157:$AP157,"事假")+COUNTIF($L158:$AP158,"事假"))*0.5</f>
        <v>0</v>
      </c>
      <c r="F157" s="111">
        <f>(COUNTIF($L157:$AP157,"病假")+COUNTIF($L158:$AP158,"病假"))*0.5</f>
        <v>0</v>
      </c>
      <c r="G157" s="111">
        <f>(COUNTIF($L157:$AP157,"休假")+COUNTIF($L158:$AP158,"休假"))*0.5</f>
        <v>0</v>
      </c>
      <c r="H157" s="111">
        <f>(COUNTIF($L157:$AP157,"缺勤")+COUNTIF($L158:$AP158,"缺勤"))*0.5</f>
        <v>0</v>
      </c>
      <c r="I157" s="111">
        <f>(COUNTIF($L157:$AP157,"放假")+COUNTIF($L158:$AP158,"放假"))*0.5</f>
        <v>0</v>
      </c>
      <c r="J157" s="113">
        <f>(SUM(L159:AP159))/$AO$2</f>
        <v>0</v>
      </c>
      <c r="K157" s="16" t="str">
        <f ca="1">IF(A157="","",IF(MOD(ROW(),3)=1,"上午",IF(MOD(ROW(),3)=2,"下午","加班")))</f>
        <v/>
      </c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25"/>
      <c r="XED157" s="28"/>
      <c r="XEE157" s="28"/>
      <c r="XEF157" s="28"/>
      <c r="XEG157" s="28"/>
      <c r="XEH157" s="28"/>
      <c r="XEI157" s="28"/>
      <c r="XEJ157" s="28"/>
      <c r="XEK157" s="28"/>
      <c r="XEL157" s="28"/>
      <c r="XEM157" s="28"/>
      <c r="XEN157" s="28"/>
      <c r="XEO157" s="28"/>
      <c r="XEP157" s="28"/>
      <c r="XEQ157" s="28"/>
      <c r="XER157" s="28"/>
      <c r="XES157" s="28"/>
      <c r="XET157" s="28"/>
      <c r="XEU157" s="28"/>
      <c r="XEV157" s="28"/>
      <c r="XEW157" s="28"/>
      <c r="XEX157" s="28"/>
      <c r="XEY157" s="28"/>
      <c r="XEZ157" s="28"/>
      <c r="XFA157" s="28"/>
      <c r="XFB157" s="28"/>
      <c r="XFC157" s="28"/>
      <c r="XFD157" s="28"/>
    </row>
    <row r="158" spans="1:42 16358:16384" s="3" customFormat="1" ht="19.05" customHeight="1">
      <c r="A158" s="109"/>
      <c r="B158" s="111"/>
      <c r="C158" s="111"/>
      <c r="D158" s="111"/>
      <c r="E158" s="111"/>
      <c r="F158" s="111"/>
      <c r="G158" s="111"/>
      <c r="H158" s="111"/>
      <c r="I158" s="111"/>
      <c r="J158" s="113"/>
      <c r="K158" s="18" t="str">
        <f ca="1">IF(A157="","",IF(MOD(ROW(),3)=1,"上午",IF(MOD(ROW(),3)=2,"下午","加班")))</f>
        <v/>
      </c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26"/>
      <c r="XED158" s="28"/>
      <c r="XEE158" s="28"/>
      <c r="XEF158" s="28"/>
      <c r="XEG158" s="28"/>
      <c r="XEH158" s="28"/>
      <c r="XEI158" s="28"/>
      <c r="XEJ158" s="28"/>
      <c r="XEK158" s="28"/>
      <c r="XEL158" s="28"/>
      <c r="XEM158" s="28"/>
      <c r="XEN158" s="28"/>
      <c r="XEO158" s="28"/>
      <c r="XEP158" s="28"/>
      <c r="XEQ158" s="28"/>
      <c r="XER158" s="28"/>
      <c r="XES158" s="28"/>
      <c r="XET158" s="28"/>
      <c r="XEU158" s="28"/>
      <c r="XEV158" s="28"/>
      <c r="XEW158" s="28"/>
      <c r="XEX158" s="28"/>
      <c r="XEY158" s="28"/>
      <c r="XEZ158" s="28"/>
      <c r="XFA158" s="28"/>
      <c r="XFB158" s="28"/>
      <c r="XFC158" s="28"/>
      <c r="XFD158" s="28"/>
    </row>
    <row r="159" spans="1:42 16358:16384" s="3" customFormat="1" ht="19.05" customHeight="1">
      <c r="A159" s="109"/>
      <c r="B159" s="111"/>
      <c r="C159" s="111"/>
      <c r="D159" s="111"/>
      <c r="E159" s="111"/>
      <c r="F159" s="111"/>
      <c r="G159" s="111"/>
      <c r="H159" s="111"/>
      <c r="I159" s="111"/>
      <c r="J159" s="113"/>
      <c r="K159" s="20" t="str">
        <f ca="1">IF(A157="","",IF(MOD(ROW(),3)=1,"上午",IF(MOD(ROW(),3)=2,"下午","加班")))</f>
        <v/>
      </c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  <c r="AP159" s="27"/>
      <c r="XED159" s="28"/>
      <c r="XEE159" s="28"/>
      <c r="XEF159" s="28"/>
      <c r="XEG159" s="28"/>
      <c r="XEH159" s="28"/>
      <c r="XEI159" s="28"/>
      <c r="XEJ159" s="28"/>
      <c r="XEK159" s="28"/>
      <c r="XEL159" s="28"/>
      <c r="XEM159" s="28"/>
      <c r="XEN159" s="28"/>
      <c r="XEO159" s="28"/>
      <c r="XEP159" s="28"/>
      <c r="XEQ159" s="28"/>
      <c r="XER159" s="28"/>
      <c r="XES159" s="28"/>
      <c r="XET159" s="28"/>
      <c r="XEU159" s="28"/>
      <c r="XEV159" s="28"/>
      <c r="XEW159" s="28"/>
      <c r="XEX159" s="28"/>
      <c r="XEY159" s="28"/>
      <c r="XEZ159" s="28"/>
      <c r="XFA159" s="28"/>
      <c r="XFB159" s="28"/>
      <c r="XFC159" s="28"/>
      <c r="XFD159" s="28"/>
    </row>
    <row r="160" spans="1:42 16358:16384" s="3" customFormat="1" ht="19.05" customHeight="1">
      <c r="A160" s="109" t="str">
        <f ca="1">IF(B160=0,"",COUNTA($B$3:$B159))</f>
        <v/>
      </c>
      <c r="B160" s="111">
        <f ca="1">INDIRECT("员工信息表!B"&amp;COUNTA($B$3:$B159)+2)</f>
        <v>0</v>
      </c>
      <c r="C160" s="111"/>
      <c r="D160" s="111">
        <f>(COUNTIF($L160:$AP160,"出勤")+COUNTIF($L161:$AP161,"出勤"))*0.5</f>
        <v>0</v>
      </c>
      <c r="E160" s="111">
        <f>(COUNTIF($L160:$AP160,"事假")+COUNTIF($L161:$AP161,"事假"))*0.5</f>
        <v>0</v>
      </c>
      <c r="F160" s="111">
        <f>(COUNTIF($L160:$AP160,"病假")+COUNTIF($L161:$AP161,"病假"))*0.5</f>
        <v>0</v>
      </c>
      <c r="G160" s="111">
        <f>(COUNTIF($L160:$AP160,"休假")+COUNTIF($L161:$AP161,"休假"))*0.5</f>
        <v>0</v>
      </c>
      <c r="H160" s="111">
        <f>(COUNTIF($L160:$AP160,"缺勤")+COUNTIF($L161:$AP161,"缺勤"))*0.5</f>
        <v>0</v>
      </c>
      <c r="I160" s="111">
        <f>(COUNTIF($L160:$AP160,"放假")+COUNTIF($L161:$AP161,"放假"))*0.5</f>
        <v>0</v>
      </c>
      <c r="J160" s="113">
        <f>(SUM(L162:AP162))/$AO$2</f>
        <v>0</v>
      </c>
      <c r="K160" s="16" t="str">
        <f ca="1">IF(A160="","",IF(MOD(ROW(),3)=1,"上午",IF(MOD(ROW(),3)=2,"下午","加班")))</f>
        <v/>
      </c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25"/>
      <c r="XED160" s="28"/>
      <c r="XEE160" s="28"/>
      <c r="XEF160" s="28"/>
      <c r="XEG160" s="28"/>
      <c r="XEH160" s="28"/>
      <c r="XEI160" s="28"/>
      <c r="XEJ160" s="28"/>
      <c r="XEK160" s="28"/>
      <c r="XEL160" s="28"/>
      <c r="XEM160" s="28"/>
      <c r="XEN160" s="28"/>
      <c r="XEO160" s="28"/>
      <c r="XEP160" s="28"/>
      <c r="XEQ160" s="28"/>
      <c r="XER160" s="28"/>
      <c r="XES160" s="28"/>
      <c r="XET160" s="28"/>
      <c r="XEU160" s="28"/>
      <c r="XEV160" s="28"/>
      <c r="XEW160" s="28"/>
      <c r="XEX160" s="28"/>
      <c r="XEY160" s="28"/>
      <c r="XEZ160" s="28"/>
      <c r="XFA160" s="28"/>
      <c r="XFB160" s="28"/>
      <c r="XFC160" s="28"/>
      <c r="XFD160" s="28"/>
    </row>
    <row r="161" spans="1:42 16358:16384" s="3" customFormat="1" ht="19.05" customHeight="1">
      <c r="A161" s="109"/>
      <c r="B161" s="111"/>
      <c r="C161" s="111"/>
      <c r="D161" s="111"/>
      <c r="E161" s="111"/>
      <c r="F161" s="111"/>
      <c r="G161" s="111"/>
      <c r="H161" s="111"/>
      <c r="I161" s="111"/>
      <c r="J161" s="113"/>
      <c r="K161" s="18" t="str">
        <f ca="1">IF(A160="","",IF(MOD(ROW(),3)=1,"上午",IF(MOD(ROW(),3)=2,"下午","加班")))</f>
        <v/>
      </c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26"/>
      <c r="XED161" s="28"/>
      <c r="XEE161" s="28"/>
      <c r="XEF161" s="28"/>
      <c r="XEG161" s="28"/>
      <c r="XEH161" s="28"/>
      <c r="XEI161" s="28"/>
      <c r="XEJ161" s="28"/>
      <c r="XEK161" s="28"/>
      <c r="XEL161" s="28"/>
      <c r="XEM161" s="28"/>
      <c r="XEN161" s="28"/>
      <c r="XEO161" s="28"/>
      <c r="XEP161" s="28"/>
      <c r="XEQ161" s="28"/>
      <c r="XER161" s="28"/>
      <c r="XES161" s="28"/>
      <c r="XET161" s="28"/>
      <c r="XEU161" s="28"/>
      <c r="XEV161" s="28"/>
      <c r="XEW161" s="28"/>
      <c r="XEX161" s="28"/>
      <c r="XEY161" s="28"/>
      <c r="XEZ161" s="28"/>
      <c r="XFA161" s="28"/>
      <c r="XFB161" s="28"/>
      <c r="XFC161" s="28"/>
      <c r="XFD161" s="28"/>
    </row>
    <row r="162" spans="1:42 16358:16384" s="3" customFormat="1" ht="19.05" customHeight="1">
      <c r="A162" s="109"/>
      <c r="B162" s="111"/>
      <c r="C162" s="111"/>
      <c r="D162" s="111"/>
      <c r="E162" s="111"/>
      <c r="F162" s="111"/>
      <c r="G162" s="111"/>
      <c r="H162" s="111"/>
      <c r="I162" s="111"/>
      <c r="J162" s="113"/>
      <c r="K162" s="20" t="str">
        <f ca="1">IF(A160="","",IF(MOD(ROW(),3)=1,"上午",IF(MOD(ROW(),3)=2,"下午","加班")))</f>
        <v/>
      </c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7"/>
      <c r="XED162" s="28"/>
      <c r="XEE162" s="28"/>
      <c r="XEF162" s="28"/>
      <c r="XEG162" s="28"/>
      <c r="XEH162" s="28"/>
      <c r="XEI162" s="28"/>
      <c r="XEJ162" s="28"/>
      <c r="XEK162" s="28"/>
      <c r="XEL162" s="28"/>
      <c r="XEM162" s="28"/>
      <c r="XEN162" s="28"/>
      <c r="XEO162" s="28"/>
      <c r="XEP162" s="28"/>
      <c r="XEQ162" s="28"/>
      <c r="XER162" s="28"/>
      <c r="XES162" s="28"/>
      <c r="XET162" s="28"/>
      <c r="XEU162" s="28"/>
      <c r="XEV162" s="28"/>
      <c r="XEW162" s="28"/>
      <c r="XEX162" s="28"/>
      <c r="XEY162" s="28"/>
      <c r="XEZ162" s="28"/>
      <c r="XFA162" s="28"/>
      <c r="XFB162" s="28"/>
      <c r="XFC162" s="28"/>
      <c r="XFD162" s="28"/>
    </row>
    <row r="163" spans="1:42 16358:16384" s="3" customFormat="1" ht="19.05" customHeight="1">
      <c r="A163" s="109" t="str">
        <f ca="1">IF(B163=0,"",COUNTA($B$3:$B162))</f>
        <v/>
      </c>
      <c r="B163" s="111">
        <f ca="1">INDIRECT("员工信息表!B"&amp;COUNTA($B$3:$B162)+2)</f>
        <v>0</v>
      </c>
      <c r="C163" s="111"/>
      <c r="D163" s="111">
        <f>(COUNTIF($L163:$AP163,"出勤")+COUNTIF($L164:$AP164,"出勤"))*0.5</f>
        <v>0</v>
      </c>
      <c r="E163" s="111">
        <f>(COUNTIF($L163:$AP163,"事假")+COUNTIF($L164:$AP164,"事假"))*0.5</f>
        <v>0</v>
      </c>
      <c r="F163" s="111">
        <f>(COUNTIF($L163:$AP163,"病假")+COUNTIF($L164:$AP164,"病假"))*0.5</f>
        <v>0</v>
      </c>
      <c r="G163" s="111">
        <f>(COUNTIF($L163:$AP163,"休假")+COUNTIF($L164:$AP164,"休假"))*0.5</f>
        <v>0</v>
      </c>
      <c r="H163" s="111">
        <f>(COUNTIF($L163:$AP163,"缺勤")+COUNTIF($L164:$AP164,"缺勤"))*0.5</f>
        <v>0</v>
      </c>
      <c r="I163" s="111">
        <f>(COUNTIF($L163:$AP163,"放假")+COUNTIF($L164:$AP164,"放假"))*0.5</f>
        <v>0</v>
      </c>
      <c r="J163" s="113">
        <f>(SUM(L165:AP165))/$AO$2</f>
        <v>0</v>
      </c>
      <c r="K163" s="16" t="str">
        <f ca="1">IF(A163="","",IF(MOD(ROW(),3)=1,"上午",IF(MOD(ROW(),3)=2,"下午","加班")))</f>
        <v/>
      </c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25"/>
      <c r="XED163" s="28"/>
      <c r="XEE163" s="28"/>
      <c r="XEF163" s="28"/>
      <c r="XEG163" s="28"/>
      <c r="XEH163" s="28"/>
      <c r="XEI163" s="28"/>
      <c r="XEJ163" s="28"/>
      <c r="XEK163" s="28"/>
      <c r="XEL163" s="28"/>
      <c r="XEM163" s="28"/>
      <c r="XEN163" s="28"/>
      <c r="XEO163" s="28"/>
      <c r="XEP163" s="28"/>
      <c r="XEQ163" s="28"/>
      <c r="XER163" s="28"/>
      <c r="XES163" s="28"/>
      <c r="XET163" s="28"/>
      <c r="XEU163" s="28"/>
      <c r="XEV163" s="28"/>
      <c r="XEW163" s="28"/>
      <c r="XEX163" s="28"/>
      <c r="XEY163" s="28"/>
      <c r="XEZ163" s="28"/>
      <c r="XFA163" s="28"/>
      <c r="XFB163" s="28"/>
      <c r="XFC163" s="28"/>
      <c r="XFD163" s="28"/>
    </row>
    <row r="164" spans="1:42 16358:16384" s="3" customFormat="1" ht="19.05" customHeight="1">
      <c r="A164" s="109"/>
      <c r="B164" s="111"/>
      <c r="C164" s="111"/>
      <c r="D164" s="111"/>
      <c r="E164" s="111"/>
      <c r="F164" s="111"/>
      <c r="G164" s="111"/>
      <c r="H164" s="111"/>
      <c r="I164" s="111"/>
      <c r="J164" s="113"/>
      <c r="K164" s="18" t="str">
        <f ca="1">IF(A163="","",IF(MOD(ROW(),3)=1,"上午",IF(MOD(ROW(),3)=2,"下午","加班")))</f>
        <v/>
      </c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26"/>
      <c r="XED164" s="28"/>
      <c r="XEE164" s="28"/>
      <c r="XEF164" s="28"/>
      <c r="XEG164" s="28"/>
      <c r="XEH164" s="28"/>
      <c r="XEI164" s="28"/>
      <c r="XEJ164" s="28"/>
      <c r="XEK164" s="28"/>
      <c r="XEL164" s="28"/>
      <c r="XEM164" s="28"/>
      <c r="XEN164" s="28"/>
      <c r="XEO164" s="28"/>
      <c r="XEP164" s="28"/>
      <c r="XEQ164" s="28"/>
      <c r="XER164" s="28"/>
      <c r="XES164" s="28"/>
      <c r="XET164" s="28"/>
      <c r="XEU164" s="28"/>
      <c r="XEV164" s="28"/>
      <c r="XEW164" s="28"/>
      <c r="XEX164" s="28"/>
      <c r="XEY164" s="28"/>
      <c r="XEZ164" s="28"/>
      <c r="XFA164" s="28"/>
      <c r="XFB164" s="28"/>
      <c r="XFC164" s="28"/>
      <c r="XFD164" s="28"/>
    </row>
    <row r="165" spans="1:42 16358:16384" s="3" customFormat="1" ht="19.05" customHeight="1">
      <c r="A165" s="109"/>
      <c r="B165" s="111"/>
      <c r="C165" s="111"/>
      <c r="D165" s="111"/>
      <c r="E165" s="111"/>
      <c r="F165" s="111"/>
      <c r="G165" s="111"/>
      <c r="H165" s="111"/>
      <c r="I165" s="111"/>
      <c r="J165" s="113"/>
      <c r="K165" s="20" t="str">
        <f ca="1">IF(A163="","",IF(MOD(ROW(),3)=1,"上午",IF(MOD(ROW(),3)=2,"下午","加班")))</f>
        <v/>
      </c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7"/>
      <c r="XED165" s="28"/>
      <c r="XEE165" s="28"/>
      <c r="XEF165" s="28"/>
      <c r="XEG165" s="28"/>
      <c r="XEH165" s="28"/>
      <c r="XEI165" s="28"/>
      <c r="XEJ165" s="28"/>
      <c r="XEK165" s="28"/>
      <c r="XEL165" s="28"/>
      <c r="XEM165" s="28"/>
      <c r="XEN165" s="28"/>
      <c r="XEO165" s="28"/>
      <c r="XEP165" s="28"/>
      <c r="XEQ165" s="28"/>
      <c r="XER165" s="28"/>
      <c r="XES165" s="28"/>
      <c r="XET165" s="28"/>
      <c r="XEU165" s="28"/>
      <c r="XEV165" s="28"/>
      <c r="XEW165" s="28"/>
      <c r="XEX165" s="28"/>
      <c r="XEY165" s="28"/>
      <c r="XEZ165" s="28"/>
      <c r="XFA165" s="28"/>
      <c r="XFB165" s="28"/>
      <c r="XFC165" s="28"/>
      <c r="XFD165" s="28"/>
    </row>
    <row r="166" spans="1:42 16358:16384" s="3" customFormat="1" ht="19.05" customHeight="1">
      <c r="A166" s="109" t="str">
        <f ca="1">IF(B166=0,"",COUNTA($B$3:$B165))</f>
        <v/>
      </c>
      <c r="B166" s="111">
        <f ca="1">INDIRECT("员工信息表!B"&amp;COUNTA($B$3:$B165)+2)</f>
        <v>0</v>
      </c>
      <c r="C166" s="111"/>
      <c r="D166" s="111">
        <f>(COUNTIF($L166:$AP166,"出勤")+COUNTIF($L167:$AP167,"出勤"))*0.5</f>
        <v>0</v>
      </c>
      <c r="E166" s="111">
        <f>(COUNTIF($L166:$AP166,"事假")+COUNTIF($L167:$AP167,"事假"))*0.5</f>
        <v>0</v>
      </c>
      <c r="F166" s="111">
        <f>(COUNTIF($L166:$AP166,"病假")+COUNTIF($L167:$AP167,"病假"))*0.5</f>
        <v>0</v>
      </c>
      <c r="G166" s="111">
        <f>(COUNTIF($L166:$AP166,"休假")+COUNTIF($L167:$AP167,"休假"))*0.5</f>
        <v>0</v>
      </c>
      <c r="H166" s="111">
        <f>(COUNTIF($L166:$AP166,"缺勤")+COUNTIF($L167:$AP167,"缺勤"))*0.5</f>
        <v>0</v>
      </c>
      <c r="I166" s="111">
        <f>(COUNTIF($L166:$AP166,"放假")+COUNTIF($L167:$AP167,"放假"))*0.5</f>
        <v>0</v>
      </c>
      <c r="J166" s="113">
        <f>(SUM(L168:AP168))/$AO$2</f>
        <v>0</v>
      </c>
      <c r="K166" s="16" t="str">
        <f ca="1">IF(A166="","",IF(MOD(ROW(),3)=1,"上午",IF(MOD(ROW(),3)=2,"下午","加班")))</f>
        <v/>
      </c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25"/>
      <c r="XED166" s="28"/>
      <c r="XEE166" s="28"/>
      <c r="XEF166" s="28"/>
      <c r="XEG166" s="28"/>
      <c r="XEH166" s="28"/>
      <c r="XEI166" s="28"/>
      <c r="XEJ166" s="28"/>
      <c r="XEK166" s="28"/>
      <c r="XEL166" s="28"/>
      <c r="XEM166" s="28"/>
      <c r="XEN166" s="28"/>
      <c r="XEO166" s="28"/>
      <c r="XEP166" s="28"/>
      <c r="XEQ166" s="28"/>
      <c r="XER166" s="28"/>
      <c r="XES166" s="28"/>
      <c r="XET166" s="28"/>
      <c r="XEU166" s="28"/>
      <c r="XEV166" s="28"/>
      <c r="XEW166" s="28"/>
      <c r="XEX166" s="28"/>
      <c r="XEY166" s="28"/>
      <c r="XEZ166" s="28"/>
      <c r="XFA166" s="28"/>
      <c r="XFB166" s="28"/>
      <c r="XFC166" s="28"/>
      <c r="XFD166" s="28"/>
    </row>
    <row r="167" spans="1:42 16358:16384" s="3" customFormat="1" ht="19.05" customHeight="1">
      <c r="A167" s="109"/>
      <c r="B167" s="111"/>
      <c r="C167" s="111"/>
      <c r="D167" s="111"/>
      <c r="E167" s="111"/>
      <c r="F167" s="111"/>
      <c r="G167" s="111"/>
      <c r="H167" s="111"/>
      <c r="I167" s="111"/>
      <c r="J167" s="113"/>
      <c r="K167" s="18" t="str">
        <f ca="1">IF(A166="","",IF(MOD(ROW(),3)=1,"上午",IF(MOD(ROW(),3)=2,"下午","加班")))</f>
        <v/>
      </c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26"/>
      <c r="XED167" s="28"/>
      <c r="XEE167" s="28"/>
      <c r="XEF167" s="28"/>
      <c r="XEG167" s="28"/>
      <c r="XEH167" s="28"/>
      <c r="XEI167" s="28"/>
      <c r="XEJ167" s="28"/>
      <c r="XEK167" s="28"/>
      <c r="XEL167" s="28"/>
      <c r="XEM167" s="28"/>
      <c r="XEN167" s="28"/>
      <c r="XEO167" s="28"/>
      <c r="XEP167" s="28"/>
      <c r="XEQ167" s="28"/>
      <c r="XER167" s="28"/>
      <c r="XES167" s="28"/>
      <c r="XET167" s="28"/>
      <c r="XEU167" s="28"/>
      <c r="XEV167" s="28"/>
      <c r="XEW167" s="28"/>
      <c r="XEX167" s="28"/>
      <c r="XEY167" s="28"/>
      <c r="XEZ167" s="28"/>
      <c r="XFA167" s="28"/>
      <c r="XFB167" s="28"/>
      <c r="XFC167" s="28"/>
      <c r="XFD167" s="28"/>
    </row>
    <row r="168" spans="1:42 16358:16384" s="3" customFormat="1" ht="19.05" customHeight="1">
      <c r="A168" s="109"/>
      <c r="B168" s="111"/>
      <c r="C168" s="111"/>
      <c r="D168" s="111"/>
      <c r="E168" s="111"/>
      <c r="F168" s="111"/>
      <c r="G168" s="111"/>
      <c r="H168" s="111"/>
      <c r="I168" s="111"/>
      <c r="J168" s="113"/>
      <c r="K168" s="20" t="str">
        <f ca="1">IF(A166="","",IF(MOD(ROW(),3)=1,"上午",IF(MOD(ROW(),3)=2,"下午","加班")))</f>
        <v/>
      </c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  <c r="AP168" s="27"/>
      <c r="XED168" s="28"/>
      <c r="XEE168" s="28"/>
      <c r="XEF168" s="28"/>
      <c r="XEG168" s="28"/>
      <c r="XEH168" s="28"/>
      <c r="XEI168" s="28"/>
      <c r="XEJ168" s="28"/>
      <c r="XEK168" s="28"/>
      <c r="XEL168" s="28"/>
      <c r="XEM168" s="28"/>
      <c r="XEN168" s="28"/>
      <c r="XEO168" s="28"/>
      <c r="XEP168" s="28"/>
      <c r="XEQ168" s="28"/>
      <c r="XER168" s="28"/>
      <c r="XES168" s="28"/>
      <c r="XET168" s="28"/>
      <c r="XEU168" s="28"/>
      <c r="XEV168" s="28"/>
      <c r="XEW168" s="28"/>
      <c r="XEX168" s="28"/>
      <c r="XEY168" s="28"/>
      <c r="XEZ168" s="28"/>
      <c r="XFA168" s="28"/>
      <c r="XFB168" s="28"/>
      <c r="XFC168" s="28"/>
      <c r="XFD168" s="28"/>
    </row>
    <row r="169" spans="1:42 16358:16384" s="3" customFormat="1" ht="19.05" customHeight="1">
      <c r="A169" s="109" t="str">
        <f ca="1">IF(B169=0,"",COUNTA($B$3:$B168))</f>
        <v/>
      </c>
      <c r="B169" s="111">
        <f ca="1">INDIRECT("员工信息表!B"&amp;COUNTA($B$3:$B168)+2)</f>
        <v>0</v>
      </c>
      <c r="C169" s="111"/>
      <c r="D169" s="111">
        <f>(COUNTIF($L169:$AP169,"出勤")+COUNTIF($L170:$AP170,"出勤"))*0.5</f>
        <v>0</v>
      </c>
      <c r="E169" s="111">
        <f>(COUNTIF($L169:$AP169,"事假")+COUNTIF($L170:$AP170,"事假"))*0.5</f>
        <v>0</v>
      </c>
      <c r="F169" s="111">
        <f>(COUNTIF($L169:$AP169,"病假")+COUNTIF($L170:$AP170,"病假"))*0.5</f>
        <v>0</v>
      </c>
      <c r="G169" s="111">
        <f>(COUNTIF($L169:$AP169,"休假")+COUNTIF($L170:$AP170,"休假"))*0.5</f>
        <v>0</v>
      </c>
      <c r="H169" s="111">
        <f>(COUNTIF($L169:$AP169,"缺勤")+COUNTIF($L170:$AP170,"缺勤"))*0.5</f>
        <v>0</v>
      </c>
      <c r="I169" s="111">
        <f>(COUNTIF($L169:$AP169,"放假")+COUNTIF($L170:$AP170,"放假"))*0.5</f>
        <v>0</v>
      </c>
      <c r="J169" s="113">
        <f>(SUM(L171:AP171))/$AO$2</f>
        <v>0</v>
      </c>
      <c r="K169" s="16" t="str">
        <f ca="1">IF(A169="","",IF(MOD(ROW(),3)=1,"上午",IF(MOD(ROW(),3)=2,"下午","加班")))</f>
        <v/>
      </c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25"/>
      <c r="XED169" s="28"/>
      <c r="XEE169" s="28"/>
      <c r="XEF169" s="28"/>
      <c r="XEG169" s="28"/>
      <c r="XEH169" s="28"/>
      <c r="XEI169" s="28"/>
      <c r="XEJ169" s="28"/>
      <c r="XEK169" s="28"/>
      <c r="XEL169" s="28"/>
      <c r="XEM169" s="28"/>
      <c r="XEN169" s="28"/>
      <c r="XEO169" s="28"/>
      <c r="XEP169" s="28"/>
      <c r="XEQ169" s="28"/>
      <c r="XER169" s="28"/>
      <c r="XES169" s="28"/>
      <c r="XET169" s="28"/>
      <c r="XEU169" s="28"/>
      <c r="XEV169" s="28"/>
      <c r="XEW169" s="28"/>
      <c r="XEX169" s="28"/>
      <c r="XEY169" s="28"/>
      <c r="XEZ169" s="28"/>
      <c r="XFA169" s="28"/>
      <c r="XFB169" s="28"/>
      <c r="XFC169" s="28"/>
      <c r="XFD169" s="28"/>
    </row>
    <row r="170" spans="1:42 16358:16384" s="3" customFormat="1" ht="19.05" customHeight="1">
      <c r="A170" s="109"/>
      <c r="B170" s="111"/>
      <c r="C170" s="111"/>
      <c r="D170" s="111"/>
      <c r="E170" s="111"/>
      <c r="F170" s="111"/>
      <c r="G170" s="111"/>
      <c r="H170" s="111"/>
      <c r="I170" s="111"/>
      <c r="J170" s="113"/>
      <c r="K170" s="18" t="str">
        <f ca="1">IF(A169="","",IF(MOD(ROW(),3)=1,"上午",IF(MOD(ROW(),3)=2,"下午","加班")))</f>
        <v/>
      </c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26"/>
      <c r="XED170" s="28"/>
      <c r="XEE170" s="28"/>
      <c r="XEF170" s="28"/>
      <c r="XEG170" s="28"/>
      <c r="XEH170" s="28"/>
      <c r="XEI170" s="28"/>
      <c r="XEJ170" s="28"/>
      <c r="XEK170" s="28"/>
      <c r="XEL170" s="28"/>
      <c r="XEM170" s="28"/>
      <c r="XEN170" s="28"/>
      <c r="XEO170" s="28"/>
      <c r="XEP170" s="28"/>
      <c r="XEQ170" s="28"/>
      <c r="XER170" s="28"/>
      <c r="XES170" s="28"/>
      <c r="XET170" s="28"/>
      <c r="XEU170" s="28"/>
      <c r="XEV170" s="28"/>
      <c r="XEW170" s="28"/>
      <c r="XEX170" s="28"/>
      <c r="XEY170" s="28"/>
      <c r="XEZ170" s="28"/>
      <c r="XFA170" s="28"/>
      <c r="XFB170" s="28"/>
      <c r="XFC170" s="28"/>
      <c r="XFD170" s="28"/>
    </row>
    <row r="171" spans="1:42 16358:16384" s="3" customFormat="1" ht="19.05" customHeight="1">
      <c r="A171" s="109"/>
      <c r="B171" s="111"/>
      <c r="C171" s="111"/>
      <c r="D171" s="111"/>
      <c r="E171" s="111"/>
      <c r="F171" s="111"/>
      <c r="G171" s="111"/>
      <c r="H171" s="111"/>
      <c r="I171" s="111"/>
      <c r="J171" s="113"/>
      <c r="K171" s="20" t="str">
        <f ca="1">IF(A169="","",IF(MOD(ROW(),3)=1,"上午",IF(MOD(ROW(),3)=2,"下午","加班")))</f>
        <v/>
      </c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7"/>
      <c r="XED171" s="28"/>
      <c r="XEE171" s="28"/>
      <c r="XEF171" s="28"/>
      <c r="XEG171" s="28"/>
      <c r="XEH171" s="28"/>
      <c r="XEI171" s="28"/>
      <c r="XEJ171" s="28"/>
      <c r="XEK171" s="28"/>
      <c r="XEL171" s="28"/>
      <c r="XEM171" s="28"/>
      <c r="XEN171" s="28"/>
      <c r="XEO171" s="28"/>
      <c r="XEP171" s="28"/>
      <c r="XEQ171" s="28"/>
      <c r="XER171" s="28"/>
      <c r="XES171" s="28"/>
      <c r="XET171" s="28"/>
      <c r="XEU171" s="28"/>
      <c r="XEV171" s="28"/>
      <c r="XEW171" s="28"/>
      <c r="XEX171" s="28"/>
      <c r="XEY171" s="28"/>
      <c r="XEZ171" s="28"/>
      <c r="XFA171" s="28"/>
      <c r="XFB171" s="28"/>
      <c r="XFC171" s="28"/>
      <c r="XFD171" s="28"/>
    </row>
    <row r="172" spans="1:42 16358:16384" s="3" customFormat="1" ht="19.05" customHeight="1">
      <c r="A172" s="109" t="str">
        <f ca="1">IF(B172=0,"",COUNTA($B$3:$B171))</f>
        <v/>
      </c>
      <c r="B172" s="111">
        <f ca="1">INDIRECT("员工信息表!B"&amp;COUNTA($B$3:$B171)+2)</f>
        <v>0</v>
      </c>
      <c r="C172" s="111"/>
      <c r="D172" s="111">
        <f>(COUNTIF($L172:$AP172,"出勤")+COUNTIF($L173:$AP173,"出勤"))*0.5</f>
        <v>0</v>
      </c>
      <c r="E172" s="111">
        <f>(COUNTIF($L172:$AP172,"事假")+COUNTIF($L173:$AP173,"事假"))*0.5</f>
        <v>0</v>
      </c>
      <c r="F172" s="111">
        <f>(COUNTIF($L172:$AP172,"病假")+COUNTIF($L173:$AP173,"病假"))*0.5</f>
        <v>0</v>
      </c>
      <c r="G172" s="111">
        <f>(COUNTIF($L172:$AP172,"休假")+COUNTIF($L173:$AP173,"休假"))*0.5</f>
        <v>0</v>
      </c>
      <c r="H172" s="111">
        <f>(COUNTIF($L172:$AP172,"缺勤")+COUNTIF($L173:$AP173,"缺勤"))*0.5</f>
        <v>0</v>
      </c>
      <c r="I172" s="111">
        <f>(COUNTIF($L172:$AP172,"放假")+COUNTIF($L173:$AP173,"放假"))*0.5</f>
        <v>0</v>
      </c>
      <c r="J172" s="113">
        <f>(SUM(L174:AP174))/$AO$2</f>
        <v>0</v>
      </c>
      <c r="K172" s="16" t="str">
        <f ca="1">IF(A172="","",IF(MOD(ROW(),3)=1,"上午",IF(MOD(ROW(),3)=2,"下午","加班")))</f>
        <v/>
      </c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25"/>
      <c r="XED172" s="28"/>
      <c r="XEE172" s="28"/>
      <c r="XEF172" s="28"/>
      <c r="XEG172" s="28"/>
      <c r="XEH172" s="28"/>
      <c r="XEI172" s="28"/>
      <c r="XEJ172" s="28"/>
      <c r="XEK172" s="28"/>
      <c r="XEL172" s="28"/>
      <c r="XEM172" s="28"/>
      <c r="XEN172" s="28"/>
      <c r="XEO172" s="28"/>
      <c r="XEP172" s="28"/>
      <c r="XEQ172" s="28"/>
      <c r="XER172" s="28"/>
      <c r="XES172" s="28"/>
      <c r="XET172" s="28"/>
      <c r="XEU172" s="28"/>
      <c r="XEV172" s="28"/>
      <c r="XEW172" s="28"/>
      <c r="XEX172" s="28"/>
      <c r="XEY172" s="28"/>
      <c r="XEZ172" s="28"/>
      <c r="XFA172" s="28"/>
      <c r="XFB172" s="28"/>
      <c r="XFC172" s="28"/>
      <c r="XFD172" s="28"/>
    </row>
    <row r="173" spans="1:42 16358:16384" s="3" customFormat="1" ht="19.05" customHeight="1">
      <c r="A173" s="109"/>
      <c r="B173" s="111"/>
      <c r="C173" s="111"/>
      <c r="D173" s="111"/>
      <c r="E173" s="111"/>
      <c r="F173" s="111"/>
      <c r="G173" s="111"/>
      <c r="H173" s="111"/>
      <c r="I173" s="111"/>
      <c r="J173" s="113"/>
      <c r="K173" s="18" t="str">
        <f ca="1">IF(A172="","",IF(MOD(ROW(),3)=1,"上午",IF(MOD(ROW(),3)=2,"下午","加班")))</f>
        <v/>
      </c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26"/>
      <c r="XED173" s="28"/>
      <c r="XEE173" s="28"/>
      <c r="XEF173" s="28"/>
      <c r="XEG173" s="28"/>
      <c r="XEH173" s="28"/>
      <c r="XEI173" s="28"/>
      <c r="XEJ173" s="28"/>
      <c r="XEK173" s="28"/>
      <c r="XEL173" s="28"/>
      <c r="XEM173" s="28"/>
      <c r="XEN173" s="28"/>
      <c r="XEO173" s="28"/>
      <c r="XEP173" s="28"/>
      <c r="XEQ173" s="28"/>
      <c r="XER173" s="28"/>
      <c r="XES173" s="28"/>
      <c r="XET173" s="28"/>
      <c r="XEU173" s="28"/>
      <c r="XEV173" s="28"/>
      <c r="XEW173" s="28"/>
      <c r="XEX173" s="28"/>
      <c r="XEY173" s="28"/>
      <c r="XEZ173" s="28"/>
      <c r="XFA173" s="28"/>
      <c r="XFB173" s="28"/>
      <c r="XFC173" s="28"/>
      <c r="XFD173" s="28"/>
    </row>
    <row r="174" spans="1:42 16358:16384" s="3" customFormat="1" ht="19.05" customHeight="1">
      <c r="A174" s="109"/>
      <c r="B174" s="111"/>
      <c r="C174" s="111"/>
      <c r="D174" s="111"/>
      <c r="E174" s="111"/>
      <c r="F174" s="111"/>
      <c r="G174" s="111"/>
      <c r="H174" s="111"/>
      <c r="I174" s="111"/>
      <c r="J174" s="113"/>
      <c r="K174" s="20" t="str">
        <f ca="1">IF(A172="","",IF(MOD(ROW(),3)=1,"上午",IF(MOD(ROW(),3)=2,"下午","加班")))</f>
        <v/>
      </c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7"/>
      <c r="XED174" s="28"/>
      <c r="XEE174" s="28"/>
      <c r="XEF174" s="28"/>
      <c r="XEG174" s="28"/>
      <c r="XEH174" s="28"/>
      <c r="XEI174" s="28"/>
      <c r="XEJ174" s="28"/>
      <c r="XEK174" s="28"/>
      <c r="XEL174" s="28"/>
      <c r="XEM174" s="28"/>
      <c r="XEN174" s="28"/>
      <c r="XEO174" s="28"/>
      <c r="XEP174" s="28"/>
      <c r="XEQ174" s="28"/>
      <c r="XER174" s="28"/>
      <c r="XES174" s="28"/>
      <c r="XET174" s="28"/>
      <c r="XEU174" s="28"/>
      <c r="XEV174" s="28"/>
      <c r="XEW174" s="28"/>
      <c r="XEX174" s="28"/>
      <c r="XEY174" s="28"/>
      <c r="XEZ174" s="28"/>
      <c r="XFA174" s="28"/>
      <c r="XFB174" s="28"/>
      <c r="XFC174" s="28"/>
      <c r="XFD174" s="28"/>
    </row>
    <row r="175" spans="1:42 16358:16384" s="3" customFormat="1" ht="19.05" customHeight="1">
      <c r="A175" s="109" t="str">
        <f ca="1">IF(B175=0,"",COUNTA($B$3:$B174))</f>
        <v/>
      </c>
      <c r="B175" s="111">
        <f ca="1">INDIRECT("员工信息表!B"&amp;COUNTA($B$3:$B174)+2)</f>
        <v>0</v>
      </c>
      <c r="C175" s="111"/>
      <c r="D175" s="111">
        <f>(COUNTIF($L175:$AP175,"出勤")+COUNTIF($L176:$AP176,"出勤"))*0.5</f>
        <v>0</v>
      </c>
      <c r="E175" s="111">
        <f>(COUNTIF($L175:$AP175,"事假")+COUNTIF($L176:$AP176,"事假"))*0.5</f>
        <v>0</v>
      </c>
      <c r="F175" s="111">
        <f>(COUNTIF($L175:$AP175,"病假")+COUNTIF($L176:$AP176,"病假"))*0.5</f>
        <v>0</v>
      </c>
      <c r="G175" s="111">
        <f>(COUNTIF($L175:$AP175,"休假")+COUNTIF($L176:$AP176,"休假"))*0.5</f>
        <v>0</v>
      </c>
      <c r="H175" s="111">
        <f>(COUNTIF($L175:$AP175,"缺勤")+COUNTIF($L176:$AP176,"缺勤"))*0.5</f>
        <v>0</v>
      </c>
      <c r="I175" s="111">
        <f>(COUNTIF($L175:$AP175,"放假")+COUNTIF($L176:$AP176,"放假"))*0.5</f>
        <v>0</v>
      </c>
      <c r="J175" s="113">
        <f>(SUM(L177:AP177))/$AO$2</f>
        <v>0</v>
      </c>
      <c r="K175" s="16" t="str">
        <f ca="1">IF(A175="","",IF(MOD(ROW(),3)=1,"上午",IF(MOD(ROW(),3)=2,"下午","加班")))</f>
        <v/>
      </c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25"/>
      <c r="XED175" s="28"/>
      <c r="XEE175" s="28"/>
      <c r="XEF175" s="28"/>
      <c r="XEG175" s="28"/>
      <c r="XEH175" s="28"/>
      <c r="XEI175" s="28"/>
      <c r="XEJ175" s="28"/>
      <c r="XEK175" s="28"/>
      <c r="XEL175" s="28"/>
      <c r="XEM175" s="28"/>
      <c r="XEN175" s="28"/>
      <c r="XEO175" s="28"/>
      <c r="XEP175" s="28"/>
      <c r="XEQ175" s="28"/>
      <c r="XER175" s="28"/>
      <c r="XES175" s="28"/>
      <c r="XET175" s="28"/>
      <c r="XEU175" s="28"/>
      <c r="XEV175" s="28"/>
      <c r="XEW175" s="28"/>
      <c r="XEX175" s="28"/>
      <c r="XEY175" s="28"/>
      <c r="XEZ175" s="28"/>
      <c r="XFA175" s="28"/>
      <c r="XFB175" s="28"/>
      <c r="XFC175" s="28"/>
      <c r="XFD175" s="28"/>
    </row>
    <row r="176" spans="1:42 16358:16384" s="3" customFormat="1" ht="19.05" customHeight="1">
      <c r="A176" s="109"/>
      <c r="B176" s="111"/>
      <c r="C176" s="111"/>
      <c r="D176" s="111"/>
      <c r="E176" s="111"/>
      <c r="F176" s="111"/>
      <c r="G176" s="111"/>
      <c r="H176" s="111"/>
      <c r="I176" s="111"/>
      <c r="J176" s="113"/>
      <c r="K176" s="18" t="str">
        <f ca="1">IF(A175="","",IF(MOD(ROW(),3)=1,"上午",IF(MOD(ROW(),3)=2,"下午","加班")))</f>
        <v/>
      </c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26"/>
      <c r="XED176" s="28"/>
      <c r="XEE176" s="28"/>
      <c r="XEF176" s="28"/>
      <c r="XEG176" s="28"/>
      <c r="XEH176" s="28"/>
      <c r="XEI176" s="28"/>
      <c r="XEJ176" s="28"/>
      <c r="XEK176" s="28"/>
      <c r="XEL176" s="28"/>
      <c r="XEM176" s="28"/>
      <c r="XEN176" s="28"/>
      <c r="XEO176" s="28"/>
      <c r="XEP176" s="28"/>
      <c r="XEQ176" s="28"/>
      <c r="XER176" s="28"/>
      <c r="XES176" s="28"/>
      <c r="XET176" s="28"/>
      <c r="XEU176" s="28"/>
      <c r="XEV176" s="28"/>
      <c r="XEW176" s="28"/>
      <c r="XEX176" s="28"/>
      <c r="XEY176" s="28"/>
      <c r="XEZ176" s="28"/>
      <c r="XFA176" s="28"/>
      <c r="XFB176" s="28"/>
      <c r="XFC176" s="28"/>
      <c r="XFD176" s="28"/>
    </row>
    <row r="177" spans="1:42 16358:16384" s="3" customFormat="1" ht="19.05" customHeight="1">
      <c r="A177" s="109"/>
      <c r="B177" s="111"/>
      <c r="C177" s="111"/>
      <c r="D177" s="111"/>
      <c r="E177" s="111"/>
      <c r="F177" s="111"/>
      <c r="G177" s="111"/>
      <c r="H177" s="111"/>
      <c r="I177" s="111"/>
      <c r="J177" s="113"/>
      <c r="K177" s="20" t="str">
        <f ca="1">IF(A175="","",IF(MOD(ROW(),3)=1,"上午",IF(MOD(ROW(),3)=2,"下午","加班")))</f>
        <v/>
      </c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7"/>
      <c r="XED177" s="28"/>
      <c r="XEE177" s="28"/>
      <c r="XEF177" s="28"/>
      <c r="XEG177" s="28"/>
      <c r="XEH177" s="28"/>
      <c r="XEI177" s="28"/>
      <c r="XEJ177" s="28"/>
      <c r="XEK177" s="28"/>
      <c r="XEL177" s="28"/>
      <c r="XEM177" s="28"/>
      <c r="XEN177" s="28"/>
      <c r="XEO177" s="28"/>
      <c r="XEP177" s="28"/>
      <c r="XEQ177" s="28"/>
      <c r="XER177" s="28"/>
      <c r="XES177" s="28"/>
      <c r="XET177" s="28"/>
      <c r="XEU177" s="28"/>
      <c r="XEV177" s="28"/>
      <c r="XEW177" s="28"/>
      <c r="XEX177" s="28"/>
      <c r="XEY177" s="28"/>
      <c r="XEZ177" s="28"/>
      <c r="XFA177" s="28"/>
      <c r="XFB177" s="28"/>
      <c r="XFC177" s="28"/>
      <c r="XFD177" s="28"/>
    </row>
    <row r="178" spans="1:42 16358:16384" s="3" customFormat="1" ht="19.05" customHeight="1">
      <c r="A178" s="109" t="str">
        <f ca="1">IF(B178=0,"",COUNTA($B$3:$B177))</f>
        <v/>
      </c>
      <c r="B178" s="111">
        <f ca="1">INDIRECT("员工信息表!B"&amp;COUNTA($B$3:$B177)+2)</f>
        <v>0</v>
      </c>
      <c r="C178" s="111"/>
      <c r="D178" s="111">
        <f>(COUNTIF($L178:$AP178,"出勤")+COUNTIF($L179:$AP179,"出勤"))*0.5</f>
        <v>0</v>
      </c>
      <c r="E178" s="111">
        <f>(COUNTIF($L178:$AP178,"事假")+COUNTIF($L179:$AP179,"事假"))*0.5</f>
        <v>0</v>
      </c>
      <c r="F178" s="111">
        <f>(COUNTIF($L178:$AP178,"病假")+COUNTIF($L179:$AP179,"病假"))*0.5</f>
        <v>0</v>
      </c>
      <c r="G178" s="111">
        <f>(COUNTIF($L178:$AP178,"休假")+COUNTIF($L179:$AP179,"休假"))*0.5</f>
        <v>0</v>
      </c>
      <c r="H178" s="111">
        <f>(COUNTIF($L178:$AP178,"缺勤")+COUNTIF($L179:$AP179,"缺勤"))*0.5</f>
        <v>0</v>
      </c>
      <c r="I178" s="111">
        <f>(COUNTIF($L178:$AP178,"放假")+COUNTIF($L179:$AP179,"放假"))*0.5</f>
        <v>0</v>
      </c>
      <c r="J178" s="113">
        <f>(SUM(L180:AP180))/$AO$2</f>
        <v>0</v>
      </c>
      <c r="K178" s="16" t="str">
        <f ca="1">IF(A178="","",IF(MOD(ROW(),3)=1,"上午",IF(MOD(ROW(),3)=2,"下午","加班")))</f>
        <v/>
      </c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25"/>
      <c r="XED178" s="28"/>
      <c r="XEE178" s="28"/>
      <c r="XEF178" s="28"/>
      <c r="XEG178" s="28"/>
      <c r="XEH178" s="28"/>
      <c r="XEI178" s="28"/>
      <c r="XEJ178" s="28"/>
      <c r="XEK178" s="28"/>
      <c r="XEL178" s="28"/>
      <c r="XEM178" s="28"/>
      <c r="XEN178" s="28"/>
      <c r="XEO178" s="28"/>
      <c r="XEP178" s="28"/>
      <c r="XEQ178" s="28"/>
      <c r="XER178" s="28"/>
      <c r="XES178" s="28"/>
      <c r="XET178" s="28"/>
      <c r="XEU178" s="28"/>
      <c r="XEV178" s="28"/>
      <c r="XEW178" s="28"/>
      <c r="XEX178" s="28"/>
      <c r="XEY178" s="28"/>
      <c r="XEZ178" s="28"/>
      <c r="XFA178" s="28"/>
      <c r="XFB178" s="28"/>
      <c r="XFC178" s="28"/>
      <c r="XFD178" s="28"/>
    </row>
    <row r="179" spans="1:42 16358:16384" s="3" customFormat="1" ht="19.05" customHeight="1">
      <c r="A179" s="109"/>
      <c r="B179" s="111"/>
      <c r="C179" s="111"/>
      <c r="D179" s="111"/>
      <c r="E179" s="111"/>
      <c r="F179" s="111"/>
      <c r="G179" s="111"/>
      <c r="H179" s="111"/>
      <c r="I179" s="111"/>
      <c r="J179" s="113"/>
      <c r="K179" s="18" t="str">
        <f ca="1">IF(A178="","",IF(MOD(ROW(),3)=1,"上午",IF(MOD(ROW(),3)=2,"下午","加班")))</f>
        <v/>
      </c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26"/>
      <c r="XED179" s="28"/>
      <c r="XEE179" s="28"/>
      <c r="XEF179" s="28"/>
      <c r="XEG179" s="28"/>
      <c r="XEH179" s="28"/>
      <c r="XEI179" s="28"/>
      <c r="XEJ179" s="28"/>
      <c r="XEK179" s="28"/>
      <c r="XEL179" s="28"/>
      <c r="XEM179" s="28"/>
      <c r="XEN179" s="28"/>
      <c r="XEO179" s="28"/>
      <c r="XEP179" s="28"/>
      <c r="XEQ179" s="28"/>
      <c r="XER179" s="28"/>
      <c r="XES179" s="28"/>
      <c r="XET179" s="28"/>
      <c r="XEU179" s="28"/>
      <c r="XEV179" s="28"/>
      <c r="XEW179" s="28"/>
      <c r="XEX179" s="28"/>
      <c r="XEY179" s="28"/>
      <c r="XEZ179" s="28"/>
      <c r="XFA179" s="28"/>
      <c r="XFB179" s="28"/>
      <c r="XFC179" s="28"/>
      <c r="XFD179" s="28"/>
    </row>
    <row r="180" spans="1:42 16358:16384" s="3" customFormat="1" ht="19.05" customHeight="1">
      <c r="A180" s="109"/>
      <c r="B180" s="111"/>
      <c r="C180" s="111"/>
      <c r="D180" s="111"/>
      <c r="E180" s="111"/>
      <c r="F180" s="111"/>
      <c r="G180" s="111"/>
      <c r="H180" s="111"/>
      <c r="I180" s="111"/>
      <c r="J180" s="113"/>
      <c r="K180" s="20" t="str">
        <f ca="1">IF(A178="","",IF(MOD(ROW(),3)=1,"上午",IF(MOD(ROW(),3)=2,"下午","加班")))</f>
        <v/>
      </c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7"/>
      <c r="XED180" s="28"/>
      <c r="XEE180" s="28"/>
      <c r="XEF180" s="28"/>
      <c r="XEG180" s="28"/>
      <c r="XEH180" s="28"/>
      <c r="XEI180" s="28"/>
      <c r="XEJ180" s="28"/>
      <c r="XEK180" s="28"/>
      <c r="XEL180" s="28"/>
      <c r="XEM180" s="28"/>
      <c r="XEN180" s="28"/>
      <c r="XEO180" s="28"/>
      <c r="XEP180" s="28"/>
      <c r="XEQ180" s="28"/>
      <c r="XER180" s="28"/>
      <c r="XES180" s="28"/>
      <c r="XET180" s="28"/>
      <c r="XEU180" s="28"/>
      <c r="XEV180" s="28"/>
      <c r="XEW180" s="28"/>
      <c r="XEX180" s="28"/>
      <c r="XEY180" s="28"/>
      <c r="XEZ180" s="28"/>
      <c r="XFA180" s="28"/>
      <c r="XFB180" s="28"/>
      <c r="XFC180" s="28"/>
      <c r="XFD180" s="28"/>
    </row>
    <row r="181" spans="1:42 16358:16384" s="3" customFormat="1" ht="19.05" customHeight="1">
      <c r="A181" s="109" t="str">
        <f ca="1">IF(B181=0,"",COUNTA($B$3:$B180))</f>
        <v/>
      </c>
      <c r="B181" s="111">
        <f ca="1">INDIRECT("员工信息表!B"&amp;COUNTA($B$3:$B180)+2)</f>
        <v>0</v>
      </c>
      <c r="C181" s="111"/>
      <c r="D181" s="111">
        <f>(COUNTIF($L181:$AP181,"出勤")+COUNTIF($L182:$AP182,"出勤"))*0.5</f>
        <v>0</v>
      </c>
      <c r="E181" s="111">
        <f>(COUNTIF($L181:$AP181,"事假")+COUNTIF($L182:$AP182,"事假"))*0.5</f>
        <v>0</v>
      </c>
      <c r="F181" s="111">
        <f>(COUNTIF($L181:$AP181,"病假")+COUNTIF($L182:$AP182,"病假"))*0.5</f>
        <v>0</v>
      </c>
      <c r="G181" s="111">
        <f>(COUNTIF($L181:$AP181,"休假")+COUNTIF($L182:$AP182,"休假"))*0.5</f>
        <v>0</v>
      </c>
      <c r="H181" s="111">
        <f>(COUNTIF($L181:$AP181,"缺勤")+COUNTIF($L182:$AP182,"缺勤"))*0.5</f>
        <v>0</v>
      </c>
      <c r="I181" s="111">
        <f>(COUNTIF($L181:$AP181,"放假")+COUNTIF($L182:$AP182,"放假"))*0.5</f>
        <v>0</v>
      </c>
      <c r="J181" s="113">
        <f>(SUM(L183:AP183))/$AO$2</f>
        <v>0</v>
      </c>
      <c r="K181" s="16" t="str">
        <f ca="1">IF(A181="","",IF(MOD(ROW(),3)=1,"上午",IF(MOD(ROW(),3)=2,"下午","加班")))</f>
        <v/>
      </c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25"/>
      <c r="XED181" s="28"/>
      <c r="XEE181" s="28"/>
      <c r="XEF181" s="28"/>
      <c r="XEG181" s="28"/>
      <c r="XEH181" s="28"/>
      <c r="XEI181" s="28"/>
      <c r="XEJ181" s="28"/>
      <c r="XEK181" s="28"/>
      <c r="XEL181" s="28"/>
      <c r="XEM181" s="28"/>
      <c r="XEN181" s="28"/>
      <c r="XEO181" s="28"/>
      <c r="XEP181" s="28"/>
      <c r="XEQ181" s="28"/>
      <c r="XER181" s="28"/>
      <c r="XES181" s="28"/>
      <c r="XET181" s="28"/>
      <c r="XEU181" s="28"/>
      <c r="XEV181" s="28"/>
      <c r="XEW181" s="28"/>
      <c r="XEX181" s="28"/>
      <c r="XEY181" s="28"/>
      <c r="XEZ181" s="28"/>
      <c r="XFA181" s="28"/>
      <c r="XFB181" s="28"/>
      <c r="XFC181" s="28"/>
      <c r="XFD181" s="28"/>
    </row>
    <row r="182" spans="1:42 16358:16384" s="3" customFormat="1" ht="19.05" customHeight="1">
      <c r="A182" s="109"/>
      <c r="B182" s="111"/>
      <c r="C182" s="111"/>
      <c r="D182" s="111"/>
      <c r="E182" s="111"/>
      <c r="F182" s="111"/>
      <c r="G182" s="111"/>
      <c r="H182" s="111"/>
      <c r="I182" s="111"/>
      <c r="J182" s="113"/>
      <c r="K182" s="18" t="str">
        <f ca="1">IF(A181="","",IF(MOD(ROW(),3)=1,"上午",IF(MOD(ROW(),3)=2,"下午","加班")))</f>
        <v/>
      </c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26"/>
      <c r="XED182" s="28"/>
      <c r="XEE182" s="28"/>
      <c r="XEF182" s="28"/>
      <c r="XEG182" s="28"/>
      <c r="XEH182" s="28"/>
      <c r="XEI182" s="28"/>
      <c r="XEJ182" s="28"/>
      <c r="XEK182" s="28"/>
      <c r="XEL182" s="28"/>
      <c r="XEM182" s="28"/>
      <c r="XEN182" s="28"/>
      <c r="XEO182" s="28"/>
      <c r="XEP182" s="28"/>
      <c r="XEQ182" s="28"/>
      <c r="XER182" s="28"/>
      <c r="XES182" s="28"/>
      <c r="XET182" s="28"/>
      <c r="XEU182" s="28"/>
      <c r="XEV182" s="28"/>
      <c r="XEW182" s="28"/>
      <c r="XEX182" s="28"/>
      <c r="XEY182" s="28"/>
      <c r="XEZ182" s="28"/>
      <c r="XFA182" s="28"/>
      <c r="XFB182" s="28"/>
      <c r="XFC182" s="28"/>
      <c r="XFD182" s="28"/>
    </row>
    <row r="183" spans="1:42 16358:16384" s="3" customFormat="1" ht="19.05" customHeight="1">
      <c r="A183" s="109"/>
      <c r="B183" s="111"/>
      <c r="C183" s="111"/>
      <c r="D183" s="111"/>
      <c r="E183" s="111"/>
      <c r="F183" s="111"/>
      <c r="G183" s="111"/>
      <c r="H183" s="111"/>
      <c r="I183" s="111"/>
      <c r="J183" s="113"/>
      <c r="K183" s="20" t="str">
        <f ca="1">IF(A181="","",IF(MOD(ROW(),3)=1,"上午",IF(MOD(ROW(),3)=2,"下午","加班")))</f>
        <v/>
      </c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7"/>
      <c r="XED183" s="28"/>
      <c r="XEE183" s="28"/>
      <c r="XEF183" s="28"/>
      <c r="XEG183" s="28"/>
      <c r="XEH183" s="28"/>
      <c r="XEI183" s="28"/>
      <c r="XEJ183" s="28"/>
      <c r="XEK183" s="28"/>
      <c r="XEL183" s="28"/>
      <c r="XEM183" s="28"/>
      <c r="XEN183" s="28"/>
      <c r="XEO183" s="28"/>
      <c r="XEP183" s="28"/>
      <c r="XEQ183" s="28"/>
      <c r="XER183" s="28"/>
      <c r="XES183" s="28"/>
      <c r="XET183" s="28"/>
      <c r="XEU183" s="28"/>
      <c r="XEV183" s="28"/>
      <c r="XEW183" s="28"/>
      <c r="XEX183" s="28"/>
      <c r="XEY183" s="28"/>
      <c r="XEZ183" s="28"/>
      <c r="XFA183" s="28"/>
      <c r="XFB183" s="28"/>
      <c r="XFC183" s="28"/>
      <c r="XFD183" s="28"/>
    </row>
    <row r="184" spans="1:42 16358:16384" s="3" customFormat="1" ht="19.05" customHeight="1">
      <c r="A184" s="109" t="str">
        <f ca="1">IF(B184=0,"",COUNTA($B$3:$B183))</f>
        <v/>
      </c>
      <c r="B184" s="111">
        <f ca="1">INDIRECT("员工信息表!B"&amp;COUNTA($B$3:$B183)+2)</f>
        <v>0</v>
      </c>
      <c r="C184" s="111"/>
      <c r="D184" s="111">
        <f>(COUNTIF($L184:$AP184,"出勤")+COUNTIF($L185:$AP185,"出勤"))*0.5</f>
        <v>0</v>
      </c>
      <c r="E184" s="111">
        <f>(COUNTIF($L184:$AP184,"事假")+COUNTIF($L185:$AP185,"事假"))*0.5</f>
        <v>0</v>
      </c>
      <c r="F184" s="111">
        <f>(COUNTIF($L184:$AP184,"病假")+COUNTIF($L185:$AP185,"病假"))*0.5</f>
        <v>0</v>
      </c>
      <c r="G184" s="111">
        <f>(COUNTIF($L184:$AP184,"休假")+COUNTIF($L185:$AP185,"休假"))*0.5</f>
        <v>0</v>
      </c>
      <c r="H184" s="111">
        <f>(COUNTIF($L184:$AP184,"缺勤")+COUNTIF($L185:$AP185,"缺勤"))*0.5</f>
        <v>0</v>
      </c>
      <c r="I184" s="111">
        <f>(COUNTIF($L184:$AP184,"放假")+COUNTIF($L185:$AP185,"放假"))*0.5</f>
        <v>0</v>
      </c>
      <c r="J184" s="113">
        <f>(SUM(L186:AP186))/$AO$2</f>
        <v>0</v>
      </c>
      <c r="K184" s="16" t="str">
        <f ca="1">IF(A184="","",IF(MOD(ROW(),3)=1,"上午",IF(MOD(ROW(),3)=2,"下午","加班")))</f>
        <v/>
      </c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25"/>
      <c r="XED184" s="28"/>
      <c r="XEE184" s="28"/>
      <c r="XEF184" s="28"/>
      <c r="XEG184" s="28"/>
      <c r="XEH184" s="28"/>
      <c r="XEI184" s="28"/>
      <c r="XEJ184" s="28"/>
      <c r="XEK184" s="28"/>
      <c r="XEL184" s="28"/>
      <c r="XEM184" s="28"/>
      <c r="XEN184" s="28"/>
      <c r="XEO184" s="28"/>
      <c r="XEP184" s="28"/>
      <c r="XEQ184" s="28"/>
      <c r="XER184" s="28"/>
      <c r="XES184" s="28"/>
      <c r="XET184" s="28"/>
      <c r="XEU184" s="28"/>
      <c r="XEV184" s="28"/>
      <c r="XEW184" s="28"/>
      <c r="XEX184" s="28"/>
      <c r="XEY184" s="28"/>
      <c r="XEZ184" s="28"/>
      <c r="XFA184" s="28"/>
      <c r="XFB184" s="28"/>
      <c r="XFC184" s="28"/>
      <c r="XFD184" s="28"/>
    </row>
    <row r="185" spans="1:42 16358:16384" s="3" customFormat="1" ht="19.05" customHeight="1">
      <c r="A185" s="109"/>
      <c r="B185" s="111"/>
      <c r="C185" s="111"/>
      <c r="D185" s="111"/>
      <c r="E185" s="111"/>
      <c r="F185" s="111"/>
      <c r="G185" s="111"/>
      <c r="H185" s="111"/>
      <c r="I185" s="111"/>
      <c r="J185" s="113"/>
      <c r="K185" s="18" t="str">
        <f ca="1">IF(A184="","",IF(MOD(ROW(),3)=1,"上午",IF(MOD(ROW(),3)=2,"下午","加班")))</f>
        <v/>
      </c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26"/>
      <c r="XED185" s="28"/>
      <c r="XEE185" s="28"/>
      <c r="XEF185" s="28"/>
      <c r="XEG185" s="28"/>
      <c r="XEH185" s="28"/>
      <c r="XEI185" s="28"/>
      <c r="XEJ185" s="28"/>
      <c r="XEK185" s="28"/>
      <c r="XEL185" s="28"/>
      <c r="XEM185" s="28"/>
      <c r="XEN185" s="28"/>
      <c r="XEO185" s="28"/>
      <c r="XEP185" s="28"/>
      <c r="XEQ185" s="28"/>
      <c r="XER185" s="28"/>
      <c r="XES185" s="28"/>
      <c r="XET185" s="28"/>
      <c r="XEU185" s="28"/>
      <c r="XEV185" s="28"/>
      <c r="XEW185" s="28"/>
      <c r="XEX185" s="28"/>
      <c r="XEY185" s="28"/>
      <c r="XEZ185" s="28"/>
      <c r="XFA185" s="28"/>
      <c r="XFB185" s="28"/>
      <c r="XFC185" s="28"/>
      <c r="XFD185" s="28"/>
    </row>
    <row r="186" spans="1:42 16358:16384" s="3" customFormat="1" ht="19.05" customHeight="1">
      <c r="A186" s="109"/>
      <c r="B186" s="111"/>
      <c r="C186" s="111"/>
      <c r="D186" s="111"/>
      <c r="E186" s="111"/>
      <c r="F186" s="111"/>
      <c r="G186" s="111"/>
      <c r="H186" s="111"/>
      <c r="I186" s="111"/>
      <c r="J186" s="113"/>
      <c r="K186" s="20" t="str">
        <f ca="1">IF(A184="","",IF(MOD(ROW(),3)=1,"上午",IF(MOD(ROW(),3)=2,"下午","加班")))</f>
        <v/>
      </c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  <c r="AO186" s="21"/>
      <c r="AP186" s="27"/>
      <c r="XED186" s="28"/>
      <c r="XEE186" s="28"/>
      <c r="XEF186" s="28"/>
      <c r="XEG186" s="28"/>
      <c r="XEH186" s="28"/>
      <c r="XEI186" s="28"/>
      <c r="XEJ186" s="28"/>
      <c r="XEK186" s="28"/>
      <c r="XEL186" s="28"/>
      <c r="XEM186" s="28"/>
      <c r="XEN186" s="28"/>
      <c r="XEO186" s="28"/>
      <c r="XEP186" s="28"/>
      <c r="XEQ186" s="28"/>
      <c r="XER186" s="28"/>
      <c r="XES186" s="28"/>
      <c r="XET186" s="28"/>
      <c r="XEU186" s="28"/>
      <c r="XEV186" s="28"/>
      <c r="XEW186" s="28"/>
      <c r="XEX186" s="28"/>
      <c r="XEY186" s="28"/>
      <c r="XEZ186" s="28"/>
      <c r="XFA186" s="28"/>
      <c r="XFB186" s="28"/>
      <c r="XFC186" s="28"/>
      <c r="XFD186" s="28"/>
    </row>
    <row r="187" spans="1:42 16358:16384" s="3" customFormat="1" ht="19.05" customHeight="1">
      <c r="A187" s="109" t="str">
        <f ca="1">IF(B187=0,"",COUNTA($B$3:$B186))</f>
        <v/>
      </c>
      <c r="B187" s="111">
        <f ca="1">INDIRECT("员工信息表!B"&amp;COUNTA($B$3:$B186)+2)</f>
        <v>0</v>
      </c>
      <c r="C187" s="111"/>
      <c r="D187" s="111">
        <f>(COUNTIF($L187:$AP187,"出勤")+COUNTIF($L188:$AP188,"出勤"))*0.5</f>
        <v>0</v>
      </c>
      <c r="E187" s="111">
        <f>(COUNTIF($L187:$AP187,"事假")+COUNTIF($L188:$AP188,"事假"))*0.5</f>
        <v>0</v>
      </c>
      <c r="F187" s="111">
        <f>(COUNTIF($L187:$AP187,"病假")+COUNTIF($L188:$AP188,"病假"))*0.5</f>
        <v>0</v>
      </c>
      <c r="G187" s="111">
        <f>(COUNTIF($L187:$AP187,"休假")+COUNTIF($L188:$AP188,"休假"))*0.5</f>
        <v>0</v>
      </c>
      <c r="H187" s="111">
        <f>(COUNTIF($L187:$AP187,"缺勤")+COUNTIF($L188:$AP188,"缺勤"))*0.5</f>
        <v>0</v>
      </c>
      <c r="I187" s="111">
        <f>(COUNTIF($L187:$AP187,"放假")+COUNTIF($L188:$AP188,"放假"))*0.5</f>
        <v>0</v>
      </c>
      <c r="J187" s="113">
        <f>(SUM(L189:AP189))/$AO$2</f>
        <v>0</v>
      </c>
      <c r="K187" s="16" t="str">
        <f ca="1">IF(A187="","",IF(MOD(ROW(),3)=1,"上午",IF(MOD(ROW(),3)=2,"下午","加班")))</f>
        <v/>
      </c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25"/>
      <c r="XED187" s="28"/>
      <c r="XEE187" s="28"/>
      <c r="XEF187" s="28"/>
      <c r="XEG187" s="28"/>
      <c r="XEH187" s="28"/>
      <c r="XEI187" s="28"/>
      <c r="XEJ187" s="28"/>
      <c r="XEK187" s="28"/>
      <c r="XEL187" s="28"/>
      <c r="XEM187" s="28"/>
      <c r="XEN187" s="28"/>
      <c r="XEO187" s="28"/>
      <c r="XEP187" s="28"/>
      <c r="XEQ187" s="28"/>
      <c r="XER187" s="28"/>
      <c r="XES187" s="28"/>
      <c r="XET187" s="28"/>
      <c r="XEU187" s="28"/>
      <c r="XEV187" s="28"/>
      <c r="XEW187" s="28"/>
      <c r="XEX187" s="28"/>
      <c r="XEY187" s="28"/>
      <c r="XEZ187" s="28"/>
      <c r="XFA187" s="28"/>
      <c r="XFB187" s="28"/>
      <c r="XFC187" s="28"/>
      <c r="XFD187" s="28"/>
    </row>
    <row r="188" spans="1:42 16358:16384" s="3" customFormat="1" ht="19.05" customHeight="1">
      <c r="A188" s="109"/>
      <c r="B188" s="111"/>
      <c r="C188" s="111"/>
      <c r="D188" s="111"/>
      <c r="E188" s="111"/>
      <c r="F188" s="111"/>
      <c r="G188" s="111"/>
      <c r="H188" s="111"/>
      <c r="I188" s="111"/>
      <c r="J188" s="113"/>
      <c r="K188" s="18" t="str">
        <f ca="1">IF(A187="","",IF(MOD(ROW(),3)=1,"上午",IF(MOD(ROW(),3)=2,"下午","加班")))</f>
        <v/>
      </c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26"/>
      <c r="XED188" s="28"/>
      <c r="XEE188" s="28"/>
      <c r="XEF188" s="28"/>
      <c r="XEG188" s="28"/>
      <c r="XEH188" s="28"/>
      <c r="XEI188" s="28"/>
      <c r="XEJ188" s="28"/>
      <c r="XEK188" s="28"/>
      <c r="XEL188" s="28"/>
      <c r="XEM188" s="28"/>
      <c r="XEN188" s="28"/>
      <c r="XEO188" s="28"/>
      <c r="XEP188" s="28"/>
      <c r="XEQ188" s="28"/>
      <c r="XER188" s="28"/>
      <c r="XES188" s="28"/>
      <c r="XET188" s="28"/>
      <c r="XEU188" s="28"/>
      <c r="XEV188" s="28"/>
      <c r="XEW188" s="28"/>
      <c r="XEX188" s="28"/>
      <c r="XEY188" s="28"/>
      <c r="XEZ188" s="28"/>
      <c r="XFA188" s="28"/>
      <c r="XFB188" s="28"/>
      <c r="XFC188" s="28"/>
      <c r="XFD188" s="28"/>
    </row>
    <row r="189" spans="1:42 16358:16384" s="3" customFormat="1" ht="19.05" customHeight="1">
      <c r="A189" s="109"/>
      <c r="B189" s="111"/>
      <c r="C189" s="111"/>
      <c r="D189" s="111"/>
      <c r="E189" s="111"/>
      <c r="F189" s="111"/>
      <c r="G189" s="111"/>
      <c r="H189" s="111"/>
      <c r="I189" s="111"/>
      <c r="J189" s="113"/>
      <c r="K189" s="20" t="str">
        <f ca="1">IF(A187="","",IF(MOD(ROW(),3)=1,"上午",IF(MOD(ROW(),3)=2,"下午","加班")))</f>
        <v/>
      </c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7"/>
      <c r="XED189" s="28"/>
      <c r="XEE189" s="28"/>
      <c r="XEF189" s="28"/>
      <c r="XEG189" s="28"/>
      <c r="XEH189" s="28"/>
      <c r="XEI189" s="28"/>
      <c r="XEJ189" s="28"/>
      <c r="XEK189" s="28"/>
      <c r="XEL189" s="28"/>
      <c r="XEM189" s="28"/>
      <c r="XEN189" s="28"/>
      <c r="XEO189" s="28"/>
      <c r="XEP189" s="28"/>
      <c r="XEQ189" s="28"/>
      <c r="XER189" s="28"/>
      <c r="XES189" s="28"/>
      <c r="XET189" s="28"/>
      <c r="XEU189" s="28"/>
      <c r="XEV189" s="28"/>
      <c r="XEW189" s="28"/>
      <c r="XEX189" s="28"/>
      <c r="XEY189" s="28"/>
      <c r="XEZ189" s="28"/>
      <c r="XFA189" s="28"/>
      <c r="XFB189" s="28"/>
      <c r="XFC189" s="28"/>
      <c r="XFD189" s="28"/>
    </row>
    <row r="190" spans="1:42 16358:16384" s="3" customFormat="1" ht="19.05" customHeight="1">
      <c r="A190" s="109" t="str">
        <f ca="1">IF(B190=0,"",COUNTA($B$3:$B189))</f>
        <v/>
      </c>
      <c r="B190" s="111">
        <f ca="1">INDIRECT("员工信息表!B"&amp;COUNTA($B$3:$B189)+2)</f>
        <v>0</v>
      </c>
      <c r="C190" s="111"/>
      <c r="D190" s="111">
        <f>(COUNTIF($L190:$AP190,"出勤")+COUNTIF($L191:$AP191,"出勤"))*0.5</f>
        <v>0</v>
      </c>
      <c r="E190" s="111">
        <f>(COUNTIF($L190:$AP190,"事假")+COUNTIF($L191:$AP191,"事假"))*0.5</f>
        <v>0</v>
      </c>
      <c r="F190" s="111">
        <f>(COUNTIF($L190:$AP190,"病假")+COUNTIF($L191:$AP191,"病假"))*0.5</f>
        <v>0</v>
      </c>
      <c r="G190" s="111">
        <f>(COUNTIF($L190:$AP190,"休假")+COUNTIF($L191:$AP191,"休假"))*0.5</f>
        <v>0</v>
      </c>
      <c r="H190" s="111">
        <f>(COUNTIF($L190:$AP190,"缺勤")+COUNTIF($L191:$AP191,"缺勤"))*0.5</f>
        <v>0</v>
      </c>
      <c r="I190" s="111">
        <f>(COUNTIF($L190:$AP190,"放假")+COUNTIF($L191:$AP191,"放假"))*0.5</f>
        <v>0</v>
      </c>
      <c r="J190" s="113">
        <f>(SUM(L192:AP192))/$AO$2</f>
        <v>0</v>
      </c>
      <c r="K190" s="16" t="str">
        <f ca="1">IF(A190="","",IF(MOD(ROW(),3)=1,"上午",IF(MOD(ROW(),3)=2,"下午","加班")))</f>
        <v/>
      </c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25"/>
      <c r="XED190" s="28"/>
      <c r="XEE190" s="28"/>
      <c r="XEF190" s="28"/>
      <c r="XEG190" s="28"/>
      <c r="XEH190" s="28"/>
      <c r="XEI190" s="28"/>
      <c r="XEJ190" s="28"/>
      <c r="XEK190" s="28"/>
      <c r="XEL190" s="28"/>
      <c r="XEM190" s="28"/>
      <c r="XEN190" s="28"/>
      <c r="XEO190" s="28"/>
      <c r="XEP190" s="28"/>
      <c r="XEQ190" s="28"/>
      <c r="XER190" s="28"/>
      <c r="XES190" s="28"/>
      <c r="XET190" s="28"/>
      <c r="XEU190" s="28"/>
      <c r="XEV190" s="28"/>
      <c r="XEW190" s="28"/>
      <c r="XEX190" s="28"/>
      <c r="XEY190" s="28"/>
      <c r="XEZ190" s="28"/>
      <c r="XFA190" s="28"/>
      <c r="XFB190" s="28"/>
      <c r="XFC190" s="28"/>
      <c r="XFD190" s="28"/>
    </row>
    <row r="191" spans="1:42 16358:16384" s="3" customFormat="1" ht="19.05" customHeight="1">
      <c r="A191" s="109"/>
      <c r="B191" s="111"/>
      <c r="C191" s="111"/>
      <c r="D191" s="111"/>
      <c r="E191" s="111"/>
      <c r="F191" s="111"/>
      <c r="G191" s="111"/>
      <c r="H191" s="111"/>
      <c r="I191" s="111"/>
      <c r="J191" s="113"/>
      <c r="K191" s="18" t="str">
        <f ca="1">IF(A190="","",IF(MOD(ROW(),3)=1,"上午",IF(MOD(ROW(),3)=2,"下午","加班")))</f>
        <v/>
      </c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26"/>
      <c r="XED191" s="28"/>
      <c r="XEE191" s="28"/>
      <c r="XEF191" s="28"/>
      <c r="XEG191" s="28"/>
      <c r="XEH191" s="28"/>
      <c r="XEI191" s="28"/>
      <c r="XEJ191" s="28"/>
      <c r="XEK191" s="28"/>
      <c r="XEL191" s="28"/>
      <c r="XEM191" s="28"/>
      <c r="XEN191" s="28"/>
      <c r="XEO191" s="28"/>
      <c r="XEP191" s="28"/>
      <c r="XEQ191" s="28"/>
      <c r="XER191" s="28"/>
      <c r="XES191" s="28"/>
      <c r="XET191" s="28"/>
      <c r="XEU191" s="28"/>
      <c r="XEV191" s="28"/>
      <c r="XEW191" s="28"/>
      <c r="XEX191" s="28"/>
      <c r="XEY191" s="28"/>
      <c r="XEZ191" s="28"/>
      <c r="XFA191" s="28"/>
      <c r="XFB191" s="28"/>
      <c r="XFC191" s="28"/>
      <c r="XFD191" s="28"/>
    </row>
    <row r="192" spans="1:42 16358:16384" s="3" customFormat="1" ht="19.05" customHeight="1">
      <c r="A192" s="109"/>
      <c r="B192" s="111"/>
      <c r="C192" s="111"/>
      <c r="D192" s="111"/>
      <c r="E192" s="111"/>
      <c r="F192" s="111"/>
      <c r="G192" s="111"/>
      <c r="H192" s="111"/>
      <c r="I192" s="111"/>
      <c r="J192" s="113"/>
      <c r="K192" s="20" t="str">
        <f ca="1">IF(A190="","",IF(MOD(ROW(),3)=1,"上午",IF(MOD(ROW(),3)=2,"下午","加班")))</f>
        <v/>
      </c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  <c r="AO192" s="21"/>
      <c r="AP192" s="27"/>
      <c r="XED192" s="28"/>
      <c r="XEE192" s="28"/>
      <c r="XEF192" s="28"/>
      <c r="XEG192" s="28"/>
      <c r="XEH192" s="28"/>
      <c r="XEI192" s="28"/>
      <c r="XEJ192" s="28"/>
      <c r="XEK192" s="28"/>
      <c r="XEL192" s="28"/>
      <c r="XEM192" s="28"/>
      <c r="XEN192" s="28"/>
      <c r="XEO192" s="28"/>
      <c r="XEP192" s="28"/>
      <c r="XEQ192" s="28"/>
      <c r="XER192" s="28"/>
      <c r="XES192" s="28"/>
      <c r="XET192" s="28"/>
      <c r="XEU192" s="28"/>
      <c r="XEV192" s="28"/>
      <c r="XEW192" s="28"/>
      <c r="XEX192" s="28"/>
      <c r="XEY192" s="28"/>
      <c r="XEZ192" s="28"/>
      <c r="XFA192" s="28"/>
      <c r="XFB192" s="28"/>
      <c r="XFC192" s="28"/>
      <c r="XFD192" s="28"/>
    </row>
    <row r="193" spans="1:42 16358:16384" s="3" customFormat="1" ht="19.05" customHeight="1">
      <c r="A193" s="109" t="str">
        <f ca="1">IF(B193=0,"",COUNTA($B$3:$B192))</f>
        <v/>
      </c>
      <c r="B193" s="111">
        <f ca="1">INDIRECT("员工信息表!B"&amp;COUNTA($B$3:$B192)+2)</f>
        <v>0</v>
      </c>
      <c r="C193" s="111"/>
      <c r="D193" s="111">
        <f>(COUNTIF($L193:$AP193,"出勤")+COUNTIF($L194:$AP194,"出勤"))*0.5</f>
        <v>0</v>
      </c>
      <c r="E193" s="111">
        <f>(COUNTIF($L193:$AP193,"事假")+COUNTIF($L194:$AP194,"事假"))*0.5</f>
        <v>0</v>
      </c>
      <c r="F193" s="111">
        <f>(COUNTIF($L193:$AP193,"病假")+COUNTIF($L194:$AP194,"病假"))*0.5</f>
        <v>0</v>
      </c>
      <c r="G193" s="111">
        <f>(COUNTIF($L193:$AP193,"休假")+COUNTIF($L194:$AP194,"休假"))*0.5</f>
        <v>0</v>
      </c>
      <c r="H193" s="111">
        <f>(COUNTIF($L193:$AP193,"缺勤")+COUNTIF($L194:$AP194,"缺勤"))*0.5</f>
        <v>0</v>
      </c>
      <c r="I193" s="111">
        <f>(COUNTIF($L193:$AP193,"放假")+COUNTIF($L194:$AP194,"放假"))*0.5</f>
        <v>0</v>
      </c>
      <c r="J193" s="113">
        <f>(SUM(L195:AP195))/$AO$2</f>
        <v>0</v>
      </c>
      <c r="K193" s="16" t="str">
        <f ca="1">IF(A193="","",IF(MOD(ROW(),3)=1,"上午",IF(MOD(ROW(),3)=2,"下午","加班")))</f>
        <v/>
      </c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25"/>
      <c r="XED193" s="28"/>
      <c r="XEE193" s="28"/>
      <c r="XEF193" s="28"/>
      <c r="XEG193" s="28"/>
      <c r="XEH193" s="28"/>
      <c r="XEI193" s="28"/>
      <c r="XEJ193" s="28"/>
      <c r="XEK193" s="28"/>
      <c r="XEL193" s="28"/>
      <c r="XEM193" s="28"/>
      <c r="XEN193" s="28"/>
      <c r="XEO193" s="28"/>
      <c r="XEP193" s="28"/>
      <c r="XEQ193" s="28"/>
      <c r="XER193" s="28"/>
      <c r="XES193" s="28"/>
      <c r="XET193" s="28"/>
      <c r="XEU193" s="28"/>
      <c r="XEV193" s="28"/>
      <c r="XEW193" s="28"/>
      <c r="XEX193" s="28"/>
      <c r="XEY193" s="28"/>
      <c r="XEZ193" s="28"/>
      <c r="XFA193" s="28"/>
      <c r="XFB193" s="28"/>
      <c r="XFC193" s="28"/>
      <c r="XFD193" s="28"/>
    </row>
    <row r="194" spans="1:42 16358:16384" s="3" customFormat="1" ht="19.05" customHeight="1">
      <c r="A194" s="109"/>
      <c r="B194" s="111"/>
      <c r="C194" s="111"/>
      <c r="D194" s="111"/>
      <c r="E194" s="111"/>
      <c r="F194" s="111"/>
      <c r="G194" s="111"/>
      <c r="H194" s="111"/>
      <c r="I194" s="111"/>
      <c r="J194" s="113"/>
      <c r="K194" s="18" t="str">
        <f ca="1">IF(A193="","",IF(MOD(ROW(),3)=1,"上午",IF(MOD(ROW(),3)=2,"下午","加班")))</f>
        <v/>
      </c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26"/>
      <c r="XED194" s="28"/>
      <c r="XEE194" s="28"/>
      <c r="XEF194" s="28"/>
      <c r="XEG194" s="28"/>
      <c r="XEH194" s="28"/>
      <c r="XEI194" s="28"/>
      <c r="XEJ194" s="28"/>
      <c r="XEK194" s="28"/>
      <c r="XEL194" s="28"/>
      <c r="XEM194" s="28"/>
      <c r="XEN194" s="28"/>
      <c r="XEO194" s="28"/>
      <c r="XEP194" s="28"/>
      <c r="XEQ194" s="28"/>
      <c r="XER194" s="28"/>
      <c r="XES194" s="28"/>
      <c r="XET194" s="28"/>
      <c r="XEU194" s="28"/>
      <c r="XEV194" s="28"/>
      <c r="XEW194" s="28"/>
      <c r="XEX194" s="28"/>
      <c r="XEY194" s="28"/>
      <c r="XEZ194" s="28"/>
      <c r="XFA194" s="28"/>
      <c r="XFB194" s="28"/>
      <c r="XFC194" s="28"/>
      <c r="XFD194" s="28"/>
    </row>
    <row r="195" spans="1:42 16358:16384" s="3" customFormat="1" ht="19.05" customHeight="1">
      <c r="A195" s="109"/>
      <c r="B195" s="111"/>
      <c r="C195" s="111"/>
      <c r="D195" s="111"/>
      <c r="E195" s="111"/>
      <c r="F195" s="111"/>
      <c r="G195" s="111"/>
      <c r="H195" s="111"/>
      <c r="I195" s="111"/>
      <c r="J195" s="113"/>
      <c r="K195" s="20" t="str">
        <f ca="1">IF(A193="","",IF(MOD(ROW(),3)=1,"上午",IF(MOD(ROW(),3)=2,"下午","加班")))</f>
        <v/>
      </c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21"/>
      <c r="AP195" s="27"/>
      <c r="XED195" s="28"/>
      <c r="XEE195" s="28"/>
      <c r="XEF195" s="28"/>
      <c r="XEG195" s="28"/>
      <c r="XEH195" s="28"/>
      <c r="XEI195" s="28"/>
      <c r="XEJ195" s="28"/>
      <c r="XEK195" s="28"/>
      <c r="XEL195" s="28"/>
      <c r="XEM195" s="28"/>
      <c r="XEN195" s="28"/>
      <c r="XEO195" s="28"/>
      <c r="XEP195" s="28"/>
      <c r="XEQ195" s="28"/>
      <c r="XER195" s="28"/>
      <c r="XES195" s="28"/>
      <c r="XET195" s="28"/>
      <c r="XEU195" s="28"/>
      <c r="XEV195" s="28"/>
      <c r="XEW195" s="28"/>
      <c r="XEX195" s="28"/>
      <c r="XEY195" s="28"/>
      <c r="XEZ195" s="28"/>
      <c r="XFA195" s="28"/>
      <c r="XFB195" s="28"/>
      <c r="XFC195" s="28"/>
      <c r="XFD195" s="28"/>
    </row>
    <row r="196" spans="1:11 16358:16384" s="3" customFormat="1" ht="19.05" customHeight="1">
      <c r="A196" s="110"/>
      <c r="B196" s="112"/>
      <c r="C196" s="112"/>
      <c r="D196" s="112"/>
      <c r="E196" s="112"/>
      <c r="F196" s="29"/>
      <c r="G196" s="29"/>
      <c r="H196" s="29"/>
      <c r="I196" s="29"/>
      <c r="J196" s="114"/>
      <c r="K196" s="29"/>
      <c r="XED196" s="28"/>
      <c r="XEE196" s="28"/>
      <c r="XEF196" s="28"/>
      <c r="XEG196" s="28"/>
      <c r="XEH196" s="28"/>
      <c r="XEI196" s="28"/>
      <c r="XEJ196" s="28"/>
      <c r="XEK196" s="28"/>
      <c r="XEL196" s="28"/>
      <c r="XEM196" s="28"/>
      <c r="XEN196" s="28"/>
      <c r="XEO196" s="28"/>
      <c r="XEP196" s="28"/>
      <c r="XEQ196" s="28"/>
      <c r="XER196" s="28"/>
      <c r="XES196" s="28"/>
      <c r="XET196" s="28"/>
      <c r="XEU196" s="28"/>
      <c r="XEV196" s="28"/>
      <c r="XEW196" s="28"/>
      <c r="XEX196" s="28"/>
      <c r="XEY196" s="28"/>
      <c r="XEZ196" s="28"/>
      <c r="XFA196" s="28"/>
      <c r="XFB196" s="28"/>
      <c r="XFC196" s="28"/>
      <c r="XFD196" s="28"/>
    </row>
    <row r="197" spans="1:11 16358:16384" s="3" customFormat="1" ht="19.05" customHeight="1">
      <c r="A197" s="110"/>
      <c r="B197" s="112"/>
      <c r="C197" s="112"/>
      <c r="D197" s="112"/>
      <c r="E197" s="112"/>
      <c r="F197" s="29"/>
      <c r="G197" s="29"/>
      <c r="H197" s="29"/>
      <c r="I197" s="29"/>
      <c r="J197" s="114"/>
      <c r="K197" s="29"/>
      <c r="XED197" s="28"/>
      <c r="XEE197" s="28"/>
      <c r="XEF197" s="28"/>
      <c r="XEG197" s="28"/>
      <c r="XEH197" s="28"/>
      <c r="XEI197" s="28"/>
      <c r="XEJ197" s="28"/>
      <c r="XEK197" s="28"/>
      <c r="XEL197" s="28"/>
      <c r="XEM197" s="28"/>
      <c r="XEN197" s="28"/>
      <c r="XEO197" s="28"/>
      <c r="XEP197" s="28"/>
      <c r="XEQ197" s="28"/>
      <c r="XER197" s="28"/>
      <c r="XES197" s="28"/>
      <c r="XET197" s="28"/>
      <c r="XEU197" s="28"/>
      <c r="XEV197" s="28"/>
      <c r="XEW197" s="28"/>
      <c r="XEX197" s="28"/>
      <c r="XEY197" s="28"/>
      <c r="XEZ197" s="28"/>
      <c r="XFA197" s="28"/>
      <c r="XFB197" s="28"/>
      <c r="XFC197" s="28"/>
      <c r="XFD197" s="28"/>
    </row>
    <row r="198" spans="1:11 16358:16384" s="3" customFormat="1" ht="19.05" customHeight="1">
      <c r="A198" s="110"/>
      <c r="B198" s="112"/>
      <c r="C198" s="112"/>
      <c r="D198" s="112"/>
      <c r="E198" s="112"/>
      <c r="F198" s="29"/>
      <c r="G198" s="29"/>
      <c r="H198" s="29"/>
      <c r="I198" s="29"/>
      <c r="J198" s="114"/>
      <c r="K198" s="29"/>
      <c r="XED198" s="28"/>
      <c r="XEE198" s="28"/>
      <c r="XEF198" s="28"/>
      <c r="XEG198" s="28"/>
      <c r="XEH198" s="28"/>
      <c r="XEI198" s="28"/>
      <c r="XEJ198" s="28"/>
      <c r="XEK198" s="28"/>
      <c r="XEL198" s="28"/>
      <c r="XEM198" s="28"/>
      <c r="XEN198" s="28"/>
      <c r="XEO198" s="28"/>
      <c r="XEP198" s="28"/>
      <c r="XEQ198" s="28"/>
      <c r="XER198" s="28"/>
      <c r="XES198" s="28"/>
      <c r="XET198" s="28"/>
      <c r="XEU198" s="28"/>
      <c r="XEV198" s="28"/>
      <c r="XEW198" s="28"/>
      <c r="XEX198" s="28"/>
      <c r="XEY198" s="28"/>
      <c r="XEZ198" s="28"/>
      <c r="XFA198" s="28"/>
      <c r="XFB198" s="28"/>
      <c r="XFC198" s="28"/>
      <c r="XFD198" s="28"/>
    </row>
    <row r="199" spans="1:11 16358:16384" s="3" customFormat="1" ht="19.05" customHeight="1">
      <c r="A199" s="110"/>
      <c r="B199" s="112"/>
      <c r="C199" s="112"/>
      <c r="D199" s="112"/>
      <c r="E199" s="112"/>
      <c r="F199" s="29"/>
      <c r="G199" s="29"/>
      <c r="H199" s="29"/>
      <c r="I199" s="29"/>
      <c r="J199" s="114"/>
      <c r="K199" s="29"/>
      <c r="XED199" s="28"/>
      <c r="XEE199" s="28"/>
      <c r="XEF199" s="28"/>
      <c r="XEG199" s="28"/>
      <c r="XEH199" s="28"/>
      <c r="XEI199" s="28"/>
      <c r="XEJ199" s="28"/>
      <c r="XEK199" s="28"/>
      <c r="XEL199" s="28"/>
      <c r="XEM199" s="28"/>
      <c r="XEN199" s="28"/>
      <c r="XEO199" s="28"/>
      <c r="XEP199" s="28"/>
      <c r="XEQ199" s="28"/>
      <c r="XER199" s="28"/>
      <c r="XES199" s="28"/>
      <c r="XET199" s="28"/>
      <c r="XEU199" s="28"/>
      <c r="XEV199" s="28"/>
      <c r="XEW199" s="28"/>
      <c r="XEX199" s="28"/>
      <c r="XEY199" s="28"/>
      <c r="XEZ199" s="28"/>
      <c r="XFA199" s="28"/>
      <c r="XFB199" s="28"/>
      <c r="XFC199" s="28"/>
      <c r="XFD199" s="28"/>
    </row>
    <row r="200" spans="1:11 16358:16384" s="3" customFormat="1" ht="19.05" customHeight="1">
      <c r="A200" s="110"/>
      <c r="B200" s="112"/>
      <c r="C200" s="112"/>
      <c r="D200" s="112"/>
      <c r="E200" s="112"/>
      <c r="F200" s="29"/>
      <c r="G200" s="29"/>
      <c r="H200" s="29"/>
      <c r="I200" s="29"/>
      <c r="J200" s="114"/>
      <c r="K200" s="29"/>
      <c r="XED200" s="28"/>
      <c r="XEE200" s="28"/>
      <c r="XEF200" s="28"/>
      <c r="XEG200" s="28"/>
      <c r="XEH200" s="28"/>
      <c r="XEI200" s="28"/>
      <c r="XEJ200" s="28"/>
      <c r="XEK200" s="28"/>
      <c r="XEL200" s="28"/>
      <c r="XEM200" s="28"/>
      <c r="XEN200" s="28"/>
      <c r="XEO200" s="28"/>
      <c r="XEP200" s="28"/>
      <c r="XEQ200" s="28"/>
      <c r="XER200" s="28"/>
      <c r="XES200" s="28"/>
      <c r="XET200" s="28"/>
      <c r="XEU200" s="28"/>
      <c r="XEV200" s="28"/>
      <c r="XEW200" s="28"/>
      <c r="XEX200" s="28"/>
      <c r="XEY200" s="28"/>
      <c r="XEZ200" s="28"/>
      <c r="XFA200" s="28"/>
      <c r="XFB200" s="28"/>
      <c r="XFC200" s="28"/>
      <c r="XFD200" s="28"/>
    </row>
    <row r="201" spans="1:11 16358:16384" s="3" customFormat="1" ht="19.05" customHeight="1">
      <c r="A201" s="110"/>
      <c r="B201" s="112"/>
      <c r="C201" s="112"/>
      <c r="D201" s="112"/>
      <c r="E201" s="112"/>
      <c r="F201" s="29"/>
      <c r="G201" s="29"/>
      <c r="H201" s="29"/>
      <c r="I201" s="29"/>
      <c r="J201" s="114"/>
      <c r="K201" s="29"/>
      <c r="XED201" s="28"/>
      <c r="XEE201" s="28"/>
      <c r="XEF201" s="28"/>
      <c r="XEG201" s="28"/>
      <c r="XEH201" s="28"/>
      <c r="XEI201" s="28"/>
      <c r="XEJ201" s="28"/>
      <c r="XEK201" s="28"/>
      <c r="XEL201" s="28"/>
      <c r="XEM201" s="28"/>
      <c r="XEN201" s="28"/>
      <c r="XEO201" s="28"/>
      <c r="XEP201" s="28"/>
      <c r="XEQ201" s="28"/>
      <c r="XER201" s="28"/>
      <c r="XES201" s="28"/>
      <c r="XET201" s="28"/>
      <c r="XEU201" s="28"/>
      <c r="XEV201" s="28"/>
      <c r="XEW201" s="28"/>
      <c r="XEX201" s="28"/>
      <c r="XEY201" s="28"/>
      <c r="XEZ201" s="28"/>
      <c r="XFA201" s="28"/>
      <c r="XFB201" s="28"/>
      <c r="XFC201" s="28"/>
      <c r="XFD201" s="28"/>
    </row>
    <row r="202" spans="1:11 16358:16384" s="3" customFormat="1" ht="19.05" customHeight="1">
      <c r="A202" s="110"/>
      <c r="B202" s="112"/>
      <c r="C202" s="112"/>
      <c r="D202" s="112"/>
      <c r="E202" s="112"/>
      <c r="F202" s="29"/>
      <c r="G202" s="29"/>
      <c r="H202" s="29"/>
      <c r="I202" s="29"/>
      <c r="J202" s="114"/>
      <c r="K202" s="29"/>
      <c r="XED202" s="28"/>
      <c r="XEE202" s="28"/>
      <c r="XEF202" s="28"/>
      <c r="XEG202" s="28"/>
      <c r="XEH202" s="28"/>
      <c r="XEI202" s="28"/>
      <c r="XEJ202" s="28"/>
      <c r="XEK202" s="28"/>
      <c r="XEL202" s="28"/>
      <c r="XEM202" s="28"/>
      <c r="XEN202" s="28"/>
      <c r="XEO202" s="28"/>
      <c r="XEP202" s="28"/>
      <c r="XEQ202" s="28"/>
      <c r="XER202" s="28"/>
      <c r="XES202" s="28"/>
      <c r="XET202" s="28"/>
      <c r="XEU202" s="28"/>
      <c r="XEV202" s="28"/>
      <c r="XEW202" s="28"/>
      <c r="XEX202" s="28"/>
      <c r="XEY202" s="28"/>
      <c r="XEZ202" s="28"/>
      <c r="XFA202" s="28"/>
      <c r="XFB202" s="28"/>
      <c r="XFC202" s="28"/>
      <c r="XFD202" s="28"/>
    </row>
    <row r="203" spans="1:11 16358:16384" s="3" customFormat="1" ht="19.05" customHeight="1">
      <c r="A203" s="110"/>
      <c r="B203" s="112"/>
      <c r="C203" s="112"/>
      <c r="D203" s="112"/>
      <c r="E203" s="112"/>
      <c r="F203" s="29"/>
      <c r="G203" s="29"/>
      <c r="H203" s="29"/>
      <c r="I203" s="29"/>
      <c r="J203" s="114"/>
      <c r="K203" s="29"/>
      <c r="XED203" s="28"/>
      <c r="XEE203" s="28"/>
      <c r="XEF203" s="28"/>
      <c r="XEG203" s="28"/>
      <c r="XEH203" s="28"/>
      <c r="XEI203" s="28"/>
      <c r="XEJ203" s="28"/>
      <c r="XEK203" s="28"/>
      <c r="XEL203" s="28"/>
      <c r="XEM203" s="28"/>
      <c r="XEN203" s="28"/>
      <c r="XEO203" s="28"/>
      <c r="XEP203" s="28"/>
      <c r="XEQ203" s="28"/>
      <c r="XER203" s="28"/>
      <c r="XES203" s="28"/>
      <c r="XET203" s="28"/>
      <c r="XEU203" s="28"/>
      <c r="XEV203" s="28"/>
      <c r="XEW203" s="28"/>
      <c r="XEX203" s="28"/>
      <c r="XEY203" s="28"/>
      <c r="XEZ203" s="28"/>
      <c r="XFA203" s="28"/>
      <c r="XFB203" s="28"/>
      <c r="XFC203" s="28"/>
      <c r="XFD203" s="28"/>
    </row>
    <row r="204" spans="1:11 16358:16384" s="3" customFormat="1" ht="19.05" customHeight="1">
      <c r="A204" s="110"/>
      <c r="B204" s="112"/>
      <c r="C204" s="112"/>
      <c r="D204" s="112"/>
      <c r="E204" s="112"/>
      <c r="F204" s="29"/>
      <c r="G204" s="29"/>
      <c r="H204" s="29"/>
      <c r="I204" s="29"/>
      <c r="J204" s="114"/>
      <c r="K204" s="29"/>
      <c r="XED204" s="28"/>
      <c r="XEE204" s="28"/>
      <c r="XEF204" s="28"/>
      <c r="XEG204" s="28"/>
      <c r="XEH204" s="28"/>
      <c r="XEI204" s="28"/>
      <c r="XEJ204" s="28"/>
      <c r="XEK204" s="28"/>
      <c r="XEL204" s="28"/>
      <c r="XEM204" s="28"/>
      <c r="XEN204" s="28"/>
      <c r="XEO204" s="28"/>
      <c r="XEP204" s="28"/>
      <c r="XEQ204" s="28"/>
      <c r="XER204" s="28"/>
      <c r="XES204" s="28"/>
      <c r="XET204" s="28"/>
      <c r="XEU204" s="28"/>
      <c r="XEV204" s="28"/>
      <c r="XEW204" s="28"/>
      <c r="XEX204" s="28"/>
      <c r="XEY204" s="28"/>
      <c r="XEZ204" s="28"/>
      <c r="XFA204" s="28"/>
      <c r="XFB204" s="28"/>
      <c r="XFC204" s="28"/>
      <c r="XFD204" s="28"/>
    </row>
    <row r="205" spans="1:11 16358:16384" s="3" customFormat="1" ht="19.05" customHeight="1">
      <c r="A205" s="110"/>
      <c r="B205" s="112"/>
      <c r="C205" s="112"/>
      <c r="D205" s="112"/>
      <c r="E205" s="112"/>
      <c r="F205" s="29"/>
      <c r="G205" s="29"/>
      <c r="H205" s="29"/>
      <c r="I205" s="29"/>
      <c r="J205" s="114"/>
      <c r="K205" s="29"/>
      <c r="XED205" s="28"/>
      <c r="XEE205" s="28"/>
      <c r="XEF205" s="28"/>
      <c r="XEG205" s="28"/>
      <c r="XEH205" s="28"/>
      <c r="XEI205" s="28"/>
      <c r="XEJ205" s="28"/>
      <c r="XEK205" s="28"/>
      <c r="XEL205" s="28"/>
      <c r="XEM205" s="28"/>
      <c r="XEN205" s="28"/>
      <c r="XEO205" s="28"/>
      <c r="XEP205" s="28"/>
      <c r="XEQ205" s="28"/>
      <c r="XER205" s="28"/>
      <c r="XES205" s="28"/>
      <c r="XET205" s="28"/>
      <c r="XEU205" s="28"/>
      <c r="XEV205" s="28"/>
      <c r="XEW205" s="28"/>
      <c r="XEX205" s="28"/>
      <c r="XEY205" s="28"/>
      <c r="XEZ205" s="28"/>
      <c r="XFA205" s="28"/>
      <c r="XFB205" s="28"/>
      <c r="XFC205" s="28"/>
      <c r="XFD205" s="28"/>
    </row>
    <row r="206" spans="1:11 16358:16384" s="3" customFormat="1" ht="19.05" customHeight="1">
      <c r="A206" s="110"/>
      <c r="B206" s="112"/>
      <c r="C206" s="112"/>
      <c r="D206" s="112"/>
      <c r="E206" s="112"/>
      <c r="F206" s="29"/>
      <c r="G206" s="29"/>
      <c r="H206" s="29"/>
      <c r="I206" s="29"/>
      <c r="J206" s="114"/>
      <c r="K206" s="29"/>
      <c r="XED206" s="28"/>
      <c r="XEE206" s="28"/>
      <c r="XEF206" s="28"/>
      <c r="XEG206" s="28"/>
      <c r="XEH206" s="28"/>
      <c r="XEI206" s="28"/>
      <c r="XEJ206" s="28"/>
      <c r="XEK206" s="28"/>
      <c r="XEL206" s="28"/>
      <c r="XEM206" s="28"/>
      <c r="XEN206" s="28"/>
      <c r="XEO206" s="28"/>
      <c r="XEP206" s="28"/>
      <c r="XEQ206" s="28"/>
      <c r="XER206" s="28"/>
      <c r="XES206" s="28"/>
      <c r="XET206" s="28"/>
      <c r="XEU206" s="28"/>
      <c r="XEV206" s="28"/>
      <c r="XEW206" s="28"/>
      <c r="XEX206" s="28"/>
      <c r="XEY206" s="28"/>
      <c r="XEZ206" s="28"/>
      <c r="XFA206" s="28"/>
      <c r="XFB206" s="28"/>
      <c r="XFC206" s="28"/>
      <c r="XFD206" s="28"/>
    </row>
    <row r="207" spans="1:11 16358:16384" s="3" customFormat="1" ht="19.05" customHeight="1">
      <c r="A207" s="110"/>
      <c r="B207" s="112"/>
      <c r="C207" s="112"/>
      <c r="D207" s="112"/>
      <c r="E207" s="112"/>
      <c r="F207" s="29"/>
      <c r="G207" s="29"/>
      <c r="H207" s="29"/>
      <c r="I207" s="29"/>
      <c r="J207" s="114"/>
      <c r="K207" s="29"/>
      <c r="XED207" s="28"/>
      <c r="XEE207" s="28"/>
      <c r="XEF207" s="28"/>
      <c r="XEG207" s="28"/>
      <c r="XEH207" s="28"/>
      <c r="XEI207" s="28"/>
      <c r="XEJ207" s="28"/>
      <c r="XEK207" s="28"/>
      <c r="XEL207" s="28"/>
      <c r="XEM207" s="28"/>
      <c r="XEN207" s="28"/>
      <c r="XEO207" s="28"/>
      <c r="XEP207" s="28"/>
      <c r="XEQ207" s="28"/>
      <c r="XER207" s="28"/>
      <c r="XES207" s="28"/>
      <c r="XET207" s="28"/>
      <c r="XEU207" s="28"/>
      <c r="XEV207" s="28"/>
      <c r="XEW207" s="28"/>
      <c r="XEX207" s="28"/>
      <c r="XEY207" s="28"/>
      <c r="XEZ207" s="28"/>
      <c r="XFA207" s="28"/>
      <c r="XFB207" s="28"/>
      <c r="XFC207" s="28"/>
      <c r="XFD207" s="28"/>
    </row>
    <row r="208" spans="1:11 16358:16384" s="3" customFormat="1" ht="19.05" customHeight="1">
      <c r="A208" s="110"/>
      <c r="B208" s="112"/>
      <c r="C208" s="112"/>
      <c r="D208" s="112"/>
      <c r="E208" s="112"/>
      <c r="F208" s="29"/>
      <c r="G208" s="29"/>
      <c r="H208" s="29"/>
      <c r="I208" s="29"/>
      <c r="J208" s="114"/>
      <c r="K208" s="29"/>
      <c r="XED208" s="28"/>
      <c r="XEE208" s="28"/>
      <c r="XEF208" s="28"/>
      <c r="XEG208" s="28"/>
      <c r="XEH208" s="28"/>
      <c r="XEI208" s="28"/>
      <c r="XEJ208" s="28"/>
      <c r="XEK208" s="28"/>
      <c r="XEL208" s="28"/>
      <c r="XEM208" s="28"/>
      <c r="XEN208" s="28"/>
      <c r="XEO208" s="28"/>
      <c r="XEP208" s="28"/>
      <c r="XEQ208" s="28"/>
      <c r="XER208" s="28"/>
      <c r="XES208" s="28"/>
      <c r="XET208" s="28"/>
      <c r="XEU208" s="28"/>
      <c r="XEV208" s="28"/>
      <c r="XEW208" s="28"/>
      <c r="XEX208" s="28"/>
      <c r="XEY208" s="28"/>
      <c r="XEZ208" s="28"/>
      <c r="XFA208" s="28"/>
      <c r="XFB208" s="28"/>
      <c r="XFC208" s="28"/>
      <c r="XFD208" s="28"/>
    </row>
    <row r="209" spans="1:11 16358:16384" s="3" customFormat="1" ht="19.05" customHeight="1">
      <c r="A209" s="110"/>
      <c r="B209" s="112"/>
      <c r="C209" s="112"/>
      <c r="D209" s="112"/>
      <c r="E209" s="112"/>
      <c r="F209" s="29"/>
      <c r="G209" s="29"/>
      <c r="H209" s="29"/>
      <c r="I209" s="29"/>
      <c r="J209" s="114"/>
      <c r="K209" s="29"/>
      <c r="XED209" s="28"/>
      <c r="XEE209" s="28"/>
      <c r="XEF209" s="28"/>
      <c r="XEG209" s="28"/>
      <c r="XEH209" s="28"/>
      <c r="XEI209" s="28"/>
      <c r="XEJ209" s="28"/>
      <c r="XEK209" s="28"/>
      <c r="XEL209" s="28"/>
      <c r="XEM209" s="28"/>
      <c r="XEN209" s="28"/>
      <c r="XEO209" s="28"/>
      <c r="XEP209" s="28"/>
      <c r="XEQ209" s="28"/>
      <c r="XER209" s="28"/>
      <c r="XES209" s="28"/>
      <c r="XET209" s="28"/>
      <c r="XEU209" s="28"/>
      <c r="XEV209" s="28"/>
      <c r="XEW209" s="28"/>
      <c r="XEX209" s="28"/>
      <c r="XEY209" s="28"/>
      <c r="XEZ209" s="28"/>
      <c r="XFA209" s="28"/>
      <c r="XFB209" s="28"/>
      <c r="XFC209" s="28"/>
      <c r="XFD209" s="28"/>
    </row>
    <row r="210" spans="1:11 16358:16384" s="3" customFormat="1" ht="19.05" customHeight="1">
      <c r="A210" s="110"/>
      <c r="B210" s="112"/>
      <c r="C210" s="112"/>
      <c r="D210" s="112"/>
      <c r="E210" s="112"/>
      <c r="F210" s="29"/>
      <c r="G210" s="29"/>
      <c r="H210" s="29"/>
      <c r="I210" s="29"/>
      <c r="J210" s="114"/>
      <c r="K210" s="29"/>
      <c r="XED210" s="28"/>
      <c r="XEE210" s="28"/>
      <c r="XEF210" s="28"/>
      <c r="XEG210" s="28"/>
      <c r="XEH210" s="28"/>
      <c r="XEI210" s="28"/>
      <c r="XEJ210" s="28"/>
      <c r="XEK210" s="28"/>
      <c r="XEL210" s="28"/>
      <c r="XEM210" s="28"/>
      <c r="XEN210" s="28"/>
      <c r="XEO210" s="28"/>
      <c r="XEP210" s="28"/>
      <c r="XEQ210" s="28"/>
      <c r="XER210" s="28"/>
      <c r="XES210" s="28"/>
      <c r="XET210" s="28"/>
      <c r="XEU210" s="28"/>
      <c r="XEV210" s="28"/>
      <c r="XEW210" s="28"/>
      <c r="XEX210" s="28"/>
      <c r="XEY210" s="28"/>
      <c r="XEZ210" s="28"/>
      <c r="XFA210" s="28"/>
      <c r="XFB210" s="28"/>
      <c r="XFC210" s="28"/>
      <c r="XFD210" s="28"/>
    </row>
    <row r="211" spans="1:11 16358:16384" s="3" customFormat="1" ht="19.05" customHeight="1">
      <c r="A211" s="110"/>
      <c r="B211" s="112"/>
      <c r="C211" s="112"/>
      <c r="D211" s="112"/>
      <c r="E211" s="112"/>
      <c r="F211" s="29"/>
      <c r="G211" s="29"/>
      <c r="H211" s="29"/>
      <c r="I211" s="29"/>
      <c r="J211" s="114"/>
      <c r="K211" s="29"/>
      <c r="XED211" s="28"/>
      <c r="XEE211" s="28"/>
      <c r="XEF211" s="28"/>
      <c r="XEG211" s="28"/>
      <c r="XEH211" s="28"/>
      <c r="XEI211" s="28"/>
      <c r="XEJ211" s="28"/>
      <c r="XEK211" s="28"/>
      <c r="XEL211" s="28"/>
      <c r="XEM211" s="28"/>
      <c r="XEN211" s="28"/>
      <c r="XEO211" s="28"/>
      <c r="XEP211" s="28"/>
      <c r="XEQ211" s="28"/>
      <c r="XER211" s="28"/>
      <c r="XES211" s="28"/>
      <c r="XET211" s="28"/>
      <c r="XEU211" s="28"/>
      <c r="XEV211" s="28"/>
      <c r="XEW211" s="28"/>
      <c r="XEX211" s="28"/>
      <c r="XEY211" s="28"/>
      <c r="XEZ211" s="28"/>
      <c r="XFA211" s="28"/>
      <c r="XFB211" s="28"/>
      <c r="XFC211" s="28"/>
      <c r="XFD211" s="28"/>
    </row>
    <row r="212" spans="1:11 16358:16384" s="3" customFormat="1" ht="19.05" customHeight="1">
      <c r="A212" s="110"/>
      <c r="B212" s="112"/>
      <c r="C212" s="112"/>
      <c r="D212" s="112"/>
      <c r="E212" s="112"/>
      <c r="F212" s="29"/>
      <c r="G212" s="29"/>
      <c r="H212" s="29"/>
      <c r="I212" s="29"/>
      <c r="J212" s="114"/>
      <c r="K212" s="29"/>
      <c r="XED212" s="28"/>
      <c r="XEE212" s="28"/>
      <c r="XEF212" s="28"/>
      <c r="XEG212" s="28"/>
      <c r="XEH212" s="28"/>
      <c r="XEI212" s="28"/>
      <c r="XEJ212" s="28"/>
      <c r="XEK212" s="28"/>
      <c r="XEL212" s="28"/>
      <c r="XEM212" s="28"/>
      <c r="XEN212" s="28"/>
      <c r="XEO212" s="28"/>
      <c r="XEP212" s="28"/>
      <c r="XEQ212" s="28"/>
      <c r="XER212" s="28"/>
      <c r="XES212" s="28"/>
      <c r="XET212" s="28"/>
      <c r="XEU212" s="28"/>
      <c r="XEV212" s="28"/>
      <c r="XEW212" s="28"/>
      <c r="XEX212" s="28"/>
      <c r="XEY212" s="28"/>
      <c r="XEZ212" s="28"/>
      <c r="XFA212" s="28"/>
      <c r="XFB212" s="28"/>
      <c r="XFC212" s="28"/>
      <c r="XFD212" s="28"/>
    </row>
    <row r="213" spans="1:11 16358:16384" s="3" customFormat="1" ht="19.05" customHeight="1">
      <c r="A213" s="110"/>
      <c r="B213" s="112"/>
      <c r="C213" s="112"/>
      <c r="D213" s="112"/>
      <c r="E213" s="112"/>
      <c r="F213" s="29"/>
      <c r="G213" s="29"/>
      <c r="H213" s="29"/>
      <c r="I213" s="29"/>
      <c r="J213" s="114"/>
      <c r="K213" s="29"/>
      <c r="XED213" s="28"/>
      <c r="XEE213" s="28"/>
      <c r="XEF213" s="28"/>
      <c r="XEG213" s="28"/>
      <c r="XEH213" s="28"/>
      <c r="XEI213" s="28"/>
      <c r="XEJ213" s="28"/>
      <c r="XEK213" s="28"/>
      <c r="XEL213" s="28"/>
      <c r="XEM213" s="28"/>
      <c r="XEN213" s="28"/>
      <c r="XEO213" s="28"/>
      <c r="XEP213" s="28"/>
      <c r="XEQ213" s="28"/>
      <c r="XER213" s="28"/>
      <c r="XES213" s="28"/>
      <c r="XET213" s="28"/>
      <c r="XEU213" s="28"/>
      <c r="XEV213" s="28"/>
      <c r="XEW213" s="28"/>
      <c r="XEX213" s="28"/>
      <c r="XEY213" s="28"/>
      <c r="XEZ213" s="28"/>
      <c r="XFA213" s="28"/>
      <c r="XFB213" s="28"/>
      <c r="XFC213" s="28"/>
      <c r="XFD213" s="28"/>
    </row>
    <row r="214" spans="1:11 16358:16384" s="3" customFormat="1" ht="19.05" customHeight="1">
      <c r="A214" s="110"/>
      <c r="B214" s="112"/>
      <c r="C214" s="112"/>
      <c r="D214" s="112"/>
      <c r="E214" s="112"/>
      <c r="F214" s="29"/>
      <c r="G214" s="29"/>
      <c r="H214" s="29"/>
      <c r="I214" s="29"/>
      <c r="J214" s="114"/>
      <c r="K214" s="29"/>
      <c r="XED214" s="28"/>
      <c r="XEE214" s="28"/>
      <c r="XEF214" s="28"/>
      <c r="XEG214" s="28"/>
      <c r="XEH214" s="28"/>
      <c r="XEI214" s="28"/>
      <c r="XEJ214" s="28"/>
      <c r="XEK214" s="28"/>
      <c r="XEL214" s="28"/>
      <c r="XEM214" s="28"/>
      <c r="XEN214" s="28"/>
      <c r="XEO214" s="28"/>
      <c r="XEP214" s="28"/>
      <c r="XEQ214" s="28"/>
      <c r="XER214" s="28"/>
      <c r="XES214" s="28"/>
      <c r="XET214" s="28"/>
      <c r="XEU214" s="28"/>
      <c r="XEV214" s="28"/>
      <c r="XEW214" s="28"/>
      <c r="XEX214" s="28"/>
      <c r="XEY214" s="28"/>
      <c r="XEZ214" s="28"/>
      <c r="XFA214" s="28"/>
      <c r="XFB214" s="28"/>
      <c r="XFC214" s="28"/>
      <c r="XFD214" s="28"/>
    </row>
    <row r="215" spans="1:11 16358:16384" s="3" customFormat="1" ht="19.05" customHeight="1">
      <c r="A215" s="110"/>
      <c r="B215" s="112"/>
      <c r="C215" s="112"/>
      <c r="D215" s="112"/>
      <c r="E215" s="112"/>
      <c r="F215" s="29"/>
      <c r="G215" s="29"/>
      <c r="H215" s="29"/>
      <c r="I215" s="29"/>
      <c r="J215" s="114"/>
      <c r="K215" s="29"/>
      <c r="XED215" s="28"/>
      <c r="XEE215" s="28"/>
      <c r="XEF215" s="28"/>
      <c r="XEG215" s="28"/>
      <c r="XEH215" s="28"/>
      <c r="XEI215" s="28"/>
      <c r="XEJ215" s="28"/>
      <c r="XEK215" s="28"/>
      <c r="XEL215" s="28"/>
      <c r="XEM215" s="28"/>
      <c r="XEN215" s="28"/>
      <c r="XEO215" s="28"/>
      <c r="XEP215" s="28"/>
      <c r="XEQ215" s="28"/>
      <c r="XER215" s="28"/>
      <c r="XES215" s="28"/>
      <c r="XET215" s="28"/>
      <c r="XEU215" s="28"/>
      <c r="XEV215" s="28"/>
      <c r="XEW215" s="28"/>
      <c r="XEX215" s="28"/>
      <c r="XEY215" s="28"/>
      <c r="XEZ215" s="28"/>
      <c r="XFA215" s="28"/>
      <c r="XFB215" s="28"/>
      <c r="XFC215" s="28"/>
      <c r="XFD215" s="28"/>
    </row>
    <row r="216" spans="1:11 16358:16384" s="3" customFormat="1" ht="19.05" customHeight="1">
      <c r="A216" s="110"/>
      <c r="B216" s="112"/>
      <c r="C216" s="112"/>
      <c r="D216" s="112"/>
      <c r="E216" s="112"/>
      <c r="F216" s="29"/>
      <c r="G216" s="29"/>
      <c r="H216" s="29"/>
      <c r="I216" s="29"/>
      <c r="J216" s="114"/>
      <c r="K216" s="29"/>
      <c r="XED216" s="28"/>
      <c r="XEE216" s="28"/>
      <c r="XEF216" s="28"/>
      <c r="XEG216" s="28"/>
      <c r="XEH216" s="28"/>
      <c r="XEI216" s="28"/>
      <c r="XEJ216" s="28"/>
      <c r="XEK216" s="28"/>
      <c r="XEL216" s="28"/>
      <c r="XEM216" s="28"/>
      <c r="XEN216" s="28"/>
      <c r="XEO216" s="28"/>
      <c r="XEP216" s="28"/>
      <c r="XEQ216" s="28"/>
      <c r="XER216" s="28"/>
      <c r="XES216" s="28"/>
      <c r="XET216" s="28"/>
      <c r="XEU216" s="28"/>
      <c r="XEV216" s="28"/>
      <c r="XEW216" s="28"/>
      <c r="XEX216" s="28"/>
      <c r="XEY216" s="28"/>
      <c r="XEZ216" s="28"/>
      <c r="XFA216" s="28"/>
      <c r="XFB216" s="28"/>
      <c r="XFC216" s="28"/>
      <c r="XFD216" s="28"/>
    </row>
    <row r="217" spans="1:11 16358:16384" s="3" customFormat="1" ht="19.05" customHeight="1">
      <c r="A217" s="110"/>
      <c r="B217" s="112"/>
      <c r="C217" s="112"/>
      <c r="D217" s="112"/>
      <c r="E217" s="112"/>
      <c r="F217" s="29"/>
      <c r="G217" s="29"/>
      <c r="H217" s="29"/>
      <c r="I217" s="29"/>
      <c r="J217" s="114"/>
      <c r="K217" s="29"/>
      <c r="XED217" s="28"/>
      <c r="XEE217" s="28"/>
      <c r="XEF217" s="28"/>
      <c r="XEG217" s="28"/>
      <c r="XEH217" s="28"/>
      <c r="XEI217" s="28"/>
      <c r="XEJ217" s="28"/>
      <c r="XEK217" s="28"/>
      <c r="XEL217" s="28"/>
      <c r="XEM217" s="28"/>
      <c r="XEN217" s="28"/>
      <c r="XEO217" s="28"/>
      <c r="XEP217" s="28"/>
      <c r="XEQ217" s="28"/>
      <c r="XER217" s="28"/>
      <c r="XES217" s="28"/>
      <c r="XET217" s="28"/>
      <c r="XEU217" s="28"/>
      <c r="XEV217" s="28"/>
      <c r="XEW217" s="28"/>
      <c r="XEX217" s="28"/>
      <c r="XEY217" s="28"/>
      <c r="XEZ217" s="28"/>
      <c r="XFA217" s="28"/>
      <c r="XFB217" s="28"/>
      <c r="XFC217" s="28"/>
      <c r="XFD217" s="28"/>
    </row>
    <row r="218" spans="1:11 16358:16384" s="3" customFormat="1" ht="19.05" customHeight="1">
      <c r="A218" s="110"/>
      <c r="B218" s="112"/>
      <c r="C218" s="112"/>
      <c r="D218" s="112"/>
      <c r="E218" s="112"/>
      <c r="F218" s="29"/>
      <c r="G218" s="29"/>
      <c r="H218" s="29"/>
      <c r="I218" s="29"/>
      <c r="J218" s="114"/>
      <c r="K218" s="29"/>
      <c r="XED218" s="28"/>
      <c r="XEE218" s="28"/>
      <c r="XEF218" s="28"/>
      <c r="XEG218" s="28"/>
      <c r="XEH218" s="28"/>
      <c r="XEI218" s="28"/>
      <c r="XEJ218" s="28"/>
      <c r="XEK218" s="28"/>
      <c r="XEL218" s="28"/>
      <c r="XEM218" s="28"/>
      <c r="XEN218" s="28"/>
      <c r="XEO218" s="28"/>
      <c r="XEP218" s="28"/>
      <c r="XEQ218" s="28"/>
      <c r="XER218" s="28"/>
      <c r="XES218" s="28"/>
      <c r="XET218" s="28"/>
      <c r="XEU218" s="28"/>
      <c r="XEV218" s="28"/>
      <c r="XEW218" s="28"/>
      <c r="XEX218" s="28"/>
      <c r="XEY218" s="28"/>
      <c r="XEZ218" s="28"/>
      <c r="XFA218" s="28"/>
      <c r="XFB218" s="28"/>
      <c r="XFC218" s="28"/>
      <c r="XFD218" s="28"/>
    </row>
    <row r="219" spans="1:11 16358:16384" s="3" customFormat="1" ht="19.05" customHeight="1">
      <c r="A219" s="110"/>
      <c r="B219" s="112"/>
      <c r="C219" s="112"/>
      <c r="D219" s="112"/>
      <c r="E219" s="112"/>
      <c r="F219" s="29"/>
      <c r="G219" s="29"/>
      <c r="H219" s="29"/>
      <c r="I219" s="29"/>
      <c r="J219" s="114"/>
      <c r="K219" s="29"/>
      <c r="XED219" s="28"/>
      <c r="XEE219" s="28"/>
      <c r="XEF219" s="28"/>
      <c r="XEG219" s="28"/>
      <c r="XEH219" s="28"/>
      <c r="XEI219" s="28"/>
      <c r="XEJ219" s="28"/>
      <c r="XEK219" s="28"/>
      <c r="XEL219" s="28"/>
      <c r="XEM219" s="28"/>
      <c r="XEN219" s="28"/>
      <c r="XEO219" s="28"/>
      <c r="XEP219" s="28"/>
      <c r="XEQ219" s="28"/>
      <c r="XER219" s="28"/>
      <c r="XES219" s="28"/>
      <c r="XET219" s="28"/>
      <c r="XEU219" s="28"/>
      <c r="XEV219" s="28"/>
      <c r="XEW219" s="28"/>
      <c r="XEX219" s="28"/>
      <c r="XEY219" s="28"/>
      <c r="XEZ219" s="28"/>
      <c r="XFA219" s="28"/>
      <c r="XFB219" s="28"/>
      <c r="XFC219" s="28"/>
      <c r="XFD219" s="28"/>
    </row>
    <row r="220" spans="1:11 16358:16384" s="3" customFormat="1" ht="19.05" customHeight="1">
      <c r="A220" s="110"/>
      <c r="B220" s="112"/>
      <c r="C220" s="112"/>
      <c r="D220" s="112"/>
      <c r="E220" s="112"/>
      <c r="F220" s="29"/>
      <c r="G220" s="29"/>
      <c r="H220" s="29"/>
      <c r="I220" s="29"/>
      <c r="J220" s="114"/>
      <c r="K220" s="29"/>
      <c r="XED220" s="28"/>
      <c r="XEE220" s="28"/>
      <c r="XEF220" s="28"/>
      <c r="XEG220" s="28"/>
      <c r="XEH220" s="28"/>
      <c r="XEI220" s="28"/>
      <c r="XEJ220" s="28"/>
      <c r="XEK220" s="28"/>
      <c r="XEL220" s="28"/>
      <c r="XEM220" s="28"/>
      <c r="XEN220" s="28"/>
      <c r="XEO220" s="28"/>
      <c r="XEP220" s="28"/>
      <c r="XEQ220" s="28"/>
      <c r="XER220" s="28"/>
      <c r="XES220" s="28"/>
      <c r="XET220" s="28"/>
      <c r="XEU220" s="28"/>
      <c r="XEV220" s="28"/>
      <c r="XEW220" s="28"/>
      <c r="XEX220" s="28"/>
      <c r="XEY220" s="28"/>
      <c r="XEZ220" s="28"/>
      <c r="XFA220" s="28"/>
      <c r="XFB220" s="28"/>
      <c r="XFC220" s="28"/>
      <c r="XFD220" s="28"/>
    </row>
    <row r="221" spans="1:11 16358:16384" s="3" customFormat="1" ht="19.05" customHeight="1">
      <c r="A221" s="110"/>
      <c r="B221" s="112"/>
      <c r="C221" s="112"/>
      <c r="D221" s="112"/>
      <c r="E221" s="112"/>
      <c r="F221" s="29"/>
      <c r="G221" s="29"/>
      <c r="H221" s="29"/>
      <c r="I221" s="29"/>
      <c r="J221" s="114"/>
      <c r="K221" s="29"/>
      <c r="XED221" s="28"/>
      <c r="XEE221" s="28"/>
      <c r="XEF221" s="28"/>
      <c r="XEG221" s="28"/>
      <c r="XEH221" s="28"/>
      <c r="XEI221" s="28"/>
      <c r="XEJ221" s="28"/>
      <c r="XEK221" s="28"/>
      <c r="XEL221" s="28"/>
      <c r="XEM221" s="28"/>
      <c r="XEN221" s="28"/>
      <c r="XEO221" s="28"/>
      <c r="XEP221" s="28"/>
      <c r="XEQ221" s="28"/>
      <c r="XER221" s="28"/>
      <c r="XES221" s="28"/>
      <c r="XET221" s="28"/>
      <c r="XEU221" s="28"/>
      <c r="XEV221" s="28"/>
      <c r="XEW221" s="28"/>
      <c r="XEX221" s="28"/>
      <c r="XEY221" s="28"/>
      <c r="XEZ221" s="28"/>
      <c r="XFA221" s="28"/>
      <c r="XFB221" s="28"/>
      <c r="XFC221" s="28"/>
      <c r="XFD221" s="28"/>
    </row>
    <row r="222" spans="1:11 16358:16384" s="3" customFormat="1" ht="19.05" customHeight="1">
      <c r="A222" s="110"/>
      <c r="B222" s="112"/>
      <c r="C222" s="112"/>
      <c r="D222" s="112"/>
      <c r="E222" s="112"/>
      <c r="F222" s="29"/>
      <c r="G222" s="29"/>
      <c r="H222" s="29"/>
      <c r="I222" s="29"/>
      <c r="J222" s="114"/>
      <c r="K222" s="29"/>
      <c r="XED222" s="28"/>
      <c r="XEE222" s="28"/>
      <c r="XEF222" s="28"/>
      <c r="XEG222" s="28"/>
      <c r="XEH222" s="28"/>
      <c r="XEI222" s="28"/>
      <c r="XEJ222" s="28"/>
      <c r="XEK222" s="28"/>
      <c r="XEL222" s="28"/>
      <c r="XEM222" s="28"/>
      <c r="XEN222" s="28"/>
      <c r="XEO222" s="28"/>
      <c r="XEP222" s="28"/>
      <c r="XEQ222" s="28"/>
      <c r="XER222" s="28"/>
      <c r="XES222" s="28"/>
      <c r="XET222" s="28"/>
      <c r="XEU222" s="28"/>
      <c r="XEV222" s="28"/>
      <c r="XEW222" s="28"/>
      <c r="XEX222" s="28"/>
      <c r="XEY222" s="28"/>
      <c r="XEZ222" s="28"/>
      <c r="XFA222" s="28"/>
      <c r="XFB222" s="28"/>
      <c r="XFC222" s="28"/>
      <c r="XFD222" s="28"/>
    </row>
    <row r="223" spans="1:11 16358:16384" s="3" customFormat="1" ht="19.05" customHeight="1">
      <c r="A223" s="110"/>
      <c r="B223" s="112"/>
      <c r="C223" s="112"/>
      <c r="D223" s="112"/>
      <c r="E223" s="112"/>
      <c r="F223" s="29"/>
      <c r="G223" s="29"/>
      <c r="H223" s="29"/>
      <c r="I223" s="29"/>
      <c r="J223" s="114"/>
      <c r="K223" s="29"/>
      <c r="XED223" s="28"/>
      <c r="XEE223" s="28"/>
      <c r="XEF223" s="28"/>
      <c r="XEG223" s="28"/>
      <c r="XEH223" s="28"/>
      <c r="XEI223" s="28"/>
      <c r="XEJ223" s="28"/>
      <c r="XEK223" s="28"/>
      <c r="XEL223" s="28"/>
      <c r="XEM223" s="28"/>
      <c r="XEN223" s="28"/>
      <c r="XEO223" s="28"/>
      <c r="XEP223" s="28"/>
      <c r="XEQ223" s="28"/>
      <c r="XER223" s="28"/>
      <c r="XES223" s="28"/>
      <c r="XET223" s="28"/>
      <c r="XEU223" s="28"/>
      <c r="XEV223" s="28"/>
      <c r="XEW223" s="28"/>
      <c r="XEX223" s="28"/>
      <c r="XEY223" s="28"/>
      <c r="XEZ223" s="28"/>
      <c r="XFA223" s="28"/>
      <c r="XFB223" s="28"/>
      <c r="XFC223" s="28"/>
      <c r="XFD223" s="28"/>
    </row>
    <row r="224" spans="1:11 16358:16384" s="3" customFormat="1" ht="19.05" customHeight="1">
      <c r="A224" s="110"/>
      <c r="B224" s="112"/>
      <c r="C224" s="112"/>
      <c r="D224" s="112"/>
      <c r="E224" s="112"/>
      <c r="F224" s="29"/>
      <c r="G224" s="29"/>
      <c r="H224" s="29"/>
      <c r="I224" s="29"/>
      <c r="J224" s="114"/>
      <c r="K224" s="29"/>
      <c r="XED224" s="28"/>
      <c r="XEE224" s="28"/>
      <c r="XEF224" s="28"/>
      <c r="XEG224" s="28"/>
      <c r="XEH224" s="28"/>
      <c r="XEI224" s="28"/>
      <c r="XEJ224" s="28"/>
      <c r="XEK224" s="28"/>
      <c r="XEL224" s="28"/>
      <c r="XEM224" s="28"/>
      <c r="XEN224" s="28"/>
      <c r="XEO224" s="28"/>
      <c r="XEP224" s="28"/>
      <c r="XEQ224" s="28"/>
      <c r="XER224" s="28"/>
      <c r="XES224" s="28"/>
      <c r="XET224" s="28"/>
      <c r="XEU224" s="28"/>
      <c r="XEV224" s="28"/>
      <c r="XEW224" s="28"/>
      <c r="XEX224" s="28"/>
      <c r="XEY224" s="28"/>
      <c r="XEZ224" s="28"/>
      <c r="XFA224" s="28"/>
      <c r="XFB224" s="28"/>
      <c r="XFC224" s="28"/>
      <c r="XFD224" s="28"/>
    </row>
    <row r="225" spans="1:11 16358:16384" s="3" customFormat="1" ht="19.05" customHeight="1">
      <c r="A225" s="110"/>
      <c r="B225" s="112"/>
      <c r="C225" s="112"/>
      <c r="D225" s="112"/>
      <c r="E225" s="112"/>
      <c r="F225" s="29"/>
      <c r="G225" s="29"/>
      <c r="H225" s="29"/>
      <c r="I225" s="29"/>
      <c r="J225" s="114"/>
      <c r="K225" s="29"/>
      <c r="XED225" s="28"/>
      <c r="XEE225" s="28"/>
      <c r="XEF225" s="28"/>
      <c r="XEG225" s="28"/>
      <c r="XEH225" s="28"/>
      <c r="XEI225" s="28"/>
      <c r="XEJ225" s="28"/>
      <c r="XEK225" s="28"/>
      <c r="XEL225" s="28"/>
      <c r="XEM225" s="28"/>
      <c r="XEN225" s="28"/>
      <c r="XEO225" s="28"/>
      <c r="XEP225" s="28"/>
      <c r="XEQ225" s="28"/>
      <c r="XER225" s="28"/>
      <c r="XES225" s="28"/>
      <c r="XET225" s="28"/>
      <c r="XEU225" s="28"/>
      <c r="XEV225" s="28"/>
      <c r="XEW225" s="28"/>
      <c r="XEX225" s="28"/>
      <c r="XEY225" s="28"/>
      <c r="XEZ225" s="28"/>
      <c r="XFA225" s="28"/>
      <c r="XFB225" s="28"/>
      <c r="XFC225" s="28"/>
      <c r="XFD225" s="28"/>
    </row>
    <row r="226" spans="1:11 16358:16384" s="3" customFormat="1" ht="19.05" customHeight="1">
      <c r="A226" s="110"/>
      <c r="B226" s="112"/>
      <c r="C226" s="112"/>
      <c r="D226" s="112"/>
      <c r="E226" s="112"/>
      <c r="F226" s="29"/>
      <c r="G226" s="29"/>
      <c r="H226" s="29"/>
      <c r="I226" s="29"/>
      <c r="J226" s="114"/>
      <c r="K226" s="29"/>
      <c r="XED226" s="28"/>
      <c r="XEE226" s="28"/>
      <c r="XEF226" s="28"/>
      <c r="XEG226" s="28"/>
      <c r="XEH226" s="28"/>
      <c r="XEI226" s="28"/>
      <c r="XEJ226" s="28"/>
      <c r="XEK226" s="28"/>
      <c r="XEL226" s="28"/>
      <c r="XEM226" s="28"/>
      <c r="XEN226" s="28"/>
      <c r="XEO226" s="28"/>
      <c r="XEP226" s="28"/>
      <c r="XEQ226" s="28"/>
      <c r="XER226" s="28"/>
      <c r="XES226" s="28"/>
      <c r="XET226" s="28"/>
      <c r="XEU226" s="28"/>
      <c r="XEV226" s="28"/>
      <c r="XEW226" s="28"/>
      <c r="XEX226" s="28"/>
      <c r="XEY226" s="28"/>
      <c r="XEZ226" s="28"/>
      <c r="XFA226" s="28"/>
      <c r="XFB226" s="28"/>
      <c r="XFC226" s="28"/>
      <c r="XFD226" s="28"/>
    </row>
    <row r="227" spans="1:11 16358:16384" s="3" customFormat="1" ht="19.05" customHeight="1">
      <c r="A227" s="110"/>
      <c r="B227" s="112"/>
      <c r="C227" s="112"/>
      <c r="D227" s="112"/>
      <c r="E227" s="112"/>
      <c r="F227" s="29"/>
      <c r="G227" s="29"/>
      <c r="H227" s="29"/>
      <c r="I227" s="29"/>
      <c r="J227" s="114"/>
      <c r="K227" s="29"/>
      <c r="XED227" s="28"/>
      <c r="XEE227" s="28"/>
      <c r="XEF227" s="28"/>
      <c r="XEG227" s="28"/>
      <c r="XEH227" s="28"/>
      <c r="XEI227" s="28"/>
      <c r="XEJ227" s="28"/>
      <c r="XEK227" s="28"/>
      <c r="XEL227" s="28"/>
      <c r="XEM227" s="28"/>
      <c r="XEN227" s="28"/>
      <c r="XEO227" s="28"/>
      <c r="XEP227" s="28"/>
      <c r="XEQ227" s="28"/>
      <c r="XER227" s="28"/>
      <c r="XES227" s="28"/>
      <c r="XET227" s="28"/>
      <c r="XEU227" s="28"/>
      <c r="XEV227" s="28"/>
      <c r="XEW227" s="28"/>
      <c r="XEX227" s="28"/>
      <c r="XEY227" s="28"/>
      <c r="XEZ227" s="28"/>
      <c r="XFA227" s="28"/>
      <c r="XFB227" s="28"/>
      <c r="XFC227" s="28"/>
      <c r="XFD227" s="28"/>
    </row>
    <row r="228" spans="1:11 16358:16384" s="3" customFormat="1" ht="19.05" customHeight="1">
      <c r="A228" s="110"/>
      <c r="B228" s="112"/>
      <c r="C228" s="112"/>
      <c r="D228" s="112"/>
      <c r="E228" s="112"/>
      <c r="F228" s="29"/>
      <c r="G228" s="29"/>
      <c r="H228" s="29"/>
      <c r="I228" s="29"/>
      <c r="J228" s="114"/>
      <c r="K228" s="29"/>
      <c r="XED228" s="28"/>
      <c r="XEE228" s="28"/>
      <c r="XEF228" s="28"/>
      <c r="XEG228" s="28"/>
      <c r="XEH228" s="28"/>
      <c r="XEI228" s="28"/>
      <c r="XEJ228" s="28"/>
      <c r="XEK228" s="28"/>
      <c r="XEL228" s="28"/>
      <c r="XEM228" s="28"/>
      <c r="XEN228" s="28"/>
      <c r="XEO228" s="28"/>
      <c r="XEP228" s="28"/>
      <c r="XEQ228" s="28"/>
      <c r="XER228" s="28"/>
      <c r="XES228" s="28"/>
      <c r="XET228" s="28"/>
      <c r="XEU228" s="28"/>
      <c r="XEV228" s="28"/>
      <c r="XEW228" s="28"/>
      <c r="XEX228" s="28"/>
      <c r="XEY228" s="28"/>
      <c r="XEZ228" s="28"/>
      <c r="XFA228" s="28"/>
      <c r="XFB228" s="28"/>
      <c r="XFC228" s="28"/>
      <c r="XFD228" s="28"/>
    </row>
    <row r="229" spans="1:11 16358:16384" s="3" customFormat="1" ht="19.05" customHeight="1">
      <c r="A229" s="110"/>
      <c r="B229" s="112"/>
      <c r="C229" s="112"/>
      <c r="D229" s="112"/>
      <c r="E229" s="112"/>
      <c r="F229" s="29"/>
      <c r="G229" s="29"/>
      <c r="H229" s="29"/>
      <c r="I229" s="29"/>
      <c r="J229" s="114"/>
      <c r="K229" s="29"/>
      <c r="XED229" s="28"/>
      <c r="XEE229" s="28"/>
      <c r="XEF229" s="28"/>
      <c r="XEG229" s="28"/>
      <c r="XEH229" s="28"/>
      <c r="XEI229" s="28"/>
      <c r="XEJ229" s="28"/>
      <c r="XEK229" s="28"/>
      <c r="XEL229" s="28"/>
      <c r="XEM229" s="28"/>
      <c r="XEN229" s="28"/>
      <c r="XEO229" s="28"/>
      <c r="XEP229" s="28"/>
      <c r="XEQ229" s="28"/>
      <c r="XER229" s="28"/>
      <c r="XES229" s="28"/>
      <c r="XET229" s="28"/>
      <c r="XEU229" s="28"/>
      <c r="XEV229" s="28"/>
      <c r="XEW229" s="28"/>
      <c r="XEX229" s="28"/>
      <c r="XEY229" s="28"/>
      <c r="XEZ229" s="28"/>
      <c r="XFA229" s="28"/>
      <c r="XFB229" s="28"/>
      <c r="XFC229" s="28"/>
      <c r="XFD229" s="28"/>
    </row>
    <row r="230" spans="1:11 16358:16384" s="3" customFormat="1" ht="19.05" customHeight="1">
      <c r="A230" s="110"/>
      <c r="B230" s="112"/>
      <c r="C230" s="112"/>
      <c r="D230" s="112"/>
      <c r="E230" s="112"/>
      <c r="F230" s="29"/>
      <c r="G230" s="29"/>
      <c r="H230" s="29"/>
      <c r="I230" s="29"/>
      <c r="J230" s="114"/>
      <c r="K230" s="29"/>
      <c r="XED230" s="28"/>
      <c r="XEE230" s="28"/>
      <c r="XEF230" s="28"/>
      <c r="XEG230" s="28"/>
      <c r="XEH230" s="28"/>
      <c r="XEI230" s="28"/>
      <c r="XEJ230" s="28"/>
      <c r="XEK230" s="28"/>
      <c r="XEL230" s="28"/>
      <c r="XEM230" s="28"/>
      <c r="XEN230" s="28"/>
      <c r="XEO230" s="28"/>
      <c r="XEP230" s="28"/>
      <c r="XEQ230" s="28"/>
      <c r="XER230" s="28"/>
      <c r="XES230" s="28"/>
      <c r="XET230" s="28"/>
      <c r="XEU230" s="28"/>
      <c r="XEV230" s="28"/>
      <c r="XEW230" s="28"/>
      <c r="XEX230" s="28"/>
      <c r="XEY230" s="28"/>
      <c r="XEZ230" s="28"/>
      <c r="XFA230" s="28"/>
      <c r="XFB230" s="28"/>
      <c r="XFC230" s="28"/>
      <c r="XFD230" s="28"/>
    </row>
    <row r="231" spans="1:11 16358:16384" s="3" customFormat="1" ht="19.05" customHeight="1">
      <c r="A231" s="110"/>
      <c r="B231" s="112"/>
      <c r="C231" s="112"/>
      <c r="D231" s="112"/>
      <c r="E231" s="112"/>
      <c r="F231" s="29"/>
      <c r="G231" s="29"/>
      <c r="H231" s="29"/>
      <c r="I231" s="29"/>
      <c r="J231" s="114"/>
      <c r="K231" s="29"/>
      <c r="XED231" s="28"/>
      <c r="XEE231" s="28"/>
      <c r="XEF231" s="28"/>
      <c r="XEG231" s="28"/>
      <c r="XEH231" s="28"/>
      <c r="XEI231" s="28"/>
      <c r="XEJ231" s="28"/>
      <c r="XEK231" s="28"/>
      <c r="XEL231" s="28"/>
      <c r="XEM231" s="28"/>
      <c r="XEN231" s="28"/>
      <c r="XEO231" s="28"/>
      <c r="XEP231" s="28"/>
      <c r="XEQ231" s="28"/>
      <c r="XER231" s="28"/>
      <c r="XES231" s="28"/>
      <c r="XET231" s="28"/>
      <c r="XEU231" s="28"/>
      <c r="XEV231" s="28"/>
      <c r="XEW231" s="28"/>
      <c r="XEX231" s="28"/>
      <c r="XEY231" s="28"/>
      <c r="XEZ231" s="28"/>
      <c r="XFA231" s="28"/>
      <c r="XFB231" s="28"/>
      <c r="XFC231" s="28"/>
      <c r="XFD231" s="28"/>
    </row>
    <row r="232" spans="1:11 16358:16384" s="3" customFormat="1" ht="19.05" customHeight="1">
      <c r="A232" s="110"/>
      <c r="B232" s="112"/>
      <c r="C232" s="112"/>
      <c r="D232" s="112"/>
      <c r="E232" s="112"/>
      <c r="F232" s="29"/>
      <c r="G232" s="29"/>
      <c r="H232" s="29"/>
      <c r="I232" s="29"/>
      <c r="J232" s="114"/>
      <c r="K232" s="29"/>
      <c r="XED232" s="28"/>
      <c r="XEE232" s="28"/>
      <c r="XEF232" s="28"/>
      <c r="XEG232" s="28"/>
      <c r="XEH232" s="28"/>
      <c r="XEI232" s="28"/>
      <c r="XEJ232" s="28"/>
      <c r="XEK232" s="28"/>
      <c r="XEL232" s="28"/>
      <c r="XEM232" s="28"/>
      <c r="XEN232" s="28"/>
      <c r="XEO232" s="28"/>
      <c r="XEP232" s="28"/>
      <c r="XEQ232" s="28"/>
      <c r="XER232" s="28"/>
      <c r="XES232" s="28"/>
      <c r="XET232" s="28"/>
      <c r="XEU232" s="28"/>
      <c r="XEV232" s="28"/>
      <c r="XEW232" s="28"/>
      <c r="XEX232" s="28"/>
      <c r="XEY232" s="28"/>
      <c r="XEZ232" s="28"/>
      <c r="XFA232" s="28"/>
      <c r="XFB232" s="28"/>
      <c r="XFC232" s="28"/>
      <c r="XFD232" s="28"/>
    </row>
    <row r="233" spans="1:11 16358:16384" s="3" customFormat="1" ht="19.05" customHeight="1">
      <c r="A233" s="110"/>
      <c r="B233" s="112"/>
      <c r="C233" s="112"/>
      <c r="D233" s="112"/>
      <c r="E233" s="112"/>
      <c r="F233" s="29"/>
      <c r="G233" s="29"/>
      <c r="H233" s="29"/>
      <c r="I233" s="29"/>
      <c r="J233" s="114"/>
      <c r="K233" s="29"/>
      <c r="XED233" s="28"/>
      <c r="XEE233" s="28"/>
      <c r="XEF233" s="28"/>
      <c r="XEG233" s="28"/>
      <c r="XEH233" s="28"/>
      <c r="XEI233" s="28"/>
      <c r="XEJ233" s="28"/>
      <c r="XEK233" s="28"/>
      <c r="XEL233" s="28"/>
      <c r="XEM233" s="28"/>
      <c r="XEN233" s="28"/>
      <c r="XEO233" s="28"/>
      <c r="XEP233" s="28"/>
      <c r="XEQ233" s="28"/>
      <c r="XER233" s="28"/>
      <c r="XES233" s="28"/>
      <c r="XET233" s="28"/>
      <c r="XEU233" s="28"/>
      <c r="XEV233" s="28"/>
      <c r="XEW233" s="28"/>
      <c r="XEX233" s="28"/>
      <c r="XEY233" s="28"/>
      <c r="XEZ233" s="28"/>
      <c r="XFA233" s="28"/>
      <c r="XFB233" s="28"/>
      <c r="XFC233" s="28"/>
      <c r="XFD233" s="28"/>
    </row>
    <row r="234" spans="1:11 16358:16384" s="3" customFormat="1" ht="19.05" customHeight="1">
      <c r="A234" s="110"/>
      <c r="B234" s="112"/>
      <c r="C234" s="112"/>
      <c r="D234" s="112"/>
      <c r="E234" s="112"/>
      <c r="F234" s="29"/>
      <c r="G234" s="29"/>
      <c r="H234" s="29"/>
      <c r="I234" s="29"/>
      <c r="J234" s="114"/>
      <c r="K234" s="29"/>
      <c r="XED234" s="28"/>
      <c r="XEE234" s="28"/>
      <c r="XEF234" s="28"/>
      <c r="XEG234" s="28"/>
      <c r="XEH234" s="28"/>
      <c r="XEI234" s="28"/>
      <c r="XEJ234" s="28"/>
      <c r="XEK234" s="28"/>
      <c r="XEL234" s="28"/>
      <c r="XEM234" s="28"/>
      <c r="XEN234" s="28"/>
      <c r="XEO234" s="28"/>
      <c r="XEP234" s="28"/>
      <c r="XEQ234" s="28"/>
      <c r="XER234" s="28"/>
      <c r="XES234" s="28"/>
      <c r="XET234" s="28"/>
      <c r="XEU234" s="28"/>
      <c r="XEV234" s="28"/>
      <c r="XEW234" s="28"/>
      <c r="XEX234" s="28"/>
      <c r="XEY234" s="28"/>
      <c r="XEZ234" s="28"/>
      <c r="XFA234" s="28"/>
      <c r="XFB234" s="28"/>
      <c r="XFC234" s="28"/>
      <c r="XFD234" s="28"/>
    </row>
    <row r="235" spans="1:11 16358:16384" s="3" customFormat="1" ht="19.05" customHeight="1">
      <c r="A235" s="110"/>
      <c r="B235" s="112"/>
      <c r="C235" s="112"/>
      <c r="D235" s="112"/>
      <c r="E235" s="112"/>
      <c r="F235" s="29"/>
      <c r="G235" s="29"/>
      <c r="H235" s="29"/>
      <c r="I235" s="29"/>
      <c r="J235" s="114"/>
      <c r="K235" s="29"/>
      <c r="XED235" s="28"/>
      <c r="XEE235" s="28"/>
      <c r="XEF235" s="28"/>
      <c r="XEG235" s="28"/>
      <c r="XEH235" s="28"/>
      <c r="XEI235" s="28"/>
      <c r="XEJ235" s="28"/>
      <c r="XEK235" s="28"/>
      <c r="XEL235" s="28"/>
      <c r="XEM235" s="28"/>
      <c r="XEN235" s="28"/>
      <c r="XEO235" s="28"/>
      <c r="XEP235" s="28"/>
      <c r="XEQ235" s="28"/>
      <c r="XER235" s="28"/>
      <c r="XES235" s="28"/>
      <c r="XET235" s="28"/>
      <c r="XEU235" s="28"/>
      <c r="XEV235" s="28"/>
      <c r="XEW235" s="28"/>
      <c r="XEX235" s="28"/>
      <c r="XEY235" s="28"/>
      <c r="XEZ235" s="28"/>
      <c r="XFA235" s="28"/>
      <c r="XFB235" s="28"/>
      <c r="XFC235" s="28"/>
      <c r="XFD235" s="28"/>
    </row>
    <row r="236" spans="1:11 16358:16384" s="3" customFormat="1" ht="19.05" customHeight="1">
      <c r="A236" s="110"/>
      <c r="B236" s="112"/>
      <c r="C236" s="112"/>
      <c r="D236" s="112"/>
      <c r="E236" s="112"/>
      <c r="F236" s="29"/>
      <c r="G236" s="29"/>
      <c r="H236" s="29"/>
      <c r="I236" s="29"/>
      <c r="J236" s="114"/>
      <c r="K236" s="29"/>
      <c r="XED236" s="28"/>
      <c r="XEE236" s="28"/>
      <c r="XEF236" s="28"/>
      <c r="XEG236" s="28"/>
      <c r="XEH236" s="28"/>
      <c r="XEI236" s="28"/>
      <c r="XEJ236" s="28"/>
      <c r="XEK236" s="28"/>
      <c r="XEL236" s="28"/>
      <c r="XEM236" s="28"/>
      <c r="XEN236" s="28"/>
      <c r="XEO236" s="28"/>
      <c r="XEP236" s="28"/>
      <c r="XEQ236" s="28"/>
      <c r="XER236" s="28"/>
      <c r="XES236" s="28"/>
      <c r="XET236" s="28"/>
      <c r="XEU236" s="28"/>
      <c r="XEV236" s="28"/>
      <c r="XEW236" s="28"/>
      <c r="XEX236" s="28"/>
      <c r="XEY236" s="28"/>
      <c r="XEZ236" s="28"/>
      <c r="XFA236" s="28"/>
      <c r="XFB236" s="28"/>
      <c r="XFC236" s="28"/>
      <c r="XFD236" s="28"/>
    </row>
    <row r="237" spans="1:11 16358:16384" s="3" customFormat="1" ht="19.05" customHeight="1">
      <c r="A237" s="110"/>
      <c r="B237" s="112"/>
      <c r="C237" s="112"/>
      <c r="D237" s="112"/>
      <c r="E237" s="112"/>
      <c r="F237" s="29"/>
      <c r="G237" s="29"/>
      <c r="H237" s="29"/>
      <c r="I237" s="29"/>
      <c r="J237" s="114"/>
      <c r="K237" s="29"/>
      <c r="XED237" s="28"/>
      <c r="XEE237" s="28"/>
      <c r="XEF237" s="28"/>
      <c r="XEG237" s="28"/>
      <c r="XEH237" s="28"/>
      <c r="XEI237" s="28"/>
      <c r="XEJ237" s="28"/>
      <c r="XEK237" s="28"/>
      <c r="XEL237" s="28"/>
      <c r="XEM237" s="28"/>
      <c r="XEN237" s="28"/>
      <c r="XEO237" s="28"/>
      <c r="XEP237" s="28"/>
      <c r="XEQ237" s="28"/>
      <c r="XER237" s="28"/>
      <c r="XES237" s="28"/>
      <c r="XET237" s="28"/>
      <c r="XEU237" s="28"/>
      <c r="XEV237" s="28"/>
      <c r="XEW237" s="28"/>
      <c r="XEX237" s="28"/>
      <c r="XEY237" s="28"/>
      <c r="XEZ237" s="28"/>
      <c r="XFA237" s="28"/>
      <c r="XFB237" s="28"/>
      <c r="XFC237" s="28"/>
      <c r="XFD237" s="28"/>
    </row>
    <row r="238" spans="1:11 16358:16384" s="3" customFormat="1" ht="19.05" customHeight="1">
      <c r="A238" s="110"/>
      <c r="B238" s="112"/>
      <c r="C238" s="112"/>
      <c r="D238" s="112"/>
      <c r="E238" s="112"/>
      <c r="F238" s="29"/>
      <c r="G238" s="29"/>
      <c r="H238" s="29"/>
      <c r="I238" s="29"/>
      <c r="J238" s="114"/>
      <c r="K238" s="29"/>
      <c r="XED238" s="28"/>
      <c r="XEE238" s="28"/>
      <c r="XEF238" s="28"/>
      <c r="XEG238" s="28"/>
      <c r="XEH238" s="28"/>
      <c r="XEI238" s="28"/>
      <c r="XEJ238" s="28"/>
      <c r="XEK238" s="28"/>
      <c r="XEL238" s="28"/>
      <c r="XEM238" s="28"/>
      <c r="XEN238" s="28"/>
      <c r="XEO238" s="28"/>
      <c r="XEP238" s="28"/>
      <c r="XEQ238" s="28"/>
      <c r="XER238" s="28"/>
      <c r="XES238" s="28"/>
      <c r="XET238" s="28"/>
      <c r="XEU238" s="28"/>
      <c r="XEV238" s="28"/>
      <c r="XEW238" s="28"/>
      <c r="XEX238" s="28"/>
      <c r="XEY238" s="28"/>
      <c r="XEZ238" s="28"/>
      <c r="XFA238" s="28"/>
      <c r="XFB238" s="28"/>
      <c r="XFC238" s="28"/>
      <c r="XFD238" s="28"/>
    </row>
    <row r="239" spans="1:11 16358:16384" s="3" customFormat="1" ht="19.05" customHeight="1">
      <c r="A239" s="110"/>
      <c r="B239" s="112"/>
      <c r="C239" s="112"/>
      <c r="D239" s="112"/>
      <c r="E239" s="112"/>
      <c r="F239" s="29"/>
      <c r="G239" s="29"/>
      <c r="H239" s="29"/>
      <c r="I239" s="29"/>
      <c r="J239" s="114"/>
      <c r="K239" s="29"/>
      <c r="XED239" s="28"/>
      <c r="XEE239" s="28"/>
      <c r="XEF239" s="28"/>
      <c r="XEG239" s="28"/>
      <c r="XEH239" s="28"/>
      <c r="XEI239" s="28"/>
      <c r="XEJ239" s="28"/>
      <c r="XEK239" s="28"/>
      <c r="XEL239" s="28"/>
      <c r="XEM239" s="28"/>
      <c r="XEN239" s="28"/>
      <c r="XEO239" s="28"/>
      <c r="XEP239" s="28"/>
      <c r="XEQ239" s="28"/>
      <c r="XER239" s="28"/>
      <c r="XES239" s="28"/>
      <c r="XET239" s="28"/>
      <c r="XEU239" s="28"/>
      <c r="XEV239" s="28"/>
      <c r="XEW239" s="28"/>
      <c r="XEX239" s="28"/>
      <c r="XEY239" s="28"/>
      <c r="XEZ239" s="28"/>
      <c r="XFA239" s="28"/>
      <c r="XFB239" s="28"/>
      <c r="XFC239" s="28"/>
      <c r="XFD239" s="28"/>
    </row>
    <row r="240" spans="1:11 16358:16384" s="3" customFormat="1" ht="19.05" customHeight="1">
      <c r="A240" s="110"/>
      <c r="B240" s="112"/>
      <c r="C240" s="112"/>
      <c r="D240" s="112"/>
      <c r="E240" s="112"/>
      <c r="F240" s="29"/>
      <c r="G240" s="29"/>
      <c r="H240" s="29"/>
      <c r="I240" s="29"/>
      <c r="J240" s="114"/>
      <c r="K240" s="29"/>
      <c r="XED240" s="28"/>
      <c r="XEE240" s="28"/>
      <c r="XEF240" s="28"/>
      <c r="XEG240" s="28"/>
      <c r="XEH240" s="28"/>
      <c r="XEI240" s="28"/>
      <c r="XEJ240" s="28"/>
      <c r="XEK240" s="28"/>
      <c r="XEL240" s="28"/>
      <c r="XEM240" s="28"/>
      <c r="XEN240" s="28"/>
      <c r="XEO240" s="28"/>
      <c r="XEP240" s="28"/>
      <c r="XEQ240" s="28"/>
      <c r="XER240" s="28"/>
      <c r="XES240" s="28"/>
      <c r="XET240" s="28"/>
      <c r="XEU240" s="28"/>
      <c r="XEV240" s="28"/>
      <c r="XEW240" s="28"/>
      <c r="XEX240" s="28"/>
      <c r="XEY240" s="28"/>
      <c r="XEZ240" s="28"/>
      <c r="XFA240" s="28"/>
      <c r="XFB240" s="28"/>
      <c r="XFC240" s="28"/>
      <c r="XFD240" s="28"/>
    </row>
    <row r="241" spans="1:11 16358:16384" s="3" customFormat="1" ht="19.05" customHeight="1">
      <c r="A241" s="110"/>
      <c r="B241" s="112"/>
      <c r="C241" s="112"/>
      <c r="D241" s="112"/>
      <c r="E241" s="112"/>
      <c r="F241" s="29"/>
      <c r="G241" s="29"/>
      <c r="H241" s="29"/>
      <c r="I241" s="29"/>
      <c r="J241" s="114"/>
      <c r="K241" s="29"/>
      <c r="XED241" s="28"/>
      <c r="XEE241" s="28"/>
      <c r="XEF241" s="28"/>
      <c r="XEG241" s="28"/>
      <c r="XEH241" s="28"/>
      <c r="XEI241" s="28"/>
      <c r="XEJ241" s="28"/>
      <c r="XEK241" s="28"/>
      <c r="XEL241" s="28"/>
      <c r="XEM241" s="28"/>
      <c r="XEN241" s="28"/>
      <c r="XEO241" s="28"/>
      <c r="XEP241" s="28"/>
      <c r="XEQ241" s="28"/>
      <c r="XER241" s="28"/>
      <c r="XES241" s="28"/>
      <c r="XET241" s="28"/>
      <c r="XEU241" s="28"/>
      <c r="XEV241" s="28"/>
      <c r="XEW241" s="28"/>
      <c r="XEX241" s="28"/>
      <c r="XEY241" s="28"/>
      <c r="XEZ241" s="28"/>
      <c r="XFA241" s="28"/>
      <c r="XFB241" s="28"/>
      <c r="XFC241" s="28"/>
      <c r="XFD241" s="28"/>
    </row>
    <row r="242" spans="1:11 16358:16384" s="3" customFormat="1" ht="19.05" customHeight="1">
      <c r="A242" s="110"/>
      <c r="B242" s="112"/>
      <c r="C242" s="112"/>
      <c r="D242" s="112"/>
      <c r="E242" s="112"/>
      <c r="F242" s="29"/>
      <c r="G242" s="29"/>
      <c r="H242" s="29"/>
      <c r="I242" s="29"/>
      <c r="J242" s="114"/>
      <c r="K242" s="29"/>
      <c r="XED242" s="28"/>
      <c r="XEE242" s="28"/>
      <c r="XEF242" s="28"/>
      <c r="XEG242" s="28"/>
      <c r="XEH242" s="28"/>
      <c r="XEI242" s="28"/>
      <c r="XEJ242" s="28"/>
      <c r="XEK242" s="28"/>
      <c r="XEL242" s="28"/>
      <c r="XEM242" s="28"/>
      <c r="XEN242" s="28"/>
      <c r="XEO242" s="28"/>
      <c r="XEP242" s="28"/>
      <c r="XEQ242" s="28"/>
      <c r="XER242" s="28"/>
      <c r="XES242" s="28"/>
      <c r="XET242" s="28"/>
      <c r="XEU242" s="28"/>
      <c r="XEV242" s="28"/>
      <c r="XEW242" s="28"/>
      <c r="XEX242" s="28"/>
      <c r="XEY242" s="28"/>
      <c r="XEZ242" s="28"/>
      <c r="XFA242" s="28"/>
      <c r="XFB242" s="28"/>
      <c r="XFC242" s="28"/>
      <c r="XFD242" s="28"/>
    </row>
    <row r="243" spans="1:11 16358:16384" s="3" customFormat="1" ht="19.05" customHeight="1">
      <c r="A243" s="110"/>
      <c r="B243" s="112"/>
      <c r="C243" s="112"/>
      <c r="D243" s="112"/>
      <c r="E243" s="112"/>
      <c r="F243" s="29"/>
      <c r="G243" s="29"/>
      <c r="H243" s="29"/>
      <c r="I243" s="29"/>
      <c r="J243" s="114"/>
      <c r="K243" s="29"/>
      <c r="XED243" s="28"/>
      <c r="XEE243" s="28"/>
      <c r="XEF243" s="28"/>
      <c r="XEG243" s="28"/>
      <c r="XEH243" s="28"/>
      <c r="XEI243" s="28"/>
      <c r="XEJ243" s="28"/>
      <c r="XEK243" s="28"/>
      <c r="XEL243" s="28"/>
      <c r="XEM243" s="28"/>
      <c r="XEN243" s="28"/>
      <c r="XEO243" s="28"/>
      <c r="XEP243" s="28"/>
      <c r="XEQ243" s="28"/>
      <c r="XER243" s="28"/>
      <c r="XES243" s="28"/>
      <c r="XET243" s="28"/>
      <c r="XEU243" s="28"/>
      <c r="XEV243" s="28"/>
      <c r="XEW243" s="28"/>
      <c r="XEX243" s="28"/>
      <c r="XEY243" s="28"/>
      <c r="XEZ243" s="28"/>
      <c r="XFA243" s="28"/>
      <c r="XFB243" s="28"/>
      <c r="XFC243" s="28"/>
      <c r="XFD243" s="28"/>
    </row>
    <row r="244" spans="1:11 16358:16384" s="3" customFormat="1" ht="19.05" customHeight="1">
      <c r="A244" s="110"/>
      <c r="B244" s="112"/>
      <c r="C244" s="112"/>
      <c r="D244" s="112"/>
      <c r="E244" s="112"/>
      <c r="F244" s="29"/>
      <c r="G244" s="29"/>
      <c r="H244" s="29"/>
      <c r="I244" s="29"/>
      <c r="J244" s="114"/>
      <c r="K244" s="29"/>
      <c r="XED244" s="28"/>
      <c r="XEE244" s="28"/>
      <c r="XEF244" s="28"/>
      <c r="XEG244" s="28"/>
      <c r="XEH244" s="28"/>
      <c r="XEI244" s="28"/>
      <c r="XEJ244" s="28"/>
      <c r="XEK244" s="28"/>
      <c r="XEL244" s="28"/>
      <c r="XEM244" s="28"/>
      <c r="XEN244" s="28"/>
      <c r="XEO244" s="28"/>
      <c r="XEP244" s="28"/>
      <c r="XEQ244" s="28"/>
      <c r="XER244" s="28"/>
      <c r="XES244" s="28"/>
      <c r="XET244" s="28"/>
      <c r="XEU244" s="28"/>
      <c r="XEV244" s="28"/>
      <c r="XEW244" s="28"/>
      <c r="XEX244" s="28"/>
      <c r="XEY244" s="28"/>
      <c r="XEZ244" s="28"/>
      <c r="XFA244" s="28"/>
      <c r="XFB244" s="28"/>
      <c r="XFC244" s="28"/>
      <c r="XFD244" s="28"/>
    </row>
    <row r="245" spans="1:11 16358:16384" s="3" customFormat="1" ht="19.05" customHeight="1">
      <c r="A245" s="110"/>
      <c r="B245" s="112"/>
      <c r="C245" s="112"/>
      <c r="D245" s="112"/>
      <c r="E245" s="112"/>
      <c r="F245" s="29"/>
      <c r="G245" s="29"/>
      <c r="H245" s="29"/>
      <c r="I245" s="29"/>
      <c r="J245" s="114"/>
      <c r="K245" s="29"/>
      <c r="XED245" s="28"/>
      <c r="XEE245" s="28"/>
      <c r="XEF245" s="28"/>
      <c r="XEG245" s="28"/>
      <c r="XEH245" s="28"/>
      <c r="XEI245" s="28"/>
      <c r="XEJ245" s="28"/>
      <c r="XEK245" s="28"/>
      <c r="XEL245" s="28"/>
      <c r="XEM245" s="28"/>
      <c r="XEN245" s="28"/>
      <c r="XEO245" s="28"/>
      <c r="XEP245" s="28"/>
      <c r="XEQ245" s="28"/>
      <c r="XER245" s="28"/>
      <c r="XES245" s="28"/>
      <c r="XET245" s="28"/>
      <c r="XEU245" s="28"/>
      <c r="XEV245" s="28"/>
      <c r="XEW245" s="28"/>
      <c r="XEX245" s="28"/>
      <c r="XEY245" s="28"/>
      <c r="XEZ245" s="28"/>
      <c r="XFA245" s="28"/>
      <c r="XFB245" s="28"/>
      <c r="XFC245" s="28"/>
      <c r="XFD245" s="28"/>
    </row>
    <row r="246" spans="1:11 16358:16384" s="3" customFormat="1" ht="19.05" customHeight="1">
      <c r="A246" s="110"/>
      <c r="B246" s="112"/>
      <c r="C246" s="112"/>
      <c r="D246" s="112"/>
      <c r="E246" s="112"/>
      <c r="F246" s="29"/>
      <c r="G246" s="29"/>
      <c r="H246" s="29"/>
      <c r="I246" s="29"/>
      <c r="J246" s="114"/>
      <c r="K246" s="29"/>
      <c r="XED246" s="28"/>
      <c r="XEE246" s="28"/>
      <c r="XEF246" s="28"/>
      <c r="XEG246" s="28"/>
      <c r="XEH246" s="28"/>
      <c r="XEI246" s="28"/>
      <c r="XEJ246" s="28"/>
      <c r="XEK246" s="28"/>
      <c r="XEL246" s="28"/>
      <c r="XEM246" s="28"/>
      <c r="XEN246" s="28"/>
      <c r="XEO246" s="28"/>
      <c r="XEP246" s="28"/>
      <c r="XEQ246" s="28"/>
      <c r="XER246" s="28"/>
      <c r="XES246" s="28"/>
      <c r="XET246" s="28"/>
      <c r="XEU246" s="28"/>
      <c r="XEV246" s="28"/>
      <c r="XEW246" s="28"/>
      <c r="XEX246" s="28"/>
      <c r="XEY246" s="28"/>
      <c r="XEZ246" s="28"/>
      <c r="XFA246" s="28"/>
      <c r="XFB246" s="28"/>
      <c r="XFC246" s="28"/>
      <c r="XFD246" s="28"/>
    </row>
    <row r="247" spans="1:11 16358:16384" s="3" customFormat="1" ht="19.05" customHeight="1">
      <c r="A247" s="110"/>
      <c r="B247" s="112"/>
      <c r="C247" s="112"/>
      <c r="D247" s="112"/>
      <c r="E247" s="112"/>
      <c r="F247" s="29"/>
      <c r="G247" s="29"/>
      <c r="H247" s="29"/>
      <c r="I247" s="29"/>
      <c r="J247" s="114"/>
      <c r="K247" s="29"/>
      <c r="XED247" s="28"/>
      <c r="XEE247" s="28"/>
      <c r="XEF247" s="28"/>
      <c r="XEG247" s="28"/>
      <c r="XEH247" s="28"/>
      <c r="XEI247" s="28"/>
      <c r="XEJ247" s="28"/>
      <c r="XEK247" s="28"/>
      <c r="XEL247" s="28"/>
      <c r="XEM247" s="28"/>
      <c r="XEN247" s="28"/>
      <c r="XEO247" s="28"/>
      <c r="XEP247" s="28"/>
      <c r="XEQ247" s="28"/>
      <c r="XER247" s="28"/>
      <c r="XES247" s="28"/>
      <c r="XET247" s="28"/>
      <c r="XEU247" s="28"/>
      <c r="XEV247" s="28"/>
      <c r="XEW247" s="28"/>
      <c r="XEX247" s="28"/>
      <c r="XEY247" s="28"/>
      <c r="XEZ247" s="28"/>
      <c r="XFA247" s="28"/>
      <c r="XFB247" s="28"/>
      <c r="XFC247" s="28"/>
      <c r="XFD247" s="28"/>
    </row>
    <row r="248" spans="1:11 16358:16384" s="3" customFormat="1" ht="19.05" customHeight="1">
      <c r="A248" s="110"/>
      <c r="B248" s="112"/>
      <c r="C248" s="112"/>
      <c r="D248" s="112"/>
      <c r="E248" s="112"/>
      <c r="F248" s="29"/>
      <c r="G248" s="29"/>
      <c r="H248" s="29"/>
      <c r="I248" s="29"/>
      <c r="J248" s="114"/>
      <c r="K248" s="29"/>
      <c r="XED248" s="28"/>
      <c r="XEE248" s="28"/>
      <c r="XEF248" s="28"/>
      <c r="XEG248" s="28"/>
      <c r="XEH248" s="28"/>
      <c r="XEI248" s="28"/>
      <c r="XEJ248" s="28"/>
      <c r="XEK248" s="28"/>
      <c r="XEL248" s="28"/>
      <c r="XEM248" s="28"/>
      <c r="XEN248" s="28"/>
      <c r="XEO248" s="28"/>
      <c r="XEP248" s="28"/>
      <c r="XEQ248" s="28"/>
      <c r="XER248" s="28"/>
      <c r="XES248" s="28"/>
      <c r="XET248" s="28"/>
      <c r="XEU248" s="28"/>
      <c r="XEV248" s="28"/>
      <c r="XEW248" s="28"/>
      <c r="XEX248" s="28"/>
      <c r="XEY248" s="28"/>
      <c r="XEZ248" s="28"/>
      <c r="XFA248" s="28"/>
      <c r="XFB248" s="28"/>
      <c r="XFC248" s="28"/>
      <c r="XFD248" s="28"/>
    </row>
    <row r="249" spans="1:11 16358:16384" s="3" customFormat="1" ht="19.05" customHeight="1">
      <c r="A249" s="110"/>
      <c r="B249" s="112"/>
      <c r="C249" s="112"/>
      <c r="D249" s="112"/>
      <c r="E249" s="112"/>
      <c r="F249" s="29"/>
      <c r="G249" s="29"/>
      <c r="H249" s="29"/>
      <c r="I249" s="29"/>
      <c r="J249" s="114"/>
      <c r="K249" s="29"/>
      <c r="XED249" s="28"/>
      <c r="XEE249" s="28"/>
      <c r="XEF249" s="28"/>
      <c r="XEG249" s="28"/>
      <c r="XEH249" s="28"/>
      <c r="XEI249" s="28"/>
      <c r="XEJ249" s="28"/>
      <c r="XEK249" s="28"/>
      <c r="XEL249" s="28"/>
      <c r="XEM249" s="28"/>
      <c r="XEN249" s="28"/>
      <c r="XEO249" s="28"/>
      <c r="XEP249" s="28"/>
      <c r="XEQ249" s="28"/>
      <c r="XER249" s="28"/>
      <c r="XES249" s="28"/>
      <c r="XET249" s="28"/>
      <c r="XEU249" s="28"/>
      <c r="XEV249" s="28"/>
      <c r="XEW249" s="28"/>
      <c r="XEX249" s="28"/>
      <c r="XEY249" s="28"/>
      <c r="XEZ249" s="28"/>
      <c r="XFA249" s="28"/>
      <c r="XFB249" s="28"/>
      <c r="XFC249" s="28"/>
      <c r="XFD249" s="28"/>
    </row>
    <row r="250" spans="1:11 16358:16384" s="3" customFormat="1" ht="19.05" customHeight="1">
      <c r="A250" s="110"/>
      <c r="B250" s="112"/>
      <c r="C250" s="112"/>
      <c r="D250" s="112"/>
      <c r="E250" s="112"/>
      <c r="F250" s="29"/>
      <c r="G250" s="29"/>
      <c r="H250" s="29"/>
      <c r="I250" s="29"/>
      <c r="J250" s="114"/>
      <c r="K250" s="29"/>
      <c r="XED250" s="28"/>
      <c r="XEE250" s="28"/>
      <c r="XEF250" s="28"/>
      <c r="XEG250" s="28"/>
      <c r="XEH250" s="28"/>
      <c r="XEI250" s="28"/>
      <c r="XEJ250" s="28"/>
      <c r="XEK250" s="28"/>
      <c r="XEL250" s="28"/>
      <c r="XEM250" s="28"/>
      <c r="XEN250" s="28"/>
      <c r="XEO250" s="28"/>
      <c r="XEP250" s="28"/>
      <c r="XEQ250" s="28"/>
      <c r="XER250" s="28"/>
      <c r="XES250" s="28"/>
      <c r="XET250" s="28"/>
      <c r="XEU250" s="28"/>
      <c r="XEV250" s="28"/>
      <c r="XEW250" s="28"/>
      <c r="XEX250" s="28"/>
      <c r="XEY250" s="28"/>
      <c r="XEZ250" s="28"/>
      <c r="XFA250" s="28"/>
      <c r="XFB250" s="28"/>
      <c r="XFC250" s="28"/>
      <c r="XFD250" s="28"/>
    </row>
    <row r="251" spans="1:11 16358:16384" s="3" customFormat="1" ht="19.05" customHeight="1">
      <c r="A251" s="110"/>
      <c r="B251" s="112"/>
      <c r="C251" s="112"/>
      <c r="D251" s="112"/>
      <c r="E251" s="112"/>
      <c r="F251" s="29"/>
      <c r="G251" s="29"/>
      <c r="H251" s="29"/>
      <c r="I251" s="29"/>
      <c r="J251" s="114"/>
      <c r="K251" s="29"/>
      <c r="XED251" s="28"/>
      <c r="XEE251" s="28"/>
      <c r="XEF251" s="28"/>
      <c r="XEG251" s="28"/>
      <c r="XEH251" s="28"/>
      <c r="XEI251" s="28"/>
      <c r="XEJ251" s="28"/>
      <c r="XEK251" s="28"/>
      <c r="XEL251" s="28"/>
      <c r="XEM251" s="28"/>
      <c r="XEN251" s="28"/>
      <c r="XEO251" s="28"/>
      <c r="XEP251" s="28"/>
      <c r="XEQ251" s="28"/>
      <c r="XER251" s="28"/>
      <c r="XES251" s="28"/>
      <c r="XET251" s="28"/>
      <c r="XEU251" s="28"/>
      <c r="XEV251" s="28"/>
      <c r="XEW251" s="28"/>
      <c r="XEX251" s="28"/>
      <c r="XEY251" s="28"/>
      <c r="XEZ251" s="28"/>
      <c r="XFA251" s="28"/>
      <c r="XFB251" s="28"/>
      <c r="XFC251" s="28"/>
      <c r="XFD251" s="28"/>
    </row>
    <row r="252" spans="1:11 16358:16384" s="3" customFormat="1" ht="19.05" customHeight="1">
      <c r="A252" s="110"/>
      <c r="B252" s="112"/>
      <c r="C252" s="112"/>
      <c r="D252" s="112"/>
      <c r="E252" s="112"/>
      <c r="F252" s="29"/>
      <c r="G252" s="29"/>
      <c r="H252" s="29"/>
      <c r="I252" s="29"/>
      <c r="J252" s="114"/>
      <c r="K252" s="29"/>
      <c r="XED252" s="28"/>
      <c r="XEE252" s="28"/>
      <c r="XEF252" s="28"/>
      <c r="XEG252" s="28"/>
      <c r="XEH252" s="28"/>
      <c r="XEI252" s="28"/>
      <c r="XEJ252" s="28"/>
      <c r="XEK252" s="28"/>
      <c r="XEL252" s="28"/>
      <c r="XEM252" s="28"/>
      <c r="XEN252" s="28"/>
      <c r="XEO252" s="28"/>
      <c r="XEP252" s="28"/>
      <c r="XEQ252" s="28"/>
      <c r="XER252" s="28"/>
      <c r="XES252" s="28"/>
      <c r="XET252" s="28"/>
      <c r="XEU252" s="28"/>
      <c r="XEV252" s="28"/>
      <c r="XEW252" s="28"/>
      <c r="XEX252" s="28"/>
      <c r="XEY252" s="28"/>
      <c r="XEZ252" s="28"/>
      <c r="XFA252" s="28"/>
      <c r="XFB252" s="28"/>
      <c r="XFC252" s="28"/>
      <c r="XFD252" s="28"/>
    </row>
    <row r="253" spans="1:11 16358:16384" s="3" customFormat="1" ht="19.05" customHeight="1">
      <c r="A253" s="110"/>
      <c r="B253" s="112"/>
      <c r="C253" s="112"/>
      <c r="D253" s="112"/>
      <c r="E253" s="112"/>
      <c r="F253" s="29"/>
      <c r="G253" s="29"/>
      <c r="H253" s="29"/>
      <c r="I253" s="29"/>
      <c r="J253" s="114"/>
      <c r="K253" s="29"/>
      <c r="XED253" s="28"/>
      <c r="XEE253" s="28"/>
      <c r="XEF253" s="28"/>
      <c r="XEG253" s="28"/>
      <c r="XEH253" s="28"/>
      <c r="XEI253" s="28"/>
      <c r="XEJ253" s="28"/>
      <c r="XEK253" s="28"/>
      <c r="XEL253" s="28"/>
      <c r="XEM253" s="28"/>
      <c r="XEN253" s="28"/>
      <c r="XEO253" s="28"/>
      <c r="XEP253" s="28"/>
      <c r="XEQ253" s="28"/>
      <c r="XER253" s="28"/>
      <c r="XES253" s="28"/>
      <c r="XET253" s="28"/>
      <c r="XEU253" s="28"/>
      <c r="XEV253" s="28"/>
      <c r="XEW253" s="28"/>
      <c r="XEX253" s="28"/>
      <c r="XEY253" s="28"/>
      <c r="XEZ253" s="28"/>
      <c r="XFA253" s="28"/>
      <c r="XFB253" s="28"/>
      <c r="XFC253" s="28"/>
      <c r="XFD253" s="28"/>
    </row>
    <row r="254" spans="1:11 16358:16384" s="3" customFormat="1" ht="19.05" customHeight="1">
      <c r="A254" s="110"/>
      <c r="B254" s="112"/>
      <c r="C254" s="112"/>
      <c r="D254" s="112"/>
      <c r="E254" s="112"/>
      <c r="F254" s="29"/>
      <c r="G254" s="29"/>
      <c r="H254" s="29"/>
      <c r="I254" s="29"/>
      <c r="J254" s="114"/>
      <c r="K254" s="29"/>
      <c r="XED254" s="28"/>
      <c r="XEE254" s="28"/>
      <c r="XEF254" s="28"/>
      <c r="XEG254" s="28"/>
      <c r="XEH254" s="28"/>
      <c r="XEI254" s="28"/>
      <c r="XEJ254" s="28"/>
      <c r="XEK254" s="28"/>
      <c r="XEL254" s="28"/>
      <c r="XEM254" s="28"/>
      <c r="XEN254" s="28"/>
      <c r="XEO254" s="28"/>
      <c r="XEP254" s="28"/>
      <c r="XEQ254" s="28"/>
      <c r="XER254" s="28"/>
      <c r="XES254" s="28"/>
      <c r="XET254" s="28"/>
      <c r="XEU254" s="28"/>
      <c r="XEV254" s="28"/>
      <c r="XEW254" s="28"/>
      <c r="XEX254" s="28"/>
      <c r="XEY254" s="28"/>
      <c r="XEZ254" s="28"/>
      <c r="XFA254" s="28"/>
      <c r="XFB254" s="28"/>
      <c r="XFC254" s="28"/>
      <c r="XFD254" s="28"/>
    </row>
    <row r="255" spans="1:11 16358:16384" s="3" customFormat="1" ht="19.05" customHeight="1">
      <c r="A255" s="110"/>
      <c r="B255" s="112"/>
      <c r="C255" s="112"/>
      <c r="D255" s="112"/>
      <c r="E255" s="112"/>
      <c r="F255" s="29"/>
      <c r="G255" s="29"/>
      <c r="H255" s="29"/>
      <c r="I255" s="29"/>
      <c r="J255" s="114"/>
      <c r="K255" s="29"/>
      <c r="XED255" s="28"/>
      <c r="XEE255" s="28"/>
      <c r="XEF255" s="28"/>
      <c r="XEG255" s="28"/>
      <c r="XEH255" s="28"/>
      <c r="XEI255" s="28"/>
      <c r="XEJ255" s="28"/>
      <c r="XEK255" s="28"/>
      <c r="XEL255" s="28"/>
      <c r="XEM255" s="28"/>
      <c r="XEN255" s="28"/>
      <c r="XEO255" s="28"/>
      <c r="XEP255" s="28"/>
      <c r="XEQ255" s="28"/>
      <c r="XER255" s="28"/>
      <c r="XES255" s="28"/>
      <c r="XET255" s="28"/>
      <c r="XEU255" s="28"/>
      <c r="XEV255" s="28"/>
      <c r="XEW255" s="28"/>
      <c r="XEX255" s="28"/>
      <c r="XEY255" s="28"/>
      <c r="XEZ255" s="28"/>
      <c r="XFA255" s="28"/>
      <c r="XFB255" s="28"/>
      <c r="XFC255" s="28"/>
      <c r="XFD255" s="28"/>
    </row>
    <row r="256" spans="1:11 16358:16384" s="3" customFormat="1" ht="19.05" customHeight="1">
      <c r="A256" s="110"/>
      <c r="B256" s="112"/>
      <c r="C256" s="112"/>
      <c r="D256" s="112"/>
      <c r="E256" s="112"/>
      <c r="F256" s="29"/>
      <c r="G256" s="29"/>
      <c r="H256" s="29"/>
      <c r="I256" s="29"/>
      <c r="J256" s="114"/>
      <c r="K256" s="29"/>
      <c r="XED256" s="28"/>
      <c r="XEE256" s="28"/>
      <c r="XEF256" s="28"/>
      <c r="XEG256" s="28"/>
      <c r="XEH256" s="28"/>
      <c r="XEI256" s="28"/>
      <c r="XEJ256" s="28"/>
      <c r="XEK256" s="28"/>
      <c r="XEL256" s="28"/>
      <c r="XEM256" s="28"/>
      <c r="XEN256" s="28"/>
      <c r="XEO256" s="28"/>
      <c r="XEP256" s="28"/>
      <c r="XEQ256" s="28"/>
      <c r="XER256" s="28"/>
      <c r="XES256" s="28"/>
      <c r="XET256" s="28"/>
      <c r="XEU256" s="28"/>
      <c r="XEV256" s="28"/>
      <c r="XEW256" s="28"/>
      <c r="XEX256" s="28"/>
      <c r="XEY256" s="28"/>
      <c r="XEZ256" s="28"/>
      <c r="XFA256" s="28"/>
      <c r="XFB256" s="28"/>
      <c r="XFC256" s="28"/>
      <c r="XFD256" s="28"/>
    </row>
    <row r="257" spans="1:11 16358:16384" s="3" customFormat="1" ht="19.05" customHeight="1">
      <c r="A257" s="110"/>
      <c r="B257" s="112"/>
      <c r="C257" s="112"/>
      <c r="D257" s="112"/>
      <c r="E257" s="112"/>
      <c r="F257" s="29"/>
      <c r="G257" s="29"/>
      <c r="H257" s="29"/>
      <c r="I257" s="29"/>
      <c r="J257" s="114"/>
      <c r="K257" s="29"/>
      <c r="XED257" s="28"/>
      <c r="XEE257" s="28"/>
      <c r="XEF257" s="28"/>
      <c r="XEG257" s="28"/>
      <c r="XEH257" s="28"/>
      <c r="XEI257" s="28"/>
      <c r="XEJ257" s="28"/>
      <c r="XEK257" s="28"/>
      <c r="XEL257" s="28"/>
      <c r="XEM257" s="28"/>
      <c r="XEN257" s="28"/>
      <c r="XEO257" s="28"/>
      <c r="XEP257" s="28"/>
      <c r="XEQ257" s="28"/>
      <c r="XER257" s="28"/>
      <c r="XES257" s="28"/>
      <c r="XET257" s="28"/>
      <c r="XEU257" s="28"/>
      <c r="XEV257" s="28"/>
      <c r="XEW257" s="28"/>
      <c r="XEX257" s="28"/>
      <c r="XEY257" s="28"/>
      <c r="XEZ257" s="28"/>
      <c r="XFA257" s="28"/>
      <c r="XFB257" s="28"/>
      <c r="XFC257" s="28"/>
      <c r="XFD257" s="28"/>
    </row>
    <row r="258" spans="1:11 16358:16384" s="3" customFormat="1" ht="19.05" customHeight="1">
      <c r="A258" s="110"/>
      <c r="B258" s="112"/>
      <c r="C258" s="112"/>
      <c r="D258" s="112"/>
      <c r="E258" s="112"/>
      <c r="F258" s="29"/>
      <c r="G258" s="29"/>
      <c r="H258" s="29"/>
      <c r="I258" s="29"/>
      <c r="J258" s="114"/>
      <c r="K258" s="29"/>
      <c r="XED258" s="28"/>
      <c r="XEE258" s="28"/>
      <c r="XEF258" s="28"/>
      <c r="XEG258" s="28"/>
      <c r="XEH258" s="28"/>
      <c r="XEI258" s="28"/>
      <c r="XEJ258" s="28"/>
      <c r="XEK258" s="28"/>
      <c r="XEL258" s="28"/>
      <c r="XEM258" s="28"/>
      <c r="XEN258" s="28"/>
      <c r="XEO258" s="28"/>
      <c r="XEP258" s="28"/>
      <c r="XEQ258" s="28"/>
      <c r="XER258" s="28"/>
      <c r="XES258" s="28"/>
      <c r="XET258" s="28"/>
      <c r="XEU258" s="28"/>
      <c r="XEV258" s="28"/>
      <c r="XEW258" s="28"/>
      <c r="XEX258" s="28"/>
      <c r="XEY258" s="28"/>
      <c r="XEZ258" s="28"/>
      <c r="XFA258" s="28"/>
      <c r="XFB258" s="28"/>
      <c r="XFC258" s="28"/>
      <c r="XFD258" s="28"/>
    </row>
    <row r="259" spans="1:11 16358:16384" s="3" customFormat="1" ht="19.05" customHeight="1">
      <c r="A259" s="110"/>
      <c r="B259" s="112"/>
      <c r="C259" s="112"/>
      <c r="D259" s="112"/>
      <c r="E259" s="112"/>
      <c r="F259" s="29"/>
      <c r="G259" s="29"/>
      <c r="H259" s="29"/>
      <c r="I259" s="29"/>
      <c r="J259" s="114"/>
      <c r="K259" s="29"/>
      <c r="XED259" s="28"/>
      <c r="XEE259" s="28"/>
      <c r="XEF259" s="28"/>
      <c r="XEG259" s="28"/>
      <c r="XEH259" s="28"/>
      <c r="XEI259" s="28"/>
      <c r="XEJ259" s="28"/>
      <c r="XEK259" s="28"/>
      <c r="XEL259" s="28"/>
      <c r="XEM259" s="28"/>
      <c r="XEN259" s="28"/>
      <c r="XEO259" s="28"/>
      <c r="XEP259" s="28"/>
      <c r="XEQ259" s="28"/>
      <c r="XER259" s="28"/>
      <c r="XES259" s="28"/>
      <c r="XET259" s="28"/>
      <c r="XEU259" s="28"/>
      <c r="XEV259" s="28"/>
      <c r="XEW259" s="28"/>
      <c r="XEX259" s="28"/>
      <c r="XEY259" s="28"/>
      <c r="XEZ259" s="28"/>
      <c r="XFA259" s="28"/>
      <c r="XFB259" s="28"/>
      <c r="XFC259" s="28"/>
      <c r="XFD259" s="28"/>
    </row>
    <row r="260" spans="1:11 16358:16384" s="3" customFormat="1" ht="19.05" customHeight="1">
      <c r="A260" s="110"/>
      <c r="B260" s="112"/>
      <c r="C260" s="112"/>
      <c r="D260" s="112"/>
      <c r="E260" s="112"/>
      <c r="F260" s="29"/>
      <c r="G260" s="29"/>
      <c r="H260" s="29"/>
      <c r="I260" s="29"/>
      <c r="J260" s="114"/>
      <c r="K260" s="29"/>
      <c r="XED260" s="28"/>
      <c r="XEE260" s="28"/>
      <c r="XEF260" s="28"/>
      <c r="XEG260" s="28"/>
      <c r="XEH260" s="28"/>
      <c r="XEI260" s="28"/>
      <c r="XEJ260" s="28"/>
      <c r="XEK260" s="28"/>
      <c r="XEL260" s="28"/>
      <c r="XEM260" s="28"/>
      <c r="XEN260" s="28"/>
      <c r="XEO260" s="28"/>
      <c r="XEP260" s="28"/>
      <c r="XEQ260" s="28"/>
      <c r="XER260" s="28"/>
      <c r="XES260" s="28"/>
      <c r="XET260" s="28"/>
      <c r="XEU260" s="28"/>
      <c r="XEV260" s="28"/>
      <c r="XEW260" s="28"/>
      <c r="XEX260" s="28"/>
      <c r="XEY260" s="28"/>
      <c r="XEZ260" s="28"/>
      <c r="XFA260" s="28"/>
      <c r="XFB260" s="28"/>
      <c r="XFC260" s="28"/>
      <c r="XFD260" s="28"/>
    </row>
    <row r="261" spans="1:11 16358:16384" s="3" customFormat="1" ht="19.05" customHeight="1">
      <c r="A261" s="110"/>
      <c r="B261" s="112"/>
      <c r="C261" s="112"/>
      <c r="D261" s="112"/>
      <c r="E261" s="112"/>
      <c r="F261" s="29"/>
      <c r="G261" s="29"/>
      <c r="H261" s="29"/>
      <c r="I261" s="29"/>
      <c r="J261" s="114"/>
      <c r="K261" s="29"/>
      <c r="XED261" s="28"/>
      <c r="XEE261" s="28"/>
      <c r="XEF261" s="28"/>
      <c r="XEG261" s="28"/>
      <c r="XEH261" s="28"/>
      <c r="XEI261" s="28"/>
      <c r="XEJ261" s="28"/>
      <c r="XEK261" s="28"/>
      <c r="XEL261" s="28"/>
      <c r="XEM261" s="28"/>
      <c r="XEN261" s="28"/>
      <c r="XEO261" s="28"/>
      <c r="XEP261" s="28"/>
      <c r="XEQ261" s="28"/>
      <c r="XER261" s="28"/>
      <c r="XES261" s="28"/>
      <c r="XET261" s="28"/>
      <c r="XEU261" s="28"/>
      <c r="XEV261" s="28"/>
      <c r="XEW261" s="28"/>
      <c r="XEX261" s="28"/>
      <c r="XEY261" s="28"/>
      <c r="XEZ261" s="28"/>
      <c r="XFA261" s="28"/>
      <c r="XFB261" s="28"/>
      <c r="XFC261" s="28"/>
      <c r="XFD261" s="28"/>
    </row>
    <row r="262" spans="1:11 16358:16384" s="3" customFormat="1" ht="19.05" customHeight="1">
      <c r="A262" s="110"/>
      <c r="B262" s="112"/>
      <c r="C262" s="112"/>
      <c r="D262" s="112"/>
      <c r="E262" s="112"/>
      <c r="F262" s="29"/>
      <c r="G262" s="29"/>
      <c r="H262" s="29"/>
      <c r="I262" s="29"/>
      <c r="J262" s="114"/>
      <c r="K262" s="29"/>
      <c r="XED262" s="28"/>
      <c r="XEE262" s="28"/>
      <c r="XEF262" s="28"/>
      <c r="XEG262" s="28"/>
      <c r="XEH262" s="28"/>
      <c r="XEI262" s="28"/>
      <c r="XEJ262" s="28"/>
      <c r="XEK262" s="28"/>
      <c r="XEL262" s="28"/>
      <c r="XEM262" s="28"/>
      <c r="XEN262" s="28"/>
      <c r="XEO262" s="28"/>
      <c r="XEP262" s="28"/>
      <c r="XEQ262" s="28"/>
      <c r="XER262" s="28"/>
      <c r="XES262" s="28"/>
      <c r="XET262" s="28"/>
      <c r="XEU262" s="28"/>
      <c r="XEV262" s="28"/>
      <c r="XEW262" s="28"/>
      <c r="XEX262" s="28"/>
      <c r="XEY262" s="28"/>
      <c r="XEZ262" s="28"/>
      <c r="XFA262" s="28"/>
      <c r="XFB262" s="28"/>
      <c r="XFC262" s="28"/>
      <c r="XFD262" s="28"/>
    </row>
    <row r="263" spans="1:11 16358:16384" s="3" customFormat="1" ht="19.05" customHeight="1">
      <c r="A263" s="110"/>
      <c r="B263" s="112"/>
      <c r="C263" s="112"/>
      <c r="D263" s="112"/>
      <c r="E263" s="112"/>
      <c r="F263" s="29"/>
      <c r="G263" s="29"/>
      <c r="H263" s="29"/>
      <c r="I263" s="29"/>
      <c r="J263" s="114"/>
      <c r="K263" s="29"/>
      <c r="XED263" s="28"/>
      <c r="XEE263" s="28"/>
      <c r="XEF263" s="28"/>
      <c r="XEG263" s="28"/>
      <c r="XEH263" s="28"/>
      <c r="XEI263" s="28"/>
      <c r="XEJ263" s="28"/>
      <c r="XEK263" s="28"/>
      <c r="XEL263" s="28"/>
      <c r="XEM263" s="28"/>
      <c r="XEN263" s="28"/>
      <c r="XEO263" s="28"/>
      <c r="XEP263" s="28"/>
      <c r="XEQ263" s="28"/>
      <c r="XER263" s="28"/>
      <c r="XES263" s="28"/>
      <c r="XET263" s="28"/>
      <c r="XEU263" s="28"/>
      <c r="XEV263" s="28"/>
      <c r="XEW263" s="28"/>
      <c r="XEX263" s="28"/>
      <c r="XEY263" s="28"/>
      <c r="XEZ263" s="28"/>
      <c r="XFA263" s="28"/>
      <c r="XFB263" s="28"/>
      <c r="XFC263" s="28"/>
      <c r="XFD263" s="28"/>
    </row>
    <row r="264" spans="1:11 16358:16384" s="3" customFormat="1" ht="19.05" customHeight="1">
      <c r="A264" s="110"/>
      <c r="B264" s="112"/>
      <c r="C264" s="112"/>
      <c r="D264" s="112"/>
      <c r="E264" s="112"/>
      <c r="F264" s="29"/>
      <c r="G264" s="29"/>
      <c r="H264" s="29"/>
      <c r="I264" s="29"/>
      <c r="J264" s="114"/>
      <c r="K264" s="29"/>
      <c r="XED264" s="28"/>
      <c r="XEE264" s="28"/>
      <c r="XEF264" s="28"/>
      <c r="XEG264" s="28"/>
      <c r="XEH264" s="28"/>
      <c r="XEI264" s="28"/>
      <c r="XEJ264" s="28"/>
      <c r="XEK264" s="28"/>
      <c r="XEL264" s="28"/>
      <c r="XEM264" s="28"/>
      <c r="XEN264" s="28"/>
      <c r="XEO264" s="28"/>
      <c r="XEP264" s="28"/>
      <c r="XEQ264" s="28"/>
      <c r="XER264" s="28"/>
      <c r="XES264" s="28"/>
      <c r="XET264" s="28"/>
      <c r="XEU264" s="28"/>
      <c r="XEV264" s="28"/>
      <c r="XEW264" s="28"/>
      <c r="XEX264" s="28"/>
      <c r="XEY264" s="28"/>
      <c r="XEZ264" s="28"/>
      <c r="XFA264" s="28"/>
      <c r="XFB264" s="28"/>
      <c r="XFC264" s="28"/>
      <c r="XFD264" s="28"/>
    </row>
    <row r="265" spans="1:11 16358:16384" s="3" customFormat="1" ht="19.05" customHeight="1">
      <c r="A265" s="110"/>
      <c r="B265" s="112"/>
      <c r="C265" s="112"/>
      <c r="D265" s="112"/>
      <c r="E265" s="112"/>
      <c r="F265" s="29"/>
      <c r="G265" s="29"/>
      <c r="H265" s="29"/>
      <c r="I265" s="29"/>
      <c r="J265" s="114"/>
      <c r="K265" s="29"/>
      <c r="XED265" s="28"/>
      <c r="XEE265" s="28"/>
      <c r="XEF265" s="28"/>
      <c r="XEG265" s="28"/>
      <c r="XEH265" s="28"/>
      <c r="XEI265" s="28"/>
      <c r="XEJ265" s="28"/>
      <c r="XEK265" s="28"/>
      <c r="XEL265" s="28"/>
      <c r="XEM265" s="28"/>
      <c r="XEN265" s="28"/>
      <c r="XEO265" s="28"/>
      <c r="XEP265" s="28"/>
      <c r="XEQ265" s="28"/>
      <c r="XER265" s="28"/>
      <c r="XES265" s="28"/>
      <c r="XET265" s="28"/>
      <c r="XEU265" s="28"/>
      <c r="XEV265" s="28"/>
      <c r="XEW265" s="28"/>
      <c r="XEX265" s="28"/>
      <c r="XEY265" s="28"/>
      <c r="XEZ265" s="28"/>
      <c r="XFA265" s="28"/>
      <c r="XFB265" s="28"/>
      <c r="XFC265" s="28"/>
      <c r="XFD265" s="28"/>
    </row>
    <row r="266" spans="1:11 16358:16384" s="3" customFormat="1" ht="19.05" customHeight="1">
      <c r="A266" s="110"/>
      <c r="B266" s="112"/>
      <c r="C266" s="112"/>
      <c r="D266" s="112"/>
      <c r="E266" s="112"/>
      <c r="F266" s="29"/>
      <c r="G266" s="29"/>
      <c r="H266" s="29"/>
      <c r="I266" s="29"/>
      <c r="J266" s="114"/>
      <c r="K266" s="29"/>
      <c r="XED266" s="28"/>
      <c r="XEE266" s="28"/>
      <c r="XEF266" s="28"/>
      <c r="XEG266" s="28"/>
      <c r="XEH266" s="28"/>
      <c r="XEI266" s="28"/>
      <c r="XEJ266" s="28"/>
      <c r="XEK266" s="28"/>
      <c r="XEL266" s="28"/>
      <c r="XEM266" s="28"/>
      <c r="XEN266" s="28"/>
      <c r="XEO266" s="28"/>
      <c r="XEP266" s="28"/>
      <c r="XEQ266" s="28"/>
      <c r="XER266" s="28"/>
      <c r="XES266" s="28"/>
      <c r="XET266" s="28"/>
      <c r="XEU266" s="28"/>
      <c r="XEV266" s="28"/>
      <c r="XEW266" s="28"/>
      <c r="XEX266" s="28"/>
      <c r="XEY266" s="28"/>
      <c r="XEZ266" s="28"/>
      <c r="XFA266" s="28"/>
      <c r="XFB266" s="28"/>
      <c r="XFC266" s="28"/>
      <c r="XFD266" s="28"/>
    </row>
    <row r="267" spans="1:11 16358:16384" s="3" customFormat="1" ht="19.05" customHeight="1">
      <c r="A267" s="110"/>
      <c r="B267" s="112"/>
      <c r="C267" s="112"/>
      <c r="D267" s="112"/>
      <c r="E267" s="112"/>
      <c r="F267" s="29"/>
      <c r="G267" s="29"/>
      <c r="H267" s="29"/>
      <c r="I267" s="29"/>
      <c r="J267" s="114"/>
      <c r="K267" s="29"/>
      <c r="XED267" s="28"/>
      <c r="XEE267" s="28"/>
      <c r="XEF267" s="28"/>
      <c r="XEG267" s="28"/>
      <c r="XEH267" s="28"/>
      <c r="XEI267" s="28"/>
      <c r="XEJ267" s="28"/>
      <c r="XEK267" s="28"/>
      <c r="XEL267" s="28"/>
      <c r="XEM267" s="28"/>
      <c r="XEN267" s="28"/>
      <c r="XEO267" s="28"/>
      <c r="XEP267" s="28"/>
      <c r="XEQ267" s="28"/>
      <c r="XER267" s="28"/>
      <c r="XES267" s="28"/>
      <c r="XET267" s="28"/>
      <c r="XEU267" s="28"/>
      <c r="XEV267" s="28"/>
      <c r="XEW267" s="28"/>
      <c r="XEX267" s="28"/>
      <c r="XEY267" s="28"/>
      <c r="XEZ267" s="28"/>
      <c r="XFA267" s="28"/>
      <c r="XFB267" s="28"/>
      <c r="XFC267" s="28"/>
      <c r="XFD267" s="28"/>
    </row>
    <row r="268" spans="1:11 16358:16384" s="3" customFormat="1" ht="19.05" customHeight="1">
      <c r="A268" s="110"/>
      <c r="B268" s="112"/>
      <c r="C268" s="112"/>
      <c r="D268" s="112"/>
      <c r="E268" s="112"/>
      <c r="F268" s="29"/>
      <c r="G268" s="29"/>
      <c r="H268" s="29"/>
      <c r="I268" s="29"/>
      <c r="J268" s="114"/>
      <c r="K268" s="29"/>
      <c r="XED268" s="28"/>
      <c r="XEE268" s="28"/>
      <c r="XEF268" s="28"/>
      <c r="XEG268" s="28"/>
      <c r="XEH268" s="28"/>
      <c r="XEI268" s="28"/>
      <c r="XEJ268" s="28"/>
      <c r="XEK268" s="28"/>
      <c r="XEL268" s="28"/>
      <c r="XEM268" s="28"/>
      <c r="XEN268" s="28"/>
      <c r="XEO268" s="28"/>
      <c r="XEP268" s="28"/>
      <c r="XEQ268" s="28"/>
      <c r="XER268" s="28"/>
      <c r="XES268" s="28"/>
      <c r="XET268" s="28"/>
      <c r="XEU268" s="28"/>
      <c r="XEV268" s="28"/>
      <c r="XEW268" s="28"/>
      <c r="XEX268" s="28"/>
      <c r="XEY268" s="28"/>
      <c r="XEZ268" s="28"/>
      <c r="XFA268" s="28"/>
      <c r="XFB268" s="28"/>
      <c r="XFC268" s="28"/>
      <c r="XFD268" s="28"/>
    </row>
    <row r="269" spans="1:11 16358:16384" s="3" customFormat="1" ht="19.05" customHeight="1">
      <c r="A269" s="110"/>
      <c r="B269" s="112"/>
      <c r="C269" s="112"/>
      <c r="D269" s="112"/>
      <c r="E269" s="112"/>
      <c r="F269" s="29"/>
      <c r="G269" s="29"/>
      <c r="H269" s="29"/>
      <c r="I269" s="29"/>
      <c r="J269" s="114"/>
      <c r="K269" s="29"/>
      <c r="XED269" s="28"/>
      <c r="XEE269" s="28"/>
      <c r="XEF269" s="28"/>
      <c r="XEG269" s="28"/>
      <c r="XEH269" s="28"/>
      <c r="XEI269" s="28"/>
      <c r="XEJ269" s="28"/>
      <c r="XEK269" s="28"/>
      <c r="XEL269" s="28"/>
      <c r="XEM269" s="28"/>
      <c r="XEN269" s="28"/>
      <c r="XEO269" s="28"/>
      <c r="XEP269" s="28"/>
      <c r="XEQ269" s="28"/>
      <c r="XER269" s="28"/>
      <c r="XES269" s="28"/>
      <c r="XET269" s="28"/>
      <c r="XEU269" s="28"/>
      <c r="XEV269" s="28"/>
      <c r="XEW269" s="28"/>
      <c r="XEX269" s="28"/>
      <c r="XEY269" s="28"/>
      <c r="XEZ269" s="28"/>
      <c r="XFA269" s="28"/>
      <c r="XFB269" s="28"/>
      <c r="XFC269" s="28"/>
      <c r="XFD269" s="28"/>
    </row>
    <row r="270" spans="1:11 16358:16384" s="3" customFormat="1" ht="19.05" customHeight="1">
      <c r="A270" s="110"/>
      <c r="B270" s="112"/>
      <c r="C270" s="112"/>
      <c r="D270" s="112"/>
      <c r="E270" s="112"/>
      <c r="F270" s="29"/>
      <c r="G270" s="29"/>
      <c r="H270" s="29"/>
      <c r="I270" s="29"/>
      <c r="J270" s="114"/>
      <c r="K270" s="29"/>
      <c r="XED270" s="28"/>
      <c r="XEE270" s="28"/>
      <c r="XEF270" s="28"/>
      <c r="XEG270" s="28"/>
      <c r="XEH270" s="28"/>
      <c r="XEI270" s="28"/>
      <c r="XEJ270" s="28"/>
      <c r="XEK270" s="28"/>
      <c r="XEL270" s="28"/>
      <c r="XEM270" s="28"/>
      <c r="XEN270" s="28"/>
      <c r="XEO270" s="28"/>
      <c r="XEP270" s="28"/>
      <c r="XEQ270" s="28"/>
      <c r="XER270" s="28"/>
      <c r="XES270" s="28"/>
      <c r="XET270" s="28"/>
      <c r="XEU270" s="28"/>
      <c r="XEV270" s="28"/>
      <c r="XEW270" s="28"/>
      <c r="XEX270" s="28"/>
      <c r="XEY270" s="28"/>
      <c r="XEZ270" s="28"/>
      <c r="XFA270" s="28"/>
      <c r="XFB270" s="28"/>
      <c r="XFC270" s="28"/>
      <c r="XFD270" s="28"/>
    </row>
    <row r="271" spans="1:11 16358:16384" s="3" customFormat="1" ht="19.05" customHeight="1">
      <c r="A271" s="110"/>
      <c r="B271" s="112"/>
      <c r="C271" s="112"/>
      <c r="D271" s="112"/>
      <c r="E271" s="112"/>
      <c r="F271" s="29"/>
      <c r="G271" s="29"/>
      <c r="H271" s="29"/>
      <c r="I271" s="29"/>
      <c r="J271" s="114"/>
      <c r="K271" s="29"/>
      <c r="XED271" s="28"/>
      <c r="XEE271" s="28"/>
      <c r="XEF271" s="28"/>
      <c r="XEG271" s="28"/>
      <c r="XEH271" s="28"/>
      <c r="XEI271" s="28"/>
      <c r="XEJ271" s="28"/>
      <c r="XEK271" s="28"/>
      <c r="XEL271" s="28"/>
      <c r="XEM271" s="28"/>
      <c r="XEN271" s="28"/>
      <c r="XEO271" s="28"/>
      <c r="XEP271" s="28"/>
      <c r="XEQ271" s="28"/>
      <c r="XER271" s="28"/>
      <c r="XES271" s="28"/>
      <c r="XET271" s="28"/>
      <c r="XEU271" s="28"/>
      <c r="XEV271" s="28"/>
      <c r="XEW271" s="28"/>
      <c r="XEX271" s="28"/>
      <c r="XEY271" s="28"/>
      <c r="XEZ271" s="28"/>
      <c r="XFA271" s="28"/>
      <c r="XFB271" s="28"/>
      <c r="XFC271" s="28"/>
      <c r="XFD271" s="28"/>
    </row>
    <row r="272" spans="1:11 16358:16384" s="3" customFormat="1" ht="19.05" customHeight="1">
      <c r="A272" s="110"/>
      <c r="B272" s="112"/>
      <c r="C272" s="112"/>
      <c r="D272" s="112"/>
      <c r="E272" s="112"/>
      <c r="F272" s="29"/>
      <c r="G272" s="29"/>
      <c r="H272" s="29"/>
      <c r="I272" s="29"/>
      <c r="J272" s="114"/>
      <c r="K272" s="29"/>
      <c r="XED272" s="28"/>
      <c r="XEE272" s="28"/>
      <c r="XEF272" s="28"/>
      <c r="XEG272" s="28"/>
      <c r="XEH272" s="28"/>
      <c r="XEI272" s="28"/>
      <c r="XEJ272" s="28"/>
      <c r="XEK272" s="28"/>
      <c r="XEL272" s="28"/>
      <c r="XEM272" s="28"/>
      <c r="XEN272" s="28"/>
      <c r="XEO272" s="28"/>
      <c r="XEP272" s="28"/>
      <c r="XEQ272" s="28"/>
      <c r="XER272" s="28"/>
      <c r="XES272" s="28"/>
      <c r="XET272" s="28"/>
      <c r="XEU272" s="28"/>
      <c r="XEV272" s="28"/>
      <c r="XEW272" s="28"/>
      <c r="XEX272" s="28"/>
      <c r="XEY272" s="28"/>
      <c r="XEZ272" s="28"/>
      <c r="XFA272" s="28"/>
      <c r="XFB272" s="28"/>
      <c r="XFC272" s="28"/>
      <c r="XFD272" s="28"/>
    </row>
    <row r="273" spans="1:11 16358:16384" s="3" customFormat="1" ht="19.05" customHeight="1">
      <c r="A273" s="110"/>
      <c r="B273" s="112"/>
      <c r="C273" s="112"/>
      <c r="D273" s="112"/>
      <c r="E273" s="112"/>
      <c r="F273" s="29"/>
      <c r="G273" s="29"/>
      <c r="H273" s="29"/>
      <c r="I273" s="29"/>
      <c r="J273" s="114"/>
      <c r="K273" s="29"/>
      <c r="XED273" s="28"/>
      <c r="XEE273" s="28"/>
      <c r="XEF273" s="28"/>
      <c r="XEG273" s="28"/>
      <c r="XEH273" s="28"/>
      <c r="XEI273" s="28"/>
      <c r="XEJ273" s="28"/>
      <c r="XEK273" s="28"/>
      <c r="XEL273" s="28"/>
      <c r="XEM273" s="28"/>
      <c r="XEN273" s="28"/>
      <c r="XEO273" s="28"/>
      <c r="XEP273" s="28"/>
      <c r="XEQ273" s="28"/>
      <c r="XER273" s="28"/>
      <c r="XES273" s="28"/>
      <c r="XET273" s="28"/>
      <c r="XEU273" s="28"/>
      <c r="XEV273" s="28"/>
      <c r="XEW273" s="28"/>
      <c r="XEX273" s="28"/>
      <c r="XEY273" s="28"/>
      <c r="XEZ273" s="28"/>
      <c r="XFA273" s="28"/>
      <c r="XFB273" s="28"/>
      <c r="XFC273" s="28"/>
      <c r="XFD273" s="28"/>
    </row>
    <row r="274" spans="1:11 16358:16384" s="3" customFormat="1" ht="19.05" customHeight="1">
      <c r="A274" s="110"/>
      <c r="B274" s="112"/>
      <c r="C274" s="112"/>
      <c r="D274" s="112"/>
      <c r="E274" s="112"/>
      <c r="F274" s="29"/>
      <c r="G274" s="29"/>
      <c r="H274" s="29"/>
      <c r="I274" s="29"/>
      <c r="J274" s="114"/>
      <c r="K274" s="29"/>
      <c r="XED274" s="28"/>
      <c r="XEE274" s="28"/>
      <c r="XEF274" s="28"/>
      <c r="XEG274" s="28"/>
      <c r="XEH274" s="28"/>
      <c r="XEI274" s="28"/>
      <c r="XEJ274" s="28"/>
      <c r="XEK274" s="28"/>
      <c r="XEL274" s="28"/>
      <c r="XEM274" s="28"/>
      <c r="XEN274" s="28"/>
      <c r="XEO274" s="28"/>
      <c r="XEP274" s="28"/>
      <c r="XEQ274" s="28"/>
      <c r="XER274" s="28"/>
      <c r="XES274" s="28"/>
      <c r="XET274" s="28"/>
      <c r="XEU274" s="28"/>
      <c r="XEV274" s="28"/>
      <c r="XEW274" s="28"/>
      <c r="XEX274" s="28"/>
      <c r="XEY274" s="28"/>
      <c r="XEZ274" s="28"/>
      <c r="XFA274" s="28"/>
      <c r="XFB274" s="28"/>
      <c r="XFC274" s="28"/>
      <c r="XFD274" s="28"/>
    </row>
    <row r="275" spans="1:11 16358:16384" s="3" customFormat="1" ht="19.05" customHeight="1">
      <c r="A275" s="110"/>
      <c r="B275" s="112"/>
      <c r="C275" s="112"/>
      <c r="D275" s="112"/>
      <c r="E275" s="112"/>
      <c r="F275" s="29"/>
      <c r="G275" s="29"/>
      <c r="H275" s="29"/>
      <c r="I275" s="29"/>
      <c r="J275" s="114"/>
      <c r="K275" s="29"/>
      <c r="XED275" s="28"/>
      <c r="XEE275" s="28"/>
      <c r="XEF275" s="28"/>
      <c r="XEG275" s="28"/>
      <c r="XEH275" s="28"/>
      <c r="XEI275" s="28"/>
      <c r="XEJ275" s="28"/>
      <c r="XEK275" s="28"/>
      <c r="XEL275" s="28"/>
      <c r="XEM275" s="28"/>
      <c r="XEN275" s="28"/>
      <c r="XEO275" s="28"/>
      <c r="XEP275" s="28"/>
      <c r="XEQ275" s="28"/>
      <c r="XER275" s="28"/>
      <c r="XES275" s="28"/>
      <c r="XET275" s="28"/>
      <c r="XEU275" s="28"/>
      <c r="XEV275" s="28"/>
      <c r="XEW275" s="28"/>
      <c r="XEX275" s="28"/>
      <c r="XEY275" s="28"/>
      <c r="XEZ275" s="28"/>
      <c r="XFA275" s="28"/>
      <c r="XFB275" s="28"/>
      <c r="XFC275" s="28"/>
      <c r="XFD275" s="28"/>
    </row>
    <row r="276" spans="1:11 16358:16384" s="3" customFormat="1" ht="19.05" customHeight="1">
      <c r="A276" s="110"/>
      <c r="B276" s="112"/>
      <c r="C276" s="112"/>
      <c r="D276" s="112"/>
      <c r="E276" s="112"/>
      <c r="F276" s="29"/>
      <c r="G276" s="29"/>
      <c r="H276" s="29"/>
      <c r="I276" s="29"/>
      <c r="J276" s="114"/>
      <c r="K276" s="29"/>
      <c r="XED276" s="28"/>
      <c r="XEE276" s="28"/>
      <c r="XEF276" s="28"/>
      <c r="XEG276" s="28"/>
      <c r="XEH276" s="28"/>
      <c r="XEI276" s="28"/>
      <c r="XEJ276" s="28"/>
      <c r="XEK276" s="28"/>
      <c r="XEL276" s="28"/>
      <c r="XEM276" s="28"/>
      <c r="XEN276" s="28"/>
      <c r="XEO276" s="28"/>
      <c r="XEP276" s="28"/>
      <c r="XEQ276" s="28"/>
      <c r="XER276" s="28"/>
      <c r="XES276" s="28"/>
      <c r="XET276" s="28"/>
      <c r="XEU276" s="28"/>
      <c r="XEV276" s="28"/>
      <c r="XEW276" s="28"/>
      <c r="XEX276" s="28"/>
      <c r="XEY276" s="28"/>
      <c r="XEZ276" s="28"/>
      <c r="XFA276" s="28"/>
      <c r="XFB276" s="28"/>
      <c r="XFC276" s="28"/>
      <c r="XFD276" s="28"/>
    </row>
    <row r="277" spans="1:11 16358:16384" s="3" customFormat="1" ht="19.05" customHeight="1">
      <c r="A277" s="110"/>
      <c r="B277" s="112"/>
      <c r="C277" s="112"/>
      <c r="D277" s="112"/>
      <c r="E277" s="112"/>
      <c r="F277" s="29"/>
      <c r="G277" s="29"/>
      <c r="H277" s="29"/>
      <c r="I277" s="29"/>
      <c r="J277" s="114"/>
      <c r="K277" s="29"/>
      <c r="XED277" s="28"/>
      <c r="XEE277" s="28"/>
      <c r="XEF277" s="28"/>
      <c r="XEG277" s="28"/>
      <c r="XEH277" s="28"/>
      <c r="XEI277" s="28"/>
      <c r="XEJ277" s="28"/>
      <c r="XEK277" s="28"/>
      <c r="XEL277" s="28"/>
      <c r="XEM277" s="28"/>
      <c r="XEN277" s="28"/>
      <c r="XEO277" s="28"/>
      <c r="XEP277" s="28"/>
      <c r="XEQ277" s="28"/>
      <c r="XER277" s="28"/>
      <c r="XES277" s="28"/>
      <c r="XET277" s="28"/>
      <c r="XEU277" s="28"/>
      <c r="XEV277" s="28"/>
      <c r="XEW277" s="28"/>
      <c r="XEX277" s="28"/>
      <c r="XEY277" s="28"/>
      <c r="XEZ277" s="28"/>
      <c r="XFA277" s="28"/>
      <c r="XFB277" s="28"/>
      <c r="XFC277" s="28"/>
      <c r="XFD277" s="28"/>
    </row>
    <row r="278" spans="1:11 16358:16384" s="3" customFormat="1" ht="19.05" customHeight="1">
      <c r="A278" s="110"/>
      <c r="B278" s="112"/>
      <c r="C278" s="112"/>
      <c r="D278" s="112"/>
      <c r="E278" s="112"/>
      <c r="F278" s="29"/>
      <c r="G278" s="29"/>
      <c r="H278" s="29"/>
      <c r="I278" s="29"/>
      <c r="J278" s="114"/>
      <c r="K278" s="29"/>
      <c r="XED278" s="28"/>
      <c r="XEE278" s="28"/>
      <c r="XEF278" s="28"/>
      <c r="XEG278" s="28"/>
      <c r="XEH278" s="28"/>
      <c r="XEI278" s="28"/>
      <c r="XEJ278" s="28"/>
      <c r="XEK278" s="28"/>
      <c r="XEL278" s="28"/>
      <c r="XEM278" s="28"/>
      <c r="XEN278" s="28"/>
      <c r="XEO278" s="28"/>
      <c r="XEP278" s="28"/>
      <c r="XEQ278" s="28"/>
      <c r="XER278" s="28"/>
      <c r="XES278" s="28"/>
      <c r="XET278" s="28"/>
      <c r="XEU278" s="28"/>
      <c r="XEV278" s="28"/>
      <c r="XEW278" s="28"/>
      <c r="XEX278" s="28"/>
      <c r="XEY278" s="28"/>
      <c r="XEZ278" s="28"/>
      <c r="XFA278" s="28"/>
      <c r="XFB278" s="28"/>
      <c r="XFC278" s="28"/>
      <c r="XFD278" s="28"/>
    </row>
    <row r="279" spans="1:11 16358:16384" s="3" customFormat="1" ht="19.05" customHeight="1">
      <c r="A279" s="110"/>
      <c r="B279" s="112"/>
      <c r="C279" s="112"/>
      <c r="D279" s="112"/>
      <c r="E279" s="112"/>
      <c r="F279" s="29"/>
      <c r="G279" s="29"/>
      <c r="H279" s="29"/>
      <c r="I279" s="29"/>
      <c r="J279" s="114"/>
      <c r="K279" s="29"/>
      <c r="XED279" s="28"/>
      <c r="XEE279" s="28"/>
      <c r="XEF279" s="28"/>
      <c r="XEG279" s="28"/>
      <c r="XEH279" s="28"/>
      <c r="XEI279" s="28"/>
      <c r="XEJ279" s="28"/>
      <c r="XEK279" s="28"/>
      <c r="XEL279" s="28"/>
      <c r="XEM279" s="28"/>
      <c r="XEN279" s="28"/>
      <c r="XEO279" s="28"/>
      <c r="XEP279" s="28"/>
      <c r="XEQ279" s="28"/>
      <c r="XER279" s="28"/>
      <c r="XES279" s="28"/>
      <c r="XET279" s="28"/>
      <c r="XEU279" s="28"/>
      <c r="XEV279" s="28"/>
      <c r="XEW279" s="28"/>
      <c r="XEX279" s="28"/>
      <c r="XEY279" s="28"/>
      <c r="XEZ279" s="28"/>
      <c r="XFA279" s="28"/>
      <c r="XFB279" s="28"/>
      <c r="XFC279" s="28"/>
      <c r="XFD279" s="28"/>
    </row>
    <row r="280" spans="1:11 16358:16384" s="3" customFormat="1" ht="19.05" customHeight="1">
      <c r="A280" s="110"/>
      <c r="B280" s="112"/>
      <c r="C280" s="112"/>
      <c r="D280" s="112"/>
      <c r="E280" s="112"/>
      <c r="F280" s="29"/>
      <c r="G280" s="29"/>
      <c r="H280" s="29"/>
      <c r="I280" s="29"/>
      <c r="J280" s="114"/>
      <c r="K280" s="29"/>
      <c r="XED280" s="28"/>
      <c r="XEE280" s="28"/>
      <c r="XEF280" s="28"/>
      <c r="XEG280" s="28"/>
      <c r="XEH280" s="28"/>
      <c r="XEI280" s="28"/>
      <c r="XEJ280" s="28"/>
      <c r="XEK280" s="28"/>
      <c r="XEL280" s="28"/>
      <c r="XEM280" s="28"/>
      <c r="XEN280" s="28"/>
      <c r="XEO280" s="28"/>
      <c r="XEP280" s="28"/>
      <c r="XEQ280" s="28"/>
      <c r="XER280" s="28"/>
      <c r="XES280" s="28"/>
      <c r="XET280" s="28"/>
      <c r="XEU280" s="28"/>
      <c r="XEV280" s="28"/>
      <c r="XEW280" s="28"/>
      <c r="XEX280" s="28"/>
      <c r="XEY280" s="28"/>
      <c r="XEZ280" s="28"/>
      <c r="XFA280" s="28"/>
      <c r="XFB280" s="28"/>
      <c r="XFC280" s="28"/>
      <c r="XFD280" s="28"/>
    </row>
    <row r="281" spans="1:11 16358:16384" s="3" customFormat="1" ht="19.05" customHeight="1">
      <c r="A281" s="110"/>
      <c r="B281" s="112"/>
      <c r="C281" s="112"/>
      <c r="D281" s="112"/>
      <c r="E281" s="112"/>
      <c r="F281" s="29"/>
      <c r="G281" s="29"/>
      <c r="H281" s="29"/>
      <c r="I281" s="29"/>
      <c r="J281" s="114"/>
      <c r="K281" s="29"/>
      <c r="XED281" s="28"/>
      <c r="XEE281" s="28"/>
      <c r="XEF281" s="28"/>
      <c r="XEG281" s="28"/>
      <c r="XEH281" s="28"/>
      <c r="XEI281" s="28"/>
      <c r="XEJ281" s="28"/>
      <c r="XEK281" s="28"/>
      <c r="XEL281" s="28"/>
      <c r="XEM281" s="28"/>
      <c r="XEN281" s="28"/>
      <c r="XEO281" s="28"/>
      <c r="XEP281" s="28"/>
      <c r="XEQ281" s="28"/>
      <c r="XER281" s="28"/>
      <c r="XES281" s="28"/>
      <c r="XET281" s="28"/>
      <c r="XEU281" s="28"/>
      <c r="XEV281" s="28"/>
      <c r="XEW281" s="28"/>
      <c r="XEX281" s="28"/>
      <c r="XEY281" s="28"/>
      <c r="XEZ281" s="28"/>
      <c r="XFA281" s="28"/>
      <c r="XFB281" s="28"/>
      <c r="XFC281" s="28"/>
      <c r="XFD281" s="28"/>
    </row>
    <row r="282" spans="1:11 16358:16384" s="3" customFormat="1" ht="19.05" customHeight="1">
      <c r="A282" s="110"/>
      <c r="B282" s="112"/>
      <c r="C282" s="112"/>
      <c r="D282" s="112"/>
      <c r="E282" s="112"/>
      <c r="F282" s="29"/>
      <c r="G282" s="29"/>
      <c r="H282" s="29"/>
      <c r="I282" s="29"/>
      <c r="J282" s="114"/>
      <c r="K282" s="29"/>
      <c r="XED282" s="28"/>
      <c r="XEE282" s="28"/>
      <c r="XEF282" s="28"/>
      <c r="XEG282" s="28"/>
      <c r="XEH282" s="28"/>
      <c r="XEI282" s="28"/>
      <c r="XEJ282" s="28"/>
      <c r="XEK282" s="28"/>
      <c r="XEL282" s="28"/>
      <c r="XEM282" s="28"/>
      <c r="XEN282" s="28"/>
      <c r="XEO282" s="28"/>
      <c r="XEP282" s="28"/>
      <c r="XEQ282" s="28"/>
      <c r="XER282" s="28"/>
      <c r="XES282" s="28"/>
      <c r="XET282" s="28"/>
      <c r="XEU282" s="28"/>
      <c r="XEV282" s="28"/>
      <c r="XEW282" s="28"/>
      <c r="XEX282" s="28"/>
      <c r="XEY282" s="28"/>
      <c r="XEZ282" s="28"/>
      <c r="XFA282" s="28"/>
      <c r="XFB282" s="28"/>
      <c r="XFC282" s="28"/>
      <c r="XFD282" s="28"/>
    </row>
    <row r="283" spans="1:11 16358:16384" s="3" customFormat="1" ht="19.05" customHeight="1">
      <c r="A283" s="110"/>
      <c r="B283" s="112"/>
      <c r="C283" s="112"/>
      <c r="D283" s="112"/>
      <c r="E283" s="112"/>
      <c r="F283" s="29"/>
      <c r="G283" s="29"/>
      <c r="H283" s="29"/>
      <c r="I283" s="29"/>
      <c r="J283" s="114"/>
      <c r="K283" s="29"/>
      <c r="XED283" s="28"/>
      <c r="XEE283" s="28"/>
      <c r="XEF283" s="28"/>
      <c r="XEG283" s="28"/>
      <c r="XEH283" s="28"/>
      <c r="XEI283" s="28"/>
      <c r="XEJ283" s="28"/>
      <c r="XEK283" s="28"/>
      <c r="XEL283" s="28"/>
      <c r="XEM283" s="28"/>
      <c r="XEN283" s="28"/>
      <c r="XEO283" s="28"/>
      <c r="XEP283" s="28"/>
      <c r="XEQ283" s="28"/>
      <c r="XER283" s="28"/>
      <c r="XES283" s="28"/>
      <c r="XET283" s="28"/>
      <c r="XEU283" s="28"/>
      <c r="XEV283" s="28"/>
      <c r="XEW283" s="28"/>
      <c r="XEX283" s="28"/>
      <c r="XEY283" s="28"/>
      <c r="XEZ283" s="28"/>
      <c r="XFA283" s="28"/>
      <c r="XFB283" s="28"/>
      <c r="XFC283" s="28"/>
      <c r="XFD283" s="28"/>
    </row>
    <row r="284" spans="1:11 16358:16384" s="3" customFormat="1" ht="19.05" customHeight="1">
      <c r="A284" s="110"/>
      <c r="B284" s="112"/>
      <c r="C284" s="112"/>
      <c r="D284" s="112"/>
      <c r="E284" s="112"/>
      <c r="F284" s="29"/>
      <c r="G284" s="29"/>
      <c r="H284" s="29"/>
      <c r="I284" s="29"/>
      <c r="J284" s="114"/>
      <c r="K284" s="29"/>
      <c r="XED284" s="28"/>
      <c r="XEE284" s="28"/>
      <c r="XEF284" s="28"/>
      <c r="XEG284" s="28"/>
      <c r="XEH284" s="28"/>
      <c r="XEI284" s="28"/>
      <c r="XEJ284" s="28"/>
      <c r="XEK284" s="28"/>
      <c r="XEL284" s="28"/>
      <c r="XEM284" s="28"/>
      <c r="XEN284" s="28"/>
      <c r="XEO284" s="28"/>
      <c r="XEP284" s="28"/>
      <c r="XEQ284" s="28"/>
      <c r="XER284" s="28"/>
      <c r="XES284" s="28"/>
      <c r="XET284" s="28"/>
      <c r="XEU284" s="28"/>
      <c r="XEV284" s="28"/>
      <c r="XEW284" s="28"/>
      <c r="XEX284" s="28"/>
      <c r="XEY284" s="28"/>
      <c r="XEZ284" s="28"/>
      <c r="XFA284" s="28"/>
      <c r="XFB284" s="28"/>
      <c r="XFC284" s="28"/>
      <c r="XFD284" s="28"/>
    </row>
    <row r="285" spans="1:11 16358:16384" s="3" customFormat="1" ht="19.05" customHeight="1">
      <c r="A285" s="110"/>
      <c r="B285" s="112"/>
      <c r="C285" s="112"/>
      <c r="D285" s="112"/>
      <c r="E285" s="112"/>
      <c r="F285" s="29"/>
      <c r="G285" s="29"/>
      <c r="H285" s="29"/>
      <c r="I285" s="29"/>
      <c r="J285" s="114"/>
      <c r="K285" s="29"/>
      <c r="XED285" s="28"/>
      <c r="XEE285" s="28"/>
      <c r="XEF285" s="28"/>
      <c r="XEG285" s="28"/>
      <c r="XEH285" s="28"/>
      <c r="XEI285" s="28"/>
      <c r="XEJ285" s="28"/>
      <c r="XEK285" s="28"/>
      <c r="XEL285" s="28"/>
      <c r="XEM285" s="28"/>
      <c r="XEN285" s="28"/>
      <c r="XEO285" s="28"/>
      <c r="XEP285" s="28"/>
      <c r="XEQ285" s="28"/>
      <c r="XER285" s="28"/>
      <c r="XES285" s="28"/>
      <c r="XET285" s="28"/>
      <c r="XEU285" s="28"/>
      <c r="XEV285" s="28"/>
      <c r="XEW285" s="28"/>
      <c r="XEX285" s="28"/>
      <c r="XEY285" s="28"/>
      <c r="XEZ285" s="28"/>
      <c r="XFA285" s="28"/>
      <c r="XFB285" s="28"/>
      <c r="XFC285" s="28"/>
      <c r="XFD285" s="28"/>
    </row>
    <row r="286" spans="1:11 16358:16384" s="3" customFormat="1" ht="19.05" customHeight="1">
      <c r="A286" s="110"/>
      <c r="B286" s="112"/>
      <c r="C286" s="112"/>
      <c r="D286" s="112"/>
      <c r="E286" s="112"/>
      <c r="F286" s="29"/>
      <c r="G286" s="29"/>
      <c r="H286" s="29"/>
      <c r="I286" s="29"/>
      <c r="J286" s="114"/>
      <c r="K286" s="29"/>
      <c r="XED286" s="28"/>
      <c r="XEE286" s="28"/>
      <c r="XEF286" s="28"/>
      <c r="XEG286" s="28"/>
      <c r="XEH286" s="28"/>
      <c r="XEI286" s="28"/>
      <c r="XEJ286" s="28"/>
      <c r="XEK286" s="28"/>
      <c r="XEL286" s="28"/>
      <c r="XEM286" s="28"/>
      <c r="XEN286" s="28"/>
      <c r="XEO286" s="28"/>
      <c r="XEP286" s="28"/>
      <c r="XEQ286" s="28"/>
      <c r="XER286" s="28"/>
      <c r="XES286" s="28"/>
      <c r="XET286" s="28"/>
      <c r="XEU286" s="28"/>
      <c r="XEV286" s="28"/>
      <c r="XEW286" s="28"/>
      <c r="XEX286" s="28"/>
      <c r="XEY286" s="28"/>
      <c r="XEZ286" s="28"/>
      <c r="XFA286" s="28"/>
      <c r="XFB286" s="28"/>
      <c r="XFC286" s="28"/>
      <c r="XFD286" s="28"/>
    </row>
    <row r="287" spans="1:11 16358:16384" s="3" customFormat="1" ht="19.05" customHeight="1">
      <c r="A287" s="110"/>
      <c r="B287" s="112"/>
      <c r="C287" s="112"/>
      <c r="D287" s="112"/>
      <c r="E287" s="112"/>
      <c r="F287" s="29"/>
      <c r="G287" s="29"/>
      <c r="H287" s="29"/>
      <c r="I287" s="29"/>
      <c r="J287" s="114"/>
      <c r="K287" s="29"/>
      <c r="XED287" s="28"/>
      <c r="XEE287" s="28"/>
      <c r="XEF287" s="28"/>
      <c r="XEG287" s="28"/>
      <c r="XEH287" s="28"/>
      <c r="XEI287" s="28"/>
      <c r="XEJ287" s="28"/>
      <c r="XEK287" s="28"/>
      <c r="XEL287" s="28"/>
      <c r="XEM287" s="28"/>
      <c r="XEN287" s="28"/>
      <c r="XEO287" s="28"/>
      <c r="XEP287" s="28"/>
      <c r="XEQ287" s="28"/>
      <c r="XER287" s="28"/>
      <c r="XES287" s="28"/>
      <c r="XET287" s="28"/>
      <c r="XEU287" s="28"/>
      <c r="XEV287" s="28"/>
      <c r="XEW287" s="28"/>
      <c r="XEX287" s="28"/>
      <c r="XEY287" s="28"/>
      <c r="XEZ287" s="28"/>
      <c r="XFA287" s="28"/>
      <c r="XFB287" s="28"/>
      <c r="XFC287" s="28"/>
      <c r="XFD287" s="28"/>
    </row>
    <row r="288" spans="1:11 16358:16384" s="3" customFormat="1" ht="19.05" customHeight="1">
      <c r="A288" s="110"/>
      <c r="B288" s="112"/>
      <c r="C288" s="112"/>
      <c r="D288" s="112"/>
      <c r="E288" s="112"/>
      <c r="F288" s="29"/>
      <c r="G288" s="29"/>
      <c r="H288" s="29"/>
      <c r="I288" s="29"/>
      <c r="J288" s="114"/>
      <c r="K288" s="29"/>
      <c r="XED288" s="28"/>
      <c r="XEE288" s="28"/>
      <c r="XEF288" s="28"/>
      <c r="XEG288" s="28"/>
      <c r="XEH288" s="28"/>
      <c r="XEI288" s="28"/>
      <c r="XEJ288" s="28"/>
      <c r="XEK288" s="28"/>
      <c r="XEL288" s="28"/>
      <c r="XEM288" s="28"/>
      <c r="XEN288" s="28"/>
      <c r="XEO288" s="28"/>
      <c r="XEP288" s="28"/>
      <c r="XEQ288" s="28"/>
      <c r="XER288" s="28"/>
      <c r="XES288" s="28"/>
      <c r="XET288" s="28"/>
      <c r="XEU288" s="28"/>
      <c r="XEV288" s="28"/>
      <c r="XEW288" s="28"/>
      <c r="XEX288" s="28"/>
      <c r="XEY288" s="28"/>
      <c r="XEZ288" s="28"/>
      <c r="XFA288" s="28"/>
      <c r="XFB288" s="28"/>
      <c r="XFC288" s="28"/>
      <c r="XFD288" s="28"/>
    </row>
    <row r="289" spans="1:11 16358:16384" s="3" customFormat="1" ht="19.05" customHeight="1">
      <c r="A289" s="110"/>
      <c r="B289" s="112"/>
      <c r="C289" s="112"/>
      <c r="D289" s="112"/>
      <c r="E289" s="112"/>
      <c r="F289" s="29"/>
      <c r="G289" s="29"/>
      <c r="H289" s="29"/>
      <c r="I289" s="29"/>
      <c r="J289" s="114"/>
      <c r="K289" s="29"/>
      <c r="XED289" s="28"/>
      <c r="XEE289" s="28"/>
      <c r="XEF289" s="28"/>
      <c r="XEG289" s="28"/>
      <c r="XEH289" s="28"/>
      <c r="XEI289" s="28"/>
      <c r="XEJ289" s="28"/>
      <c r="XEK289" s="28"/>
      <c r="XEL289" s="28"/>
      <c r="XEM289" s="28"/>
      <c r="XEN289" s="28"/>
      <c r="XEO289" s="28"/>
      <c r="XEP289" s="28"/>
      <c r="XEQ289" s="28"/>
      <c r="XER289" s="28"/>
      <c r="XES289" s="28"/>
      <c r="XET289" s="28"/>
      <c r="XEU289" s="28"/>
      <c r="XEV289" s="28"/>
      <c r="XEW289" s="28"/>
      <c r="XEX289" s="28"/>
      <c r="XEY289" s="28"/>
      <c r="XEZ289" s="28"/>
      <c r="XFA289" s="28"/>
      <c r="XFB289" s="28"/>
      <c r="XFC289" s="28"/>
      <c r="XFD289" s="28"/>
    </row>
    <row r="290" spans="1:11 16358:16384" s="3" customFormat="1" ht="19.05" customHeight="1">
      <c r="A290" s="110"/>
      <c r="B290" s="112"/>
      <c r="C290" s="112"/>
      <c r="D290" s="112"/>
      <c r="E290" s="112"/>
      <c r="F290" s="29"/>
      <c r="G290" s="29"/>
      <c r="H290" s="29"/>
      <c r="I290" s="29"/>
      <c r="J290" s="114"/>
      <c r="K290" s="29"/>
      <c r="XED290" s="28"/>
      <c r="XEE290" s="28"/>
      <c r="XEF290" s="28"/>
      <c r="XEG290" s="28"/>
      <c r="XEH290" s="28"/>
      <c r="XEI290" s="28"/>
      <c r="XEJ290" s="28"/>
      <c r="XEK290" s="28"/>
      <c r="XEL290" s="28"/>
      <c r="XEM290" s="28"/>
      <c r="XEN290" s="28"/>
      <c r="XEO290" s="28"/>
      <c r="XEP290" s="28"/>
      <c r="XEQ290" s="28"/>
      <c r="XER290" s="28"/>
      <c r="XES290" s="28"/>
      <c r="XET290" s="28"/>
      <c r="XEU290" s="28"/>
      <c r="XEV290" s="28"/>
      <c r="XEW290" s="28"/>
      <c r="XEX290" s="28"/>
      <c r="XEY290" s="28"/>
      <c r="XEZ290" s="28"/>
      <c r="XFA290" s="28"/>
      <c r="XFB290" s="28"/>
      <c r="XFC290" s="28"/>
      <c r="XFD290" s="28"/>
    </row>
    <row r="291" spans="1:11 16358:16384" s="3" customFormat="1" ht="19.05" customHeight="1">
      <c r="A291" s="110"/>
      <c r="B291" s="112"/>
      <c r="C291" s="112"/>
      <c r="D291" s="112"/>
      <c r="E291" s="112"/>
      <c r="F291" s="29"/>
      <c r="G291" s="29"/>
      <c r="H291" s="29"/>
      <c r="I291" s="29"/>
      <c r="J291" s="114"/>
      <c r="K291" s="29"/>
      <c r="XED291" s="28"/>
      <c r="XEE291" s="28"/>
      <c r="XEF291" s="28"/>
      <c r="XEG291" s="28"/>
      <c r="XEH291" s="28"/>
      <c r="XEI291" s="28"/>
      <c r="XEJ291" s="28"/>
      <c r="XEK291" s="28"/>
      <c r="XEL291" s="28"/>
      <c r="XEM291" s="28"/>
      <c r="XEN291" s="28"/>
      <c r="XEO291" s="28"/>
      <c r="XEP291" s="28"/>
      <c r="XEQ291" s="28"/>
      <c r="XER291" s="28"/>
      <c r="XES291" s="28"/>
      <c r="XET291" s="28"/>
      <c r="XEU291" s="28"/>
      <c r="XEV291" s="28"/>
      <c r="XEW291" s="28"/>
      <c r="XEX291" s="28"/>
      <c r="XEY291" s="28"/>
      <c r="XEZ291" s="28"/>
      <c r="XFA291" s="28"/>
      <c r="XFB291" s="28"/>
      <c r="XFC291" s="28"/>
      <c r="XFD291" s="28"/>
    </row>
    <row r="292" spans="1:11 16358:16384" s="3" customFormat="1" ht="19.05" customHeight="1">
      <c r="A292" s="110"/>
      <c r="B292" s="112"/>
      <c r="C292" s="112"/>
      <c r="D292" s="112"/>
      <c r="E292" s="112"/>
      <c r="F292" s="29"/>
      <c r="G292" s="29"/>
      <c r="H292" s="29"/>
      <c r="I292" s="29"/>
      <c r="J292" s="114"/>
      <c r="K292" s="29"/>
      <c r="XED292" s="28"/>
      <c r="XEE292" s="28"/>
      <c r="XEF292" s="28"/>
      <c r="XEG292" s="28"/>
      <c r="XEH292" s="28"/>
      <c r="XEI292" s="28"/>
      <c r="XEJ292" s="28"/>
      <c r="XEK292" s="28"/>
      <c r="XEL292" s="28"/>
      <c r="XEM292" s="28"/>
      <c r="XEN292" s="28"/>
      <c r="XEO292" s="28"/>
      <c r="XEP292" s="28"/>
      <c r="XEQ292" s="28"/>
      <c r="XER292" s="28"/>
      <c r="XES292" s="28"/>
      <c r="XET292" s="28"/>
      <c r="XEU292" s="28"/>
      <c r="XEV292" s="28"/>
      <c r="XEW292" s="28"/>
      <c r="XEX292" s="28"/>
      <c r="XEY292" s="28"/>
      <c r="XEZ292" s="28"/>
      <c r="XFA292" s="28"/>
      <c r="XFB292" s="28"/>
      <c r="XFC292" s="28"/>
      <c r="XFD292" s="28"/>
    </row>
    <row r="293" spans="1:11 16358:16384" s="3" customFormat="1" ht="19.05" customHeight="1">
      <c r="A293" s="110"/>
      <c r="B293" s="112"/>
      <c r="C293" s="112"/>
      <c r="D293" s="112"/>
      <c r="E293" s="112"/>
      <c r="F293" s="29"/>
      <c r="G293" s="29"/>
      <c r="H293" s="29"/>
      <c r="I293" s="29"/>
      <c r="J293" s="114"/>
      <c r="K293" s="29"/>
      <c r="XED293" s="28"/>
      <c r="XEE293" s="28"/>
      <c r="XEF293" s="28"/>
      <c r="XEG293" s="28"/>
      <c r="XEH293" s="28"/>
      <c r="XEI293" s="28"/>
      <c r="XEJ293" s="28"/>
      <c r="XEK293" s="28"/>
      <c r="XEL293" s="28"/>
      <c r="XEM293" s="28"/>
      <c r="XEN293" s="28"/>
      <c r="XEO293" s="28"/>
      <c r="XEP293" s="28"/>
      <c r="XEQ293" s="28"/>
      <c r="XER293" s="28"/>
      <c r="XES293" s="28"/>
      <c r="XET293" s="28"/>
      <c r="XEU293" s="28"/>
      <c r="XEV293" s="28"/>
      <c r="XEW293" s="28"/>
      <c r="XEX293" s="28"/>
      <c r="XEY293" s="28"/>
      <c r="XEZ293" s="28"/>
      <c r="XFA293" s="28"/>
      <c r="XFB293" s="28"/>
      <c r="XFC293" s="28"/>
      <c r="XFD293" s="28"/>
    </row>
    <row r="294" spans="1:11 16358:16384" s="3" customFormat="1" ht="19.05" customHeight="1">
      <c r="A294" s="110"/>
      <c r="B294" s="112"/>
      <c r="C294" s="112"/>
      <c r="D294" s="112"/>
      <c r="E294" s="112"/>
      <c r="F294" s="29"/>
      <c r="G294" s="29"/>
      <c r="H294" s="29"/>
      <c r="I294" s="29"/>
      <c r="J294" s="114"/>
      <c r="K294" s="29"/>
      <c r="XED294" s="28"/>
      <c r="XEE294" s="28"/>
      <c r="XEF294" s="28"/>
      <c r="XEG294" s="28"/>
      <c r="XEH294" s="28"/>
      <c r="XEI294" s="28"/>
      <c r="XEJ294" s="28"/>
      <c r="XEK294" s="28"/>
      <c r="XEL294" s="28"/>
      <c r="XEM294" s="28"/>
      <c r="XEN294" s="28"/>
      <c r="XEO294" s="28"/>
      <c r="XEP294" s="28"/>
      <c r="XEQ294" s="28"/>
      <c r="XER294" s="28"/>
      <c r="XES294" s="28"/>
      <c r="XET294" s="28"/>
      <c r="XEU294" s="28"/>
      <c r="XEV294" s="28"/>
      <c r="XEW294" s="28"/>
      <c r="XEX294" s="28"/>
      <c r="XEY294" s="28"/>
      <c r="XEZ294" s="28"/>
      <c r="XFA294" s="28"/>
      <c r="XFB294" s="28"/>
      <c r="XFC294" s="28"/>
      <c r="XFD294" s="28"/>
    </row>
    <row r="295" spans="1:11 16358:16384" s="3" customFormat="1" ht="19.05" customHeight="1">
      <c r="A295" s="110"/>
      <c r="B295" s="112"/>
      <c r="C295" s="112"/>
      <c r="D295" s="112"/>
      <c r="E295" s="112"/>
      <c r="F295" s="29"/>
      <c r="G295" s="29"/>
      <c r="H295" s="29"/>
      <c r="I295" s="29"/>
      <c r="J295" s="114"/>
      <c r="K295" s="29"/>
      <c r="XED295" s="28"/>
      <c r="XEE295" s="28"/>
      <c r="XEF295" s="28"/>
      <c r="XEG295" s="28"/>
      <c r="XEH295" s="28"/>
      <c r="XEI295" s="28"/>
      <c r="XEJ295" s="28"/>
      <c r="XEK295" s="28"/>
      <c r="XEL295" s="28"/>
      <c r="XEM295" s="28"/>
      <c r="XEN295" s="28"/>
      <c r="XEO295" s="28"/>
      <c r="XEP295" s="28"/>
      <c r="XEQ295" s="28"/>
      <c r="XER295" s="28"/>
      <c r="XES295" s="28"/>
      <c r="XET295" s="28"/>
      <c r="XEU295" s="28"/>
      <c r="XEV295" s="28"/>
      <c r="XEW295" s="28"/>
      <c r="XEX295" s="28"/>
      <c r="XEY295" s="28"/>
      <c r="XEZ295" s="28"/>
      <c r="XFA295" s="28"/>
      <c r="XFB295" s="28"/>
      <c r="XFC295" s="28"/>
      <c r="XFD295" s="28"/>
    </row>
    <row r="296" spans="1:11 16358:16384" s="3" customFormat="1" ht="19.05" customHeight="1">
      <c r="A296" s="110"/>
      <c r="B296" s="112"/>
      <c r="C296" s="112"/>
      <c r="D296" s="112"/>
      <c r="E296" s="112"/>
      <c r="F296" s="29"/>
      <c r="G296" s="29"/>
      <c r="H296" s="29"/>
      <c r="I296" s="29"/>
      <c r="J296" s="114"/>
      <c r="K296" s="29"/>
      <c r="XED296" s="28"/>
      <c r="XEE296" s="28"/>
      <c r="XEF296" s="28"/>
      <c r="XEG296" s="28"/>
      <c r="XEH296" s="28"/>
      <c r="XEI296" s="28"/>
      <c r="XEJ296" s="28"/>
      <c r="XEK296" s="28"/>
      <c r="XEL296" s="28"/>
      <c r="XEM296" s="28"/>
      <c r="XEN296" s="28"/>
      <c r="XEO296" s="28"/>
      <c r="XEP296" s="28"/>
      <c r="XEQ296" s="28"/>
      <c r="XER296" s="28"/>
      <c r="XES296" s="28"/>
      <c r="XET296" s="28"/>
      <c r="XEU296" s="28"/>
      <c r="XEV296" s="28"/>
      <c r="XEW296" s="28"/>
      <c r="XEX296" s="28"/>
      <c r="XEY296" s="28"/>
      <c r="XEZ296" s="28"/>
      <c r="XFA296" s="28"/>
      <c r="XFB296" s="28"/>
      <c r="XFC296" s="28"/>
      <c r="XFD296" s="28"/>
    </row>
    <row r="297" spans="1:11 16358:16384" s="3" customFormat="1" ht="19.05" customHeight="1">
      <c r="A297" s="110"/>
      <c r="B297" s="112"/>
      <c r="C297" s="112"/>
      <c r="D297" s="112"/>
      <c r="E297" s="112"/>
      <c r="F297" s="29"/>
      <c r="G297" s="29"/>
      <c r="H297" s="29"/>
      <c r="I297" s="29"/>
      <c r="J297" s="114"/>
      <c r="K297" s="29"/>
      <c r="XED297" s="28"/>
      <c r="XEE297" s="28"/>
      <c r="XEF297" s="28"/>
      <c r="XEG297" s="28"/>
      <c r="XEH297" s="28"/>
      <c r="XEI297" s="28"/>
      <c r="XEJ297" s="28"/>
      <c r="XEK297" s="28"/>
      <c r="XEL297" s="28"/>
      <c r="XEM297" s="28"/>
      <c r="XEN297" s="28"/>
      <c r="XEO297" s="28"/>
      <c r="XEP297" s="28"/>
      <c r="XEQ297" s="28"/>
      <c r="XER297" s="28"/>
      <c r="XES297" s="28"/>
      <c r="XET297" s="28"/>
      <c r="XEU297" s="28"/>
      <c r="XEV297" s="28"/>
      <c r="XEW297" s="28"/>
      <c r="XEX297" s="28"/>
      <c r="XEY297" s="28"/>
      <c r="XEZ297" s="28"/>
      <c r="XFA297" s="28"/>
      <c r="XFB297" s="28"/>
      <c r="XFC297" s="28"/>
      <c r="XFD297" s="28"/>
    </row>
    <row r="298" spans="1:11 16358:16384" s="3" customFormat="1" ht="19.05" customHeight="1">
      <c r="A298" s="110"/>
      <c r="B298" s="112"/>
      <c r="C298" s="112"/>
      <c r="D298" s="112"/>
      <c r="E298" s="112"/>
      <c r="F298" s="29"/>
      <c r="G298" s="29"/>
      <c r="H298" s="29"/>
      <c r="I298" s="29"/>
      <c r="J298" s="114"/>
      <c r="K298" s="29"/>
      <c r="XED298" s="28"/>
      <c r="XEE298" s="28"/>
      <c r="XEF298" s="28"/>
      <c r="XEG298" s="28"/>
      <c r="XEH298" s="28"/>
      <c r="XEI298" s="28"/>
      <c r="XEJ298" s="28"/>
      <c r="XEK298" s="28"/>
      <c r="XEL298" s="28"/>
      <c r="XEM298" s="28"/>
      <c r="XEN298" s="28"/>
      <c r="XEO298" s="28"/>
      <c r="XEP298" s="28"/>
      <c r="XEQ298" s="28"/>
      <c r="XER298" s="28"/>
      <c r="XES298" s="28"/>
      <c r="XET298" s="28"/>
      <c r="XEU298" s="28"/>
      <c r="XEV298" s="28"/>
      <c r="XEW298" s="28"/>
      <c r="XEX298" s="28"/>
      <c r="XEY298" s="28"/>
      <c r="XEZ298" s="28"/>
      <c r="XFA298" s="28"/>
      <c r="XFB298" s="28"/>
      <c r="XFC298" s="28"/>
      <c r="XFD298" s="28"/>
    </row>
    <row r="299" spans="1:11 16358:16384" s="3" customFormat="1" ht="19.05" customHeight="1">
      <c r="A299" s="110"/>
      <c r="B299" s="112"/>
      <c r="C299" s="112"/>
      <c r="D299" s="112"/>
      <c r="E299" s="112"/>
      <c r="F299" s="29"/>
      <c r="G299" s="29"/>
      <c r="H299" s="29"/>
      <c r="I299" s="29"/>
      <c r="J299" s="114"/>
      <c r="K299" s="29"/>
      <c r="XED299" s="28"/>
      <c r="XEE299" s="28"/>
      <c r="XEF299" s="28"/>
      <c r="XEG299" s="28"/>
      <c r="XEH299" s="28"/>
      <c r="XEI299" s="28"/>
      <c r="XEJ299" s="28"/>
      <c r="XEK299" s="28"/>
      <c r="XEL299" s="28"/>
      <c r="XEM299" s="28"/>
      <c r="XEN299" s="28"/>
      <c r="XEO299" s="28"/>
      <c r="XEP299" s="28"/>
      <c r="XEQ299" s="28"/>
      <c r="XER299" s="28"/>
      <c r="XES299" s="28"/>
      <c r="XET299" s="28"/>
      <c r="XEU299" s="28"/>
      <c r="XEV299" s="28"/>
      <c r="XEW299" s="28"/>
      <c r="XEX299" s="28"/>
      <c r="XEY299" s="28"/>
      <c r="XEZ299" s="28"/>
      <c r="XFA299" s="28"/>
      <c r="XFB299" s="28"/>
      <c r="XFC299" s="28"/>
      <c r="XFD299" s="28"/>
    </row>
    <row r="300" spans="1:11 16358:16384" s="3" customFormat="1" ht="19.05" customHeight="1">
      <c r="A300" s="110"/>
      <c r="B300" s="112"/>
      <c r="C300" s="112"/>
      <c r="D300" s="112"/>
      <c r="E300" s="112"/>
      <c r="F300" s="29"/>
      <c r="G300" s="29"/>
      <c r="H300" s="29"/>
      <c r="I300" s="29"/>
      <c r="J300" s="114"/>
      <c r="K300" s="29"/>
      <c r="XED300" s="28"/>
      <c r="XEE300" s="28"/>
      <c r="XEF300" s="28"/>
      <c r="XEG300" s="28"/>
      <c r="XEH300" s="28"/>
      <c r="XEI300" s="28"/>
      <c r="XEJ300" s="28"/>
      <c r="XEK300" s="28"/>
      <c r="XEL300" s="28"/>
      <c r="XEM300" s="28"/>
      <c r="XEN300" s="28"/>
      <c r="XEO300" s="28"/>
      <c r="XEP300" s="28"/>
      <c r="XEQ300" s="28"/>
      <c r="XER300" s="28"/>
      <c r="XES300" s="28"/>
      <c r="XET300" s="28"/>
      <c r="XEU300" s="28"/>
      <c r="XEV300" s="28"/>
      <c r="XEW300" s="28"/>
      <c r="XEX300" s="28"/>
      <c r="XEY300" s="28"/>
      <c r="XEZ300" s="28"/>
      <c r="XFA300" s="28"/>
      <c r="XFB300" s="28"/>
      <c r="XFC300" s="28"/>
      <c r="XFD300" s="28"/>
    </row>
    <row r="301" spans="1:11 16358:16384" s="3" customFormat="1" ht="19.05" customHeight="1">
      <c r="A301" s="110"/>
      <c r="B301" s="112"/>
      <c r="C301" s="112"/>
      <c r="D301" s="112"/>
      <c r="E301" s="112"/>
      <c r="F301" s="29"/>
      <c r="G301" s="29"/>
      <c r="H301" s="29"/>
      <c r="I301" s="29"/>
      <c r="J301" s="114"/>
      <c r="K301" s="29"/>
      <c r="XED301" s="28"/>
      <c r="XEE301" s="28"/>
      <c r="XEF301" s="28"/>
      <c r="XEG301" s="28"/>
      <c r="XEH301" s="28"/>
      <c r="XEI301" s="28"/>
      <c r="XEJ301" s="28"/>
      <c r="XEK301" s="28"/>
      <c r="XEL301" s="28"/>
      <c r="XEM301" s="28"/>
      <c r="XEN301" s="28"/>
      <c r="XEO301" s="28"/>
      <c r="XEP301" s="28"/>
      <c r="XEQ301" s="28"/>
      <c r="XER301" s="28"/>
      <c r="XES301" s="28"/>
      <c r="XET301" s="28"/>
      <c r="XEU301" s="28"/>
      <c r="XEV301" s="28"/>
      <c r="XEW301" s="28"/>
      <c r="XEX301" s="28"/>
      <c r="XEY301" s="28"/>
      <c r="XEZ301" s="28"/>
      <c r="XFA301" s="28"/>
      <c r="XFB301" s="28"/>
      <c r="XFC301" s="28"/>
      <c r="XFD301" s="28"/>
    </row>
    <row r="302" spans="1:11 16358:16384" s="3" customFormat="1" ht="19.05" customHeight="1">
      <c r="A302" s="110"/>
      <c r="B302" s="112"/>
      <c r="C302" s="112"/>
      <c r="D302" s="112"/>
      <c r="E302" s="112"/>
      <c r="F302" s="29"/>
      <c r="G302" s="29"/>
      <c r="H302" s="29"/>
      <c r="I302" s="29"/>
      <c r="J302" s="114"/>
      <c r="K302" s="29"/>
      <c r="XED302" s="28"/>
      <c r="XEE302" s="28"/>
      <c r="XEF302" s="28"/>
      <c r="XEG302" s="28"/>
      <c r="XEH302" s="28"/>
      <c r="XEI302" s="28"/>
      <c r="XEJ302" s="28"/>
      <c r="XEK302" s="28"/>
      <c r="XEL302" s="28"/>
      <c r="XEM302" s="28"/>
      <c r="XEN302" s="28"/>
      <c r="XEO302" s="28"/>
      <c r="XEP302" s="28"/>
      <c r="XEQ302" s="28"/>
      <c r="XER302" s="28"/>
      <c r="XES302" s="28"/>
      <c r="XET302" s="28"/>
      <c r="XEU302" s="28"/>
      <c r="XEV302" s="28"/>
      <c r="XEW302" s="28"/>
      <c r="XEX302" s="28"/>
      <c r="XEY302" s="28"/>
      <c r="XEZ302" s="28"/>
      <c r="XFA302" s="28"/>
      <c r="XFB302" s="28"/>
      <c r="XFC302" s="28"/>
      <c r="XFD302" s="28"/>
    </row>
    <row r="303" spans="1:11 16358:16384" s="3" customFormat="1" ht="19.05" customHeight="1">
      <c r="A303" s="110"/>
      <c r="B303" s="112"/>
      <c r="C303" s="112"/>
      <c r="D303" s="112"/>
      <c r="E303" s="112"/>
      <c r="F303" s="29"/>
      <c r="G303" s="29"/>
      <c r="H303" s="29"/>
      <c r="I303" s="29"/>
      <c r="J303" s="114"/>
      <c r="K303" s="29"/>
      <c r="XED303" s="28"/>
      <c r="XEE303" s="28"/>
      <c r="XEF303" s="28"/>
      <c r="XEG303" s="28"/>
      <c r="XEH303" s="28"/>
      <c r="XEI303" s="28"/>
      <c r="XEJ303" s="28"/>
      <c r="XEK303" s="28"/>
      <c r="XEL303" s="28"/>
      <c r="XEM303" s="28"/>
      <c r="XEN303" s="28"/>
      <c r="XEO303" s="28"/>
      <c r="XEP303" s="28"/>
      <c r="XEQ303" s="28"/>
      <c r="XER303" s="28"/>
      <c r="XES303" s="28"/>
      <c r="XET303" s="28"/>
      <c r="XEU303" s="28"/>
      <c r="XEV303" s="28"/>
      <c r="XEW303" s="28"/>
      <c r="XEX303" s="28"/>
      <c r="XEY303" s="28"/>
      <c r="XEZ303" s="28"/>
      <c r="XFA303" s="28"/>
      <c r="XFB303" s="28"/>
      <c r="XFC303" s="28"/>
      <c r="XFD303" s="28"/>
    </row>
    <row r="304" spans="1:11 16358:16384" s="3" customFormat="1" ht="19.05" customHeight="1">
      <c r="A304" s="110"/>
      <c r="B304" s="112"/>
      <c r="C304" s="112"/>
      <c r="D304" s="112"/>
      <c r="E304" s="112"/>
      <c r="F304" s="29"/>
      <c r="G304" s="29"/>
      <c r="H304" s="29"/>
      <c r="I304" s="29"/>
      <c r="J304" s="114"/>
      <c r="K304" s="29"/>
      <c r="XED304" s="28"/>
      <c r="XEE304" s="28"/>
      <c r="XEF304" s="28"/>
      <c r="XEG304" s="28"/>
      <c r="XEH304" s="28"/>
      <c r="XEI304" s="28"/>
      <c r="XEJ304" s="28"/>
      <c r="XEK304" s="28"/>
      <c r="XEL304" s="28"/>
      <c r="XEM304" s="28"/>
      <c r="XEN304" s="28"/>
      <c r="XEO304" s="28"/>
      <c r="XEP304" s="28"/>
      <c r="XEQ304" s="28"/>
      <c r="XER304" s="28"/>
      <c r="XES304" s="28"/>
      <c r="XET304" s="28"/>
      <c r="XEU304" s="28"/>
      <c r="XEV304" s="28"/>
      <c r="XEW304" s="28"/>
      <c r="XEX304" s="28"/>
      <c r="XEY304" s="28"/>
      <c r="XEZ304" s="28"/>
      <c r="XFA304" s="28"/>
      <c r="XFB304" s="28"/>
      <c r="XFC304" s="28"/>
      <c r="XFD304" s="28"/>
    </row>
    <row r="305" spans="1:11 16358:16384" s="3" customFormat="1" ht="19.05" customHeight="1">
      <c r="A305" s="110"/>
      <c r="B305" s="112"/>
      <c r="C305" s="112"/>
      <c r="D305" s="112"/>
      <c r="E305" s="112"/>
      <c r="F305" s="29"/>
      <c r="G305" s="29"/>
      <c r="H305" s="29"/>
      <c r="I305" s="29"/>
      <c r="J305" s="114"/>
      <c r="K305" s="29"/>
      <c r="XED305" s="28"/>
      <c r="XEE305" s="28"/>
      <c r="XEF305" s="28"/>
      <c r="XEG305" s="28"/>
      <c r="XEH305" s="28"/>
      <c r="XEI305" s="28"/>
      <c r="XEJ305" s="28"/>
      <c r="XEK305" s="28"/>
      <c r="XEL305" s="28"/>
      <c r="XEM305" s="28"/>
      <c r="XEN305" s="28"/>
      <c r="XEO305" s="28"/>
      <c r="XEP305" s="28"/>
      <c r="XEQ305" s="28"/>
      <c r="XER305" s="28"/>
      <c r="XES305" s="28"/>
      <c r="XET305" s="28"/>
      <c r="XEU305" s="28"/>
      <c r="XEV305" s="28"/>
      <c r="XEW305" s="28"/>
      <c r="XEX305" s="28"/>
      <c r="XEY305" s="28"/>
      <c r="XEZ305" s="28"/>
      <c r="XFA305" s="28"/>
      <c r="XFB305" s="28"/>
      <c r="XFC305" s="28"/>
      <c r="XFD305" s="28"/>
    </row>
    <row r="306" spans="1:11 16358:16384" s="3" customFormat="1" ht="19.05" customHeight="1">
      <c r="A306" s="110"/>
      <c r="B306" s="112"/>
      <c r="C306" s="112"/>
      <c r="D306" s="112"/>
      <c r="E306" s="112"/>
      <c r="F306" s="29"/>
      <c r="G306" s="29"/>
      <c r="H306" s="29"/>
      <c r="I306" s="29"/>
      <c r="J306" s="114"/>
      <c r="K306" s="29"/>
      <c r="XED306" s="28"/>
      <c r="XEE306" s="28"/>
      <c r="XEF306" s="28"/>
      <c r="XEG306" s="28"/>
      <c r="XEH306" s="28"/>
      <c r="XEI306" s="28"/>
      <c r="XEJ306" s="28"/>
      <c r="XEK306" s="28"/>
      <c r="XEL306" s="28"/>
      <c r="XEM306" s="28"/>
      <c r="XEN306" s="28"/>
      <c r="XEO306" s="28"/>
      <c r="XEP306" s="28"/>
      <c r="XEQ306" s="28"/>
      <c r="XER306" s="28"/>
      <c r="XES306" s="28"/>
      <c r="XET306" s="28"/>
      <c r="XEU306" s="28"/>
      <c r="XEV306" s="28"/>
      <c r="XEW306" s="28"/>
      <c r="XEX306" s="28"/>
      <c r="XEY306" s="28"/>
      <c r="XEZ306" s="28"/>
      <c r="XFA306" s="28"/>
      <c r="XFB306" s="28"/>
      <c r="XFC306" s="28"/>
      <c r="XFD306" s="28"/>
    </row>
    <row r="307" spans="1:11 16358:16384" s="3" customFormat="1" ht="19.05" customHeight="1">
      <c r="A307" s="110"/>
      <c r="B307" s="112"/>
      <c r="C307" s="112"/>
      <c r="D307" s="112"/>
      <c r="E307" s="112"/>
      <c r="F307" s="29"/>
      <c r="G307" s="29"/>
      <c r="H307" s="29"/>
      <c r="I307" s="29"/>
      <c r="J307" s="114"/>
      <c r="K307" s="29"/>
      <c r="XED307" s="28"/>
      <c r="XEE307" s="28"/>
      <c r="XEF307" s="28"/>
      <c r="XEG307" s="28"/>
      <c r="XEH307" s="28"/>
      <c r="XEI307" s="28"/>
      <c r="XEJ307" s="28"/>
      <c r="XEK307" s="28"/>
      <c r="XEL307" s="28"/>
      <c r="XEM307" s="28"/>
      <c r="XEN307" s="28"/>
      <c r="XEO307" s="28"/>
      <c r="XEP307" s="28"/>
      <c r="XEQ307" s="28"/>
      <c r="XER307" s="28"/>
      <c r="XES307" s="28"/>
      <c r="XET307" s="28"/>
      <c r="XEU307" s="28"/>
      <c r="XEV307" s="28"/>
      <c r="XEW307" s="28"/>
      <c r="XEX307" s="28"/>
      <c r="XEY307" s="28"/>
      <c r="XEZ307" s="28"/>
      <c r="XFA307" s="28"/>
      <c r="XFB307" s="28"/>
      <c r="XFC307" s="28"/>
      <c r="XFD307" s="28"/>
    </row>
    <row r="308" spans="1:11 16358:16384" s="3" customFormat="1" ht="19.05" customHeight="1">
      <c r="A308" s="110"/>
      <c r="B308" s="112"/>
      <c r="C308" s="112"/>
      <c r="D308" s="112"/>
      <c r="E308" s="112"/>
      <c r="F308" s="29"/>
      <c r="G308" s="29"/>
      <c r="H308" s="29"/>
      <c r="I308" s="29"/>
      <c r="J308" s="114"/>
      <c r="K308" s="29"/>
      <c r="XED308" s="28"/>
      <c r="XEE308" s="28"/>
      <c r="XEF308" s="28"/>
      <c r="XEG308" s="28"/>
      <c r="XEH308" s="28"/>
      <c r="XEI308" s="28"/>
      <c r="XEJ308" s="28"/>
      <c r="XEK308" s="28"/>
      <c r="XEL308" s="28"/>
      <c r="XEM308" s="28"/>
      <c r="XEN308" s="28"/>
      <c r="XEO308" s="28"/>
      <c r="XEP308" s="28"/>
      <c r="XEQ308" s="28"/>
      <c r="XER308" s="28"/>
      <c r="XES308" s="28"/>
      <c r="XET308" s="28"/>
      <c r="XEU308" s="28"/>
      <c r="XEV308" s="28"/>
      <c r="XEW308" s="28"/>
      <c r="XEX308" s="28"/>
      <c r="XEY308" s="28"/>
      <c r="XEZ308" s="28"/>
      <c r="XFA308" s="28"/>
      <c r="XFB308" s="28"/>
      <c r="XFC308" s="28"/>
      <c r="XFD308" s="28"/>
    </row>
    <row r="309" spans="1:11 16358:16384" s="3" customFormat="1" ht="19.05" customHeight="1">
      <c r="A309" s="110"/>
      <c r="B309" s="112"/>
      <c r="C309" s="112"/>
      <c r="D309" s="112"/>
      <c r="E309" s="112"/>
      <c r="F309" s="29"/>
      <c r="G309" s="29"/>
      <c r="H309" s="29"/>
      <c r="I309" s="29"/>
      <c r="J309" s="114"/>
      <c r="K309" s="29"/>
      <c r="XED309" s="28"/>
      <c r="XEE309" s="28"/>
      <c r="XEF309" s="28"/>
      <c r="XEG309" s="28"/>
      <c r="XEH309" s="28"/>
      <c r="XEI309" s="28"/>
      <c r="XEJ309" s="28"/>
      <c r="XEK309" s="28"/>
      <c r="XEL309" s="28"/>
      <c r="XEM309" s="28"/>
      <c r="XEN309" s="28"/>
      <c r="XEO309" s="28"/>
      <c r="XEP309" s="28"/>
      <c r="XEQ309" s="28"/>
      <c r="XER309" s="28"/>
      <c r="XES309" s="28"/>
      <c r="XET309" s="28"/>
      <c r="XEU309" s="28"/>
      <c r="XEV309" s="28"/>
      <c r="XEW309" s="28"/>
      <c r="XEX309" s="28"/>
      <c r="XEY309" s="28"/>
      <c r="XEZ309" s="28"/>
      <c r="XFA309" s="28"/>
      <c r="XFB309" s="28"/>
      <c r="XFC309" s="28"/>
      <c r="XFD309" s="28"/>
    </row>
    <row r="310" spans="1:11 16358:16384" s="3" customFormat="1" ht="19.05" customHeight="1">
      <c r="A310" s="110"/>
      <c r="B310" s="112"/>
      <c r="C310" s="112"/>
      <c r="D310" s="112"/>
      <c r="E310" s="112"/>
      <c r="F310" s="29"/>
      <c r="G310" s="29"/>
      <c r="H310" s="29"/>
      <c r="I310" s="29"/>
      <c r="J310" s="114"/>
      <c r="K310" s="29"/>
      <c r="XED310" s="28"/>
      <c r="XEE310" s="28"/>
      <c r="XEF310" s="28"/>
      <c r="XEG310" s="28"/>
      <c r="XEH310" s="28"/>
      <c r="XEI310" s="28"/>
      <c r="XEJ310" s="28"/>
      <c r="XEK310" s="28"/>
      <c r="XEL310" s="28"/>
      <c r="XEM310" s="28"/>
      <c r="XEN310" s="28"/>
      <c r="XEO310" s="28"/>
      <c r="XEP310" s="28"/>
      <c r="XEQ310" s="28"/>
      <c r="XER310" s="28"/>
      <c r="XES310" s="28"/>
      <c r="XET310" s="28"/>
      <c r="XEU310" s="28"/>
      <c r="XEV310" s="28"/>
      <c r="XEW310" s="28"/>
      <c r="XEX310" s="28"/>
      <c r="XEY310" s="28"/>
      <c r="XEZ310" s="28"/>
      <c r="XFA310" s="28"/>
      <c r="XFB310" s="28"/>
      <c r="XFC310" s="28"/>
      <c r="XFD310" s="28"/>
    </row>
    <row r="311" spans="1:11 16358:16384" s="3" customFormat="1" ht="19.05" customHeight="1">
      <c r="A311" s="110"/>
      <c r="B311" s="112"/>
      <c r="C311" s="112"/>
      <c r="D311" s="112"/>
      <c r="E311" s="112"/>
      <c r="F311" s="29"/>
      <c r="G311" s="29"/>
      <c r="H311" s="29"/>
      <c r="I311" s="29"/>
      <c r="J311" s="114"/>
      <c r="K311" s="29"/>
      <c r="XED311" s="28"/>
      <c r="XEE311" s="28"/>
      <c r="XEF311" s="28"/>
      <c r="XEG311" s="28"/>
      <c r="XEH311" s="28"/>
      <c r="XEI311" s="28"/>
      <c r="XEJ311" s="28"/>
      <c r="XEK311" s="28"/>
      <c r="XEL311" s="28"/>
      <c r="XEM311" s="28"/>
      <c r="XEN311" s="28"/>
      <c r="XEO311" s="28"/>
      <c r="XEP311" s="28"/>
      <c r="XEQ311" s="28"/>
      <c r="XER311" s="28"/>
      <c r="XES311" s="28"/>
      <c r="XET311" s="28"/>
      <c r="XEU311" s="28"/>
      <c r="XEV311" s="28"/>
      <c r="XEW311" s="28"/>
      <c r="XEX311" s="28"/>
      <c r="XEY311" s="28"/>
      <c r="XEZ311" s="28"/>
      <c r="XFA311" s="28"/>
      <c r="XFB311" s="28"/>
      <c r="XFC311" s="28"/>
      <c r="XFD311" s="28"/>
    </row>
    <row r="312" spans="1:11 16358:16384" s="3" customFormat="1" ht="19.05" customHeight="1">
      <c r="A312" s="110"/>
      <c r="B312" s="112"/>
      <c r="C312" s="112"/>
      <c r="D312" s="112"/>
      <c r="E312" s="112"/>
      <c r="F312" s="29"/>
      <c r="G312" s="29"/>
      <c r="H312" s="29"/>
      <c r="I312" s="29"/>
      <c r="J312" s="114"/>
      <c r="K312" s="29"/>
      <c r="XED312" s="28"/>
      <c r="XEE312" s="28"/>
      <c r="XEF312" s="28"/>
      <c r="XEG312" s="28"/>
      <c r="XEH312" s="28"/>
      <c r="XEI312" s="28"/>
      <c r="XEJ312" s="28"/>
      <c r="XEK312" s="28"/>
      <c r="XEL312" s="28"/>
      <c r="XEM312" s="28"/>
      <c r="XEN312" s="28"/>
      <c r="XEO312" s="28"/>
      <c r="XEP312" s="28"/>
      <c r="XEQ312" s="28"/>
      <c r="XER312" s="28"/>
      <c r="XES312" s="28"/>
      <c r="XET312" s="28"/>
      <c r="XEU312" s="28"/>
      <c r="XEV312" s="28"/>
      <c r="XEW312" s="28"/>
      <c r="XEX312" s="28"/>
      <c r="XEY312" s="28"/>
      <c r="XEZ312" s="28"/>
      <c r="XFA312" s="28"/>
      <c r="XFB312" s="28"/>
      <c r="XFC312" s="28"/>
      <c r="XFD312" s="28"/>
    </row>
    <row r="313" spans="1:11 16358:16384" s="3" customFormat="1" ht="19.05" customHeight="1">
      <c r="A313" s="110"/>
      <c r="B313" s="112"/>
      <c r="C313" s="112"/>
      <c r="D313" s="112"/>
      <c r="E313" s="112"/>
      <c r="F313" s="29"/>
      <c r="G313" s="29"/>
      <c r="H313" s="29"/>
      <c r="I313" s="29"/>
      <c r="J313" s="114"/>
      <c r="K313" s="29"/>
      <c r="XED313" s="28"/>
      <c r="XEE313" s="28"/>
      <c r="XEF313" s="28"/>
      <c r="XEG313" s="28"/>
      <c r="XEH313" s="28"/>
      <c r="XEI313" s="28"/>
      <c r="XEJ313" s="28"/>
      <c r="XEK313" s="28"/>
      <c r="XEL313" s="28"/>
      <c r="XEM313" s="28"/>
      <c r="XEN313" s="28"/>
      <c r="XEO313" s="28"/>
      <c r="XEP313" s="28"/>
      <c r="XEQ313" s="28"/>
      <c r="XER313" s="28"/>
      <c r="XES313" s="28"/>
      <c r="XET313" s="28"/>
      <c r="XEU313" s="28"/>
      <c r="XEV313" s="28"/>
      <c r="XEW313" s="28"/>
      <c r="XEX313" s="28"/>
      <c r="XEY313" s="28"/>
      <c r="XEZ313" s="28"/>
      <c r="XFA313" s="28"/>
      <c r="XFB313" s="28"/>
      <c r="XFC313" s="28"/>
      <c r="XFD313" s="28"/>
    </row>
    <row r="314" spans="1:11 16358:16384" s="3" customFormat="1" ht="19.05" customHeight="1">
      <c r="A314" s="110"/>
      <c r="B314" s="112"/>
      <c r="C314" s="112"/>
      <c r="D314" s="112"/>
      <c r="E314" s="112"/>
      <c r="F314" s="29"/>
      <c r="G314" s="29"/>
      <c r="H314" s="29"/>
      <c r="I314" s="29"/>
      <c r="J314" s="114"/>
      <c r="K314" s="29"/>
      <c r="XED314" s="28"/>
      <c r="XEE314" s="28"/>
      <c r="XEF314" s="28"/>
      <c r="XEG314" s="28"/>
      <c r="XEH314" s="28"/>
      <c r="XEI314" s="28"/>
      <c r="XEJ314" s="28"/>
      <c r="XEK314" s="28"/>
      <c r="XEL314" s="28"/>
      <c r="XEM314" s="28"/>
      <c r="XEN314" s="28"/>
      <c r="XEO314" s="28"/>
      <c r="XEP314" s="28"/>
      <c r="XEQ314" s="28"/>
      <c r="XER314" s="28"/>
      <c r="XES314" s="28"/>
      <c r="XET314" s="28"/>
      <c r="XEU314" s="28"/>
      <c r="XEV314" s="28"/>
      <c r="XEW314" s="28"/>
      <c r="XEX314" s="28"/>
      <c r="XEY314" s="28"/>
      <c r="XEZ314" s="28"/>
      <c r="XFA314" s="28"/>
      <c r="XFB314" s="28"/>
      <c r="XFC314" s="28"/>
      <c r="XFD314" s="28"/>
    </row>
    <row r="315" spans="1:11 16358:16384" s="3" customFormat="1" ht="19.05" customHeight="1">
      <c r="A315" s="110"/>
      <c r="B315" s="112"/>
      <c r="C315" s="112"/>
      <c r="D315" s="112"/>
      <c r="E315" s="112"/>
      <c r="F315" s="29"/>
      <c r="G315" s="29"/>
      <c r="H315" s="29"/>
      <c r="I315" s="29"/>
      <c r="J315" s="114"/>
      <c r="K315" s="29"/>
      <c r="XED315" s="28"/>
      <c r="XEE315" s="28"/>
      <c r="XEF315" s="28"/>
      <c r="XEG315" s="28"/>
      <c r="XEH315" s="28"/>
      <c r="XEI315" s="28"/>
      <c r="XEJ315" s="28"/>
      <c r="XEK315" s="28"/>
      <c r="XEL315" s="28"/>
      <c r="XEM315" s="28"/>
      <c r="XEN315" s="28"/>
      <c r="XEO315" s="28"/>
      <c r="XEP315" s="28"/>
      <c r="XEQ315" s="28"/>
      <c r="XER315" s="28"/>
      <c r="XES315" s="28"/>
      <c r="XET315" s="28"/>
      <c r="XEU315" s="28"/>
      <c r="XEV315" s="28"/>
      <c r="XEW315" s="28"/>
      <c r="XEX315" s="28"/>
      <c r="XEY315" s="28"/>
      <c r="XEZ315" s="28"/>
      <c r="XFA315" s="28"/>
      <c r="XFB315" s="28"/>
      <c r="XFC315" s="28"/>
      <c r="XFD315" s="28"/>
    </row>
    <row r="316" spans="1:11 16358:16384" s="3" customFormat="1" ht="19.05" customHeight="1">
      <c r="A316" s="110"/>
      <c r="B316" s="112"/>
      <c r="C316" s="112"/>
      <c r="D316" s="112"/>
      <c r="E316" s="112"/>
      <c r="F316" s="29"/>
      <c r="G316" s="29"/>
      <c r="H316" s="29"/>
      <c r="I316" s="29"/>
      <c r="J316" s="114"/>
      <c r="K316" s="29"/>
      <c r="XED316" s="28"/>
      <c r="XEE316" s="28"/>
      <c r="XEF316" s="28"/>
      <c r="XEG316" s="28"/>
      <c r="XEH316" s="28"/>
      <c r="XEI316" s="28"/>
      <c r="XEJ316" s="28"/>
      <c r="XEK316" s="28"/>
      <c r="XEL316" s="28"/>
      <c r="XEM316" s="28"/>
      <c r="XEN316" s="28"/>
      <c r="XEO316" s="28"/>
      <c r="XEP316" s="28"/>
      <c r="XEQ316" s="28"/>
      <c r="XER316" s="28"/>
      <c r="XES316" s="28"/>
      <c r="XET316" s="28"/>
      <c r="XEU316" s="28"/>
      <c r="XEV316" s="28"/>
      <c r="XEW316" s="28"/>
      <c r="XEX316" s="28"/>
      <c r="XEY316" s="28"/>
      <c r="XEZ316" s="28"/>
      <c r="XFA316" s="28"/>
      <c r="XFB316" s="28"/>
      <c r="XFC316" s="28"/>
      <c r="XFD316" s="28"/>
    </row>
    <row r="317" spans="1:11 16358:16384" s="3" customFormat="1" ht="19.05" customHeight="1">
      <c r="A317" s="110"/>
      <c r="B317" s="112"/>
      <c r="C317" s="112"/>
      <c r="D317" s="112"/>
      <c r="E317" s="112"/>
      <c r="F317" s="29"/>
      <c r="G317" s="29"/>
      <c r="H317" s="29"/>
      <c r="I317" s="29"/>
      <c r="J317" s="114"/>
      <c r="K317" s="29"/>
      <c r="XED317" s="28"/>
      <c r="XEE317" s="28"/>
      <c r="XEF317" s="28"/>
      <c r="XEG317" s="28"/>
      <c r="XEH317" s="28"/>
      <c r="XEI317" s="28"/>
      <c r="XEJ317" s="28"/>
      <c r="XEK317" s="28"/>
      <c r="XEL317" s="28"/>
      <c r="XEM317" s="28"/>
      <c r="XEN317" s="28"/>
      <c r="XEO317" s="28"/>
      <c r="XEP317" s="28"/>
      <c r="XEQ317" s="28"/>
      <c r="XER317" s="28"/>
      <c r="XES317" s="28"/>
      <c r="XET317" s="28"/>
      <c r="XEU317" s="28"/>
      <c r="XEV317" s="28"/>
      <c r="XEW317" s="28"/>
      <c r="XEX317" s="28"/>
      <c r="XEY317" s="28"/>
      <c r="XEZ317" s="28"/>
      <c r="XFA317" s="28"/>
      <c r="XFB317" s="28"/>
      <c r="XFC317" s="28"/>
      <c r="XFD317" s="28"/>
    </row>
    <row r="318" spans="1:11 16358:16384" s="3" customFormat="1" ht="19.05" customHeight="1">
      <c r="A318" s="110"/>
      <c r="B318" s="112"/>
      <c r="C318" s="112"/>
      <c r="D318" s="112"/>
      <c r="E318" s="112"/>
      <c r="F318" s="29"/>
      <c r="G318" s="29"/>
      <c r="H318" s="29"/>
      <c r="I318" s="29"/>
      <c r="J318" s="114"/>
      <c r="K318" s="29"/>
      <c r="XED318" s="28"/>
      <c r="XEE318" s="28"/>
      <c r="XEF318" s="28"/>
      <c r="XEG318" s="28"/>
      <c r="XEH318" s="28"/>
      <c r="XEI318" s="28"/>
      <c r="XEJ318" s="28"/>
      <c r="XEK318" s="28"/>
      <c r="XEL318" s="28"/>
      <c r="XEM318" s="28"/>
      <c r="XEN318" s="28"/>
      <c r="XEO318" s="28"/>
      <c r="XEP318" s="28"/>
      <c r="XEQ318" s="28"/>
      <c r="XER318" s="28"/>
      <c r="XES318" s="28"/>
      <c r="XET318" s="28"/>
      <c r="XEU318" s="28"/>
      <c r="XEV318" s="28"/>
      <c r="XEW318" s="28"/>
      <c r="XEX318" s="28"/>
      <c r="XEY318" s="28"/>
      <c r="XEZ318" s="28"/>
      <c r="XFA318" s="28"/>
      <c r="XFB318" s="28"/>
      <c r="XFC318" s="28"/>
      <c r="XFD318" s="28"/>
    </row>
  </sheetData>
  <sheetProtection formatCells="0" formatColumns="0" formatRows="0"/>
  <mergeCells count="891">
    <mergeCell ref="J313:J315"/>
    <mergeCell ref="J316:J318"/>
    <mergeCell ref="J286:J288"/>
    <mergeCell ref="J289:J291"/>
    <mergeCell ref="J292:J294"/>
    <mergeCell ref="J295:J297"/>
    <mergeCell ref="J298:J300"/>
    <mergeCell ref="J301:J303"/>
    <mergeCell ref="J304:J306"/>
    <mergeCell ref="J307:J309"/>
    <mergeCell ref="J310:J312"/>
    <mergeCell ref="J259:J261"/>
    <mergeCell ref="J262:J264"/>
    <mergeCell ref="J265:J267"/>
    <mergeCell ref="J268:J270"/>
    <mergeCell ref="J271:J273"/>
    <mergeCell ref="J274:J276"/>
    <mergeCell ref="J277:J279"/>
    <mergeCell ref="J280:J282"/>
    <mergeCell ref="J283:J285"/>
    <mergeCell ref="J232:J234"/>
    <mergeCell ref="J235:J237"/>
    <mergeCell ref="J238:J240"/>
    <mergeCell ref="J241:J243"/>
    <mergeCell ref="J244:J246"/>
    <mergeCell ref="J247:J249"/>
    <mergeCell ref="J250:J252"/>
    <mergeCell ref="J253:J255"/>
    <mergeCell ref="J256:J258"/>
    <mergeCell ref="J205:J207"/>
    <mergeCell ref="J208:J210"/>
    <mergeCell ref="J211:J213"/>
    <mergeCell ref="J214:J216"/>
    <mergeCell ref="J217:J219"/>
    <mergeCell ref="J220:J222"/>
    <mergeCell ref="J223:J225"/>
    <mergeCell ref="J226:J228"/>
    <mergeCell ref="J229:J231"/>
    <mergeCell ref="J178:J180"/>
    <mergeCell ref="J181:J183"/>
    <mergeCell ref="J184:J186"/>
    <mergeCell ref="J187:J189"/>
    <mergeCell ref="J190:J192"/>
    <mergeCell ref="J193:J195"/>
    <mergeCell ref="J196:J198"/>
    <mergeCell ref="J199:J201"/>
    <mergeCell ref="J202:J204"/>
    <mergeCell ref="J151:J153"/>
    <mergeCell ref="J154:J156"/>
    <mergeCell ref="J157:J159"/>
    <mergeCell ref="J160:J162"/>
    <mergeCell ref="J163:J165"/>
    <mergeCell ref="J166:J168"/>
    <mergeCell ref="J169:J171"/>
    <mergeCell ref="J172:J174"/>
    <mergeCell ref="J175:J177"/>
    <mergeCell ref="J124:J126"/>
    <mergeCell ref="J127:J129"/>
    <mergeCell ref="J130:J132"/>
    <mergeCell ref="J133:J135"/>
    <mergeCell ref="J136:J138"/>
    <mergeCell ref="J139:J141"/>
    <mergeCell ref="J142:J144"/>
    <mergeCell ref="J145:J147"/>
    <mergeCell ref="J148:J150"/>
    <mergeCell ref="J97:J99"/>
    <mergeCell ref="J100:J102"/>
    <mergeCell ref="J103:J105"/>
    <mergeCell ref="J106:J108"/>
    <mergeCell ref="J109:J111"/>
    <mergeCell ref="J112:J114"/>
    <mergeCell ref="J115:J117"/>
    <mergeCell ref="J118:J120"/>
    <mergeCell ref="J121:J123"/>
    <mergeCell ref="J70:J72"/>
    <mergeCell ref="J73:J75"/>
    <mergeCell ref="J76:J78"/>
    <mergeCell ref="J79:J81"/>
    <mergeCell ref="J82:J84"/>
    <mergeCell ref="J85:J87"/>
    <mergeCell ref="J88:J90"/>
    <mergeCell ref="J91:J93"/>
    <mergeCell ref="J94:J96"/>
    <mergeCell ref="J43:J45"/>
    <mergeCell ref="J46:J48"/>
    <mergeCell ref="J49:J51"/>
    <mergeCell ref="J52:J54"/>
    <mergeCell ref="J55:J57"/>
    <mergeCell ref="J58:J60"/>
    <mergeCell ref="J61:J63"/>
    <mergeCell ref="J64:J66"/>
    <mergeCell ref="J67:J69"/>
    <mergeCell ref="J16:J18"/>
    <mergeCell ref="J19:J21"/>
    <mergeCell ref="J22:J24"/>
    <mergeCell ref="J25:J27"/>
    <mergeCell ref="J28:J30"/>
    <mergeCell ref="J31:J33"/>
    <mergeCell ref="J34:J36"/>
    <mergeCell ref="J37:J39"/>
    <mergeCell ref="J40:J42"/>
    <mergeCell ref="I169:I171"/>
    <mergeCell ref="I172:I174"/>
    <mergeCell ref="I175:I177"/>
    <mergeCell ref="I178:I180"/>
    <mergeCell ref="I181:I183"/>
    <mergeCell ref="I184:I186"/>
    <mergeCell ref="I187:I189"/>
    <mergeCell ref="I190:I192"/>
    <mergeCell ref="I193:I195"/>
    <mergeCell ref="I142:I144"/>
    <mergeCell ref="I145:I147"/>
    <mergeCell ref="I148:I150"/>
    <mergeCell ref="I151:I153"/>
    <mergeCell ref="I154:I156"/>
    <mergeCell ref="I157:I159"/>
    <mergeCell ref="I160:I162"/>
    <mergeCell ref="I163:I165"/>
    <mergeCell ref="I166:I168"/>
    <mergeCell ref="I115:I117"/>
    <mergeCell ref="I118:I120"/>
    <mergeCell ref="I121:I123"/>
    <mergeCell ref="I124:I126"/>
    <mergeCell ref="I127:I129"/>
    <mergeCell ref="I130:I132"/>
    <mergeCell ref="I133:I135"/>
    <mergeCell ref="I136:I138"/>
    <mergeCell ref="I139:I141"/>
    <mergeCell ref="I88:I90"/>
    <mergeCell ref="I91:I93"/>
    <mergeCell ref="I94:I96"/>
    <mergeCell ref="I97:I99"/>
    <mergeCell ref="I100:I102"/>
    <mergeCell ref="I103:I105"/>
    <mergeCell ref="I106:I108"/>
    <mergeCell ref="I109:I111"/>
    <mergeCell ref="I112:I114"/>
    <mergeCell ref="I61:I63"/>
    <mergeCell ref="I64:I66"/>
    <mergeCell ref="I67:I69"/>
    <mergeCell ref="I70:I72"/>
    <mergeCell ref="I73:I75"/>
    <mergeCell ref="I76:I78"/>
    <mergeCell ref="I79:I81"/>
    <mergeCell ref="I82:I84"/>
    <mergeCell ref="I85:I87"/>
    <mergeCell ref="H181:H183"/>
    <mergeCell ref="H184:H186"/>
    <mergeCell ref="H187:H189"/>
    <mergeCell ref="H190:H192"/>
    <mergeCell ref="H193:H195"/>
    <mergeCell ref="I4:I6"/>
    <mergeCell ref="I7:I9"/>
    <mergeCell ref="I10:I12"/>
    <mergeCell ref="I13:I15"/>
    <mergeCell ref="I16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4"/>
    <mergeCell ref="I55:I57"/>
    <mergeCell ref="I58:I60"/>
    <mergeCell ref="H154:H156"/>
    <mergeCell ref="H157:H159"/>
    <mergeCell ref="H160:H162"/>
    <mergeCell ref="H163:H165"/>
    <mergeCell ref="H166:H168"/>
    <mergeCell ref="H169:H171"/>
    <mergeCell ref="H172:H174"/>
    <mergeCell ref="H175:H177"/>
    <mergeCell ref="H178:H180"/>
    <mergeCell ref="H127:H129"/>
    <mergeCell ref="H130:H132"/>
    <mergeCell ref="H133:H135"/>
    <mergeCell ref="H136:H138"/>
    <mergeCell ref="H139:H141"/>
    <mergeCell ref="H142:H144"/>
    <mergeCell ref="H145:H147"/>
    <mergeCell ref="H148:H150"/>
    <mergeCell ref="H151:H153"/>
    <mergeCell ref="H100:H102"/>
    <mergeCell ref="H103:H105"/>
    <mergeCell ref="H106:H108"/>
    <mergeCell ref="H109:H111"/>
    <mergeCell ref="H112:H114"/>
    <mergeCell ref="H115:H117"/>
    <mergeCell ref="H118:H120"/>
    <mergeCell ref="H121:H123"/>
    <mergeCell ref="H124:H126"/>
    <mergeCell ref="H73:H75"/>
    <mergeCell ref="H76:H78"/>
    <mergeCell ref="H79:H81"/>
    <mergeCell ref="H82:H84"/>
    <mergeCell ref="H85:H87"/>
    <mergeCell ref="H88:H90"/>
    <mergeCell ref="H91:H93"/>
    <mergeCell ref="H94:H96"/>
    <mergeCell ref="H97:H99"/>
    <mergeCell ref="G193:G195"/>
    <mergeCell ref="H4:H6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H55:H57"/>
    <mergeCell ref="H58:H60"/>
    <mergeCell ref="H61:H63"/>
    <mergeCell ref="H64:H66"/>
    <mergeCell ref="H67:H69"/>
    <mergeCell ref="H70:H72"/>
    <mergeCell ref="G166:G168"/>
    <mergeCell ref="G169:G171"/>
    <mergeCell ref="G172:G174"/>
    <mergeCell ref="G175:G177"/>
    <mergeCell ref="G178:G180"/>
    <mergeCell ref="G181:G183"/>
    <mergeCell ref="G184:G186"/>
    <mergeCell ref="G187:G189"/>
    <mergeCell ref="G190:G192"/>
    <mergeCell ref="G139:G141"/>
    <mergeCell ref="G142:G144"/>
    <mergeCell ref="G145:G147"/>
    <mergeCell ref="G148:G150"/>
    <mergeCell ref="G151:G153"/>
    <mergeCell ref="G154:G156"/>
    <mergeCell ref="G157:G159"/>
    <mergeCell ref="G160:G162"/>
    <mergeCell ref="G163:G165"/>
    <mergeCell ref="G112:G114"/>
    <mergeCell ref="G115:G117"/>
    <mergeCell ref="G118:G120"/>
    <mergeCell ref="G121:G123"/>
    <mergeCell ref="G124:G126"/>
    <mergeCell ref="G127:G129"/>
    <mergeCell ref="G130:G132"/>
    <mergeCell ref="G133:G135"/>
    <mergeCell ref="G136:G138"/>
    <mergeCell ref="G85:G87"/>
    <mergeCell ref="G88:G90"/>
    <mergeCell ref="G91:G93"/>
    <mergeCell ref="G94:G96"/>
    <mergeCell ref="G97:G99"/>
    <mergeCell ref="G100:G102"/>
    <mergeCell ref="G103:G105"/>
    <mergeCell ref="G106:G108"/>
    <mergeCell ref="G109:G111"/>
    <mergeCell ref="G58:G60"/>
    <mergeCell ref="G61:G63"/>
    <mergeCell ref="G64:G66"/>
    <mergeCell ref="G67:G69"/>
    <mergeCell ref="G70:G72"/>
    <mergeCell ref="G73:G75"/>
    <mergeCell ref="G76:G78"/>
    <mergeCell ref="G79:G81"/>
    <mergeCell ref="G82:G84"/>
    <mergeCell ref="F178:F180"/>
    <mergeCell ref="F181:F183"/>
    <mergeCell ref="F184:F186"/>
    <mergeCell ref="F187:F189"/>
    <mergeCell ref="F190:F192"/>
    <mergeCell ref="F193:F195"/>
    <mergeCell ref="G4:G6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4"/>
    <mergeCell ref="G55:G57"/>
    <mergeCell ref="F151:F153"/>
    <mergeCell ref="F154:F156"/>
    <mergeCell ref="F157:F159"/>
    <mergeCell ref="F160:F162"/>
    <mergeCell ref="F163:F165"/>
    <mergeCell ref="F166:F168"/>
    <mergeCell ref="F169:F171"/>
    <mergeCell ref="F172:F174"/>
    <mergeCell ref="F175:F177"/>
    <mergeCell ref="F124:F126"/>
    <mergeCell ref="F127:F129"/>
    <mergeCell ref="F130:F132"/>
    <mergeCell ref="F133:F135"/>
    <mergeCell ref="F136:F138"/>
    <mergeCell ref="F139:F141"/>
    <mergeCell ref="F142:F144"/>
    <mergeCell ref="F145:F147"/>
    <mergeCell ref="F148:F150"/>
    <mergeCell ref="F97:F99"/>
    <mergeCell ref="F100:F102"/>
    <mergeCell ref="F103:F105"/>
    <mergeCell ref="F106:F108"/>
    <mergeCell ref="F109:F111"/>
    <mergeCell ref="F112:F114"/>
    <mergeCell ref="F115:F117"/>
    <mergeCell ref="F118:F120"/>
    <mergeCell ref="F121:F123"/>
    <mergeCell ref="F70:F72"/>
    <mergeCell ref="F73:F75"/>
    <mergeCell ref="F76:F78"/>
    <mergeCell ref="F79:F81"/>
    <mergeCell ref="F82:F84"/>
    <mergeCell ref="F85:F87"/>
    <mergeCell ref="F88:F90"/>
    <mergeCell ref="F91:F93"/>
    <mergeCell ref="F94:F96"/>
    <mergeCell ref="E313:E315"/>
    <mergeCell ref="E316:E318"/>
    <mergeCell ref="F4:F6"/>
    <mergeCell ref="F7:F9"/>
    <mergeCell ref="F10:F12"/>
    <mergeCell ref="F13:F15"/>
    <mergeCell ref="F16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E286:E288"/>
    <mergeCell ref="E289:E291"/>
    <mergeCell ref="E292:E294"/>
    <mergeCell ref="E295:E297"/>
    <mergeCell ref="E298:E300"/>
    <mergeCell ref="E301:E303"/>
    <mergeCell ref="E304:E306"/>
    <mergeCell ref="E307:E309"/>
    <mergeCell ref="E310:E312"/>
    <mergeCell ref="E259:E261"/>
    <mergeCell ref="E262:E264"/>
    <mergeCell ref="E265:E267"/>
    <mergeCell ref="E268:E270"/>
    <mergeCell ref="E271:E273"/>
    <mergeCell ref="E274:E276"/>
    <mergeCell ref="E277:E279"/>
    <mergeCell ref="E280:E282"/>
    <mergeCell ref="E283:E285"/>
    <mergeCell ref="E232:E234"/>
    <mergeCell ref="E235:E237"/>
    <mergeCell ref="E238:E240"/>
    <mergeCell ref="E241:E243"/>
    <mergeCell ref="E244:E246"/>
    <mergeCell ref="E247:E249"/>
    <mergeCell ref="E250:E252"/>
    <mergeCell ref="E253:E255"/>
    <mergeCell ref="E256:E258"/>
    <mergeCell ref="E205:E207"/>
    <mergeCell ref="E208:E210"/>
    <mergeCell ref="E211:E213"/>
    <mergeCell ref="E214:E216"/>
    <mergeCell ref="E217:E219"/>
    <mergeCell ref="E220:E222"/>
    <mergeCell ref="E223:E225"/>
    <mergeCell ref="E226:E228"/>
    <mergeCell ref="E229:E231"/>
    <mergeCell ref="E178:E180"/>
    <mergeCell ref="E181:E183"/>
    <mergeCell ref="E184:E186"/>
    <mergeCell ref="E187:E189"/>
    <mergeCell ref="E190:E192"/>
    <mergeCell ref="E193:E195"/>
    <mergeCell ref="E196:E198"/>
    <mergeCell ref="E199:E201"/>
    <mergeCell ref="E202:E204"/>
    <mergeCell ref="E151:E153"/>
    <mergeCell ref="E154:E156"/>
    <mergeCell ref="E157:E159"/>
    <mergeCell ref="E160:E162"/>
    <mergeCell ref="E163:E165"/>
    <mergeCell ref="E166:E168"/>
    <mergeCell ref="E169:E171"/>
    <mergeCell ref="E172:E174"/>
    <mergeCell ref="E175:E177"/>
    <mergeCell ref="E124:E126"/>
    <mergeCell ref="E127:E129"/>
    <mergeCell ref="E130:E132"/>
    <mergeCell ref="E133:E135"/>
    <mergeCell ref="E136:E138"/>
    <mergeCell ref="E139:E141"/>
    <mergeCell ref="E142:E144"/>
    <mergeCell ref="E145:E147"/>
    <mergeCell ref="E148:E150"/>
    <mergeCell ref="E97:E99"/>
    <mergeCell ref="E100:E102"/>
    <mergeCell ref="E103:E105"/>
    <mergeCell ref="E106:E108"/>
    <mergeCell ref="E109:E111"/>
    <mergeCell ref="E112:E114"/>
    <mergeCell ref="E115:E117"/>
    <mergeCell ref="E118:E120"/>
    <mergeCell ref="E121:E123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D313:D315"/>
    <mergeCell ref="D316:D318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D286:D288"/>
    <mergeCell ref="D289:D291"/>
    <mergeCell ref="D292:D294"/>
    <mergeCell ref="D295:D297"/>
    <mergeCell ref="D298:D300"/>
    <mergeCell ref="D301:D303"/>
    <mergeCell ref="D304:D306"/>
    <mergeCell ref="D307:D309"/>
    <mergeCell ref="D310:D312"/>
    <mergeCell ref="D259:D261"/>
    <mergeCell ref="D262:D264"/>
    <mergeCell ref="D265:D267"/>
    <mergeCell ref="D268:D270"/>
    <mergeCell ref="D271:D273"/>
    <mergeCell ref="D274:D276"/>
    <mergeCell ref="D277:D279"/>
    <mergeCell ref="D280:D282"/>
    <mergeCell ref="D283:D285"/>
    <mergeCell ref="D232:D234"/>
    <mergeCell ref="D235:D237"/>
    <mergeCell ref="D238:D240"/>
    <mergeCell ref="D241:D243"/>
    <mergeCell ref="D244:D246"/>
    <mergeCell ref="D247:D249"/>
    <mergeCell ref="D250:D252"/>
    <mergeCell ref="D253:D255"/>
    <mergeCell ref="D256:D258"/>
    <mergeCell ref="D205:D207"/>
    <mergeCell ref="D208:D210"/>
    <mergeCell ref="D211:D213"/>
    <mergeCell ref="D214:D216"/>
    <mergeCell ref="D217:D219"/>
    <mergeCell ref="D220:D222"/>
    <mergeCell ref="D223:D225"/>
    <mergeCell ref="D226:D228"/>
    <mergeCell ref="D229:D231"/>
    <mergeCell ref="D178:D180"/>
    <mergeCell ref="D181:D183"/>
    <mergeCell ref="D184:D186"/>
    <mergeCell ref="D187:D189"/>
    <mergeCell ref="D190:D192"/>
    <mergeCell ref="D193:D195"/>
    <mergeCell ref="D196:D198"/>
    <mergeCell ref="D199:D201"/>
    <mergeCell ref="D202:D204"/>
    <mergeCell ref="D151:D153"/>
    <mergeCell ref="D154:D156"/>
    <mergeCell ref="D157:D159"/>
    <mergeCell ref="D160:D162"/>
    <mergeCell ref="D163:D165"/>
    <mergeCell ref="D166:D168"/>
    <mergeCell ref="D169:D171"/>
    <mergeCell ref="D172:D174"/>
    <mergeCell ref="D175:D177"/>
    <mergeCell ref="D124:D126"/>
    <mergeCell ref="D127:D129"/>
    <mergeCell ref="D130:D132"/>
    <mergeCell ref="D133:D135"/>
    <mergeCell ref="D136:D138"/>
    <mergeCell ref="D139:D141"/>
    <mergeCell ref="D142:D144"/>
    <mergeCell ref="D145:D147"/>
    <mergeCell ref="D148:D150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C313:C315"/>
    <mergeCell ref="C316:C318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C286:C288"/>
    <mergeCell ref="C289:C291"/>
    <mergeCell ref="C292:C294"/>
    <mergeCell ref="C295:C297"/>
    <mergeCell ref="C298:C300"/>
    <mergeCell ref="C301:C303"/>
    <mergeCell ref="C304:C306"/>
    <mergeCell ref="C307:C309"/>
    <mergeCell ref="C310:C312"/>
    <mergeCell ref="C259:C261"/>
    <mergeCell ref="C262:C264"/>
    <mergeCell ref="C265:C267"/>
    <mergeCell ref="C268:C270"/>
    <mergeCell ref="C271:C273"/>
    <mergeCell ref="C274:C276"/>
    <mergeCell ref="C277:C279"/>
    <mergeCell ref="C280:C282"/>
    <mergeCell ref="C283:C285"/>
    <mergeCell ref="C232:C234"/>
    <mergeCell ref="C235:C237"/>
    <mergeCell ref="C238:C240"/>
    <mergeCell ref="C241:C243"/>
    <mergeCell ref="C244:C246"/>
    <mergeCell ref="C247:C249"/>
    <mergeCell ref="C250:C252"/>
    <mergeCell ref="C253:C255"/>
    <mergeCell ref="C256:C258"/>
    <mergeCell ref="C205:C207"/>
    <mergeCell ref="C208:C210"/>
    <mergeCell ref="C211:C213"/>
    <mergeCell ref="C214:C216"/>
    <mergeCell ref="C217:C219"/>
    <mergeCell ref="C220:C222"/>
    <mergeCell ref="C223:C225"/>
    <mergeCell ref="C226:C228"/>
    <mergeCell ref="C229:C231"/>
    <mergeCell ref="C178:C180"/>
    <mergeCell ref="C181:C183"/>
    <mergeCell ref="C184:C186"/>
    <mergeCell ref="C187:C189"/>
    <mergeCell ref="C190:C192"/>
    <mergeCell ref="C193:C195"/>
    <mergeCell ref="C196:C198"/>
    <mergeCell ref="C199:C201"/>
    <mergeCell ref="C202:C204"/>
    <mergeCell ref="C151:C153"/>
    <mergeCell ref="C154:C156"/>
    <mergeCell ref="C157:C159"/>
    <mergeCell ref="C160:C162"/>
    <mergeCell ref="C163:C165"/>
    <mergeCell ref="C166:C168"/>
    <mergeCell ref="C169:C171"/>
    <mergeCell ref="C172:C174"/>
    <mergeCell ref="C175:C177"/>
    <mergeCell ref="C124:C126"/>
    <mergeCell ref="C127:C129"/>
    <mergeCell ref="C130:C132"/>
    <mergeCell ref="C133:C135"/>
    <mergeCell ref="C136:C138"/>
    <mergeCell ref="C139:C141"/>
    <mergeCell ref="C142:C144"/>
    <mergeCell ref="C145:C147"/>
    <mergeCell ref="C148:C150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B313:B315"/>
    <mergeCell ref="B316:B318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B286:B288"/>
    <mergeCell ref="B289:B291"/>
    <mergeCell ref="B292:B294"/>
    <mergeCell ref="B295:B297"/>
    <mergeCell ref="B298:B300"/>
    <mergeCell ref="B301:B303"/>
    <mergeCell ref="B304:B306"/>
    <mergeCell ref="B307:B309"/>
    <mergeCell ref="B310:B312"/>
    <mergeCell ref="B259:B261"/>
    <mergeCell ref="B262:B264"/>
    <mergeCell ref="B265:B267"/>
    <mergeCell ref="B268:B270"/>
    <mergeCell ref="B271:B273"/>
    <mergeCell ref="B274:B276"/>
    <mergeCell ref="B277:B279"/>
    <mergeCell ref="B280:B282"/>
    <mergeCell ref="B283:B285"/>
    <mergeCell ref="B232:B234"/>
    <mergeCell ref="B235:B237"/>
    <mergeCell ref="B238:B240"/>
    <mergeCell ref="B241:B243"/>
    <mergeCell ref="B244:B246"/>
    <mergeCell ref="B247:B249"/>
    <mergeCell ref="B250:B252"/>
    <mergeCell ref="B253:B255"/>
    <mergeCell ref="B256:B258"/>
    <mergeCell ref="B205:B207"/>
    <mergeCell ref="B208:B210"/>
    <mergeCell ref="B211:B213"/>
    <mergeCell ref="B214:B216"/>
    <mergeCell ref="B217:B219"/>
    <mergeCell ref="B220:B222"/>
    <mergeCell ref="B223:B225"/>
    <mergeCell ref="B226:B228"/>
    <mergeCell ref="B229:B231"/>
    <mergeCell ref="B178:B180"/>
    <mergeCell ref="B181:B183"/>
    <mergeCell ref="B184:B186"/>
    <mergeCell ref="B187:B189"/>
    <mergeCell ref="B190:B192"/>
    <mergeCell ref="B193:B195"/>
    <mergeCell ref="B196:B198"/>
    <mergeCell ref="B199:B201"/>
    <mergeCell ref="B202:B204"/>
    <mergeCell ref="B151:B153"/>
    <mergeCell ref="B154:B156"/>
    <mergeCell ref="B157:B159"/>
    <mergeCell ref="B160:B162"/>
    <mergeCell ref="B163:B165"/>
    <mergeCell ref="B166:B168"/>
    <mergeCell ref="B169:B171"/>
    <mergeCell ref="B172:B174"/>
    <mergeCell ref="B175:B177"/>
    <mergeCell ref="B124:B126"/>
    <mergeCell ref="B127:B129"/>
    <mergeCell ref="B130:B132"/>
    <mergeCell ref="B133:B135"/>
    <mergeCell ref="B136:B138"/>
    <mergeCell ref="B139:B141"/>
    <mergeCell ref="B142:B144"/>
    <mergeCell ref="B145:B147"/>
    <mergeCell ref="B148:B150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A313:A315"/>
    <mergeCell ref="A316:A318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A286:A288"/>
    <mergeCell ref="A289:A291"/>
    <mergeCell ref="A292:A294"/>
    <mergeCell ref="A295:A297"/>
    <mergeCell ref="A298:A300"/>
    <mergeCell ref="A301:A303"/>
    <mergeCell ref="A304:A306"/>
    <mergeCell ref="A307:A309"/>
    <mergeCell ref="A310:A312"/>
    <mergeCell ref="A259:A261"/>
    <mergeCell ref="A262:A264"/>
    <mergeCell ref="A265:A267"/>
    <mergeCell ref="A268:A270"/>
    <mergeCell ref="A271:A273"/>
    <mergeCell ref="A274:A276"/>
    <mergeCell ref="A277:A279"/>
    <mergeCell ref="A280:A282"/>
    <mergeCell ref="A283:A285"/>
    <mergeCell ref="A232:A234"/>
    <mergeCell ref="A235:A237"/>
    <mergeCell ref="A238:A240"/>
    <mergeCell ref="A241:A243"/>
    <mergeCell ref="A244:A246"/>
    <mergeCell ref="A247:A249"/>
    <mergeCell ref="A250:A252"/>
    <mergeCell ref="A253:A255"/>
    <mergeCell ref="A256:A258"/>
    <mergeCell ref="A205:A207"/>
    <mergeCell ref="A208:A210"/>
    <mergeCell ref="A211:A213"/>
    <mergeCell ref="A214:A216"/>
    <mergeCell ref="A217:A219"/>
    <mergeCell ref="A220:A222"/>
    <mergeCell ref="A223:A225"/>
    <mergeCell ref="A226:A228"/>
    <mergeCell ref="A229:A231"/>
    <mergeCell ref="A178:A180"/>
    <mergeCell ref="A181:A183"/>
    <mergeCell ref="A184:A186"/>
    <mergeCell ref="A187:A189"/>
    <mergeCell ref="A190:A192"/>
    <mergeCell ref="A193:A195"/>
    <mergeCell ref="A196:A198"/>
    <mergeCell ref="A199:A201"/>
    <mergeCell ref="A202:A204"/>
    <mergeCell ref="A151:A153"/>
    <mergeCell ref="A154:A156"/>
    <mergeCell ref="A157:A159"/>
    <mergeCell ref="A160:A162"/>
    <mergeCell ref="A163:A165"/>
    <mergeCell ref="A166:A168"/>
    <mergeCell ref="A169:A171"/>
    <mergeCell ref="A172:A174"/>
    <mergeCell ref="A175:A177"/>
    <mergeCell ref="A124:A126"/>
    <mergeCell ref="A127:A129"/>
    <mergeCell ref="A130:A132"/>
    <mergeCell ref="A133:A135"/>
    <mergeCell ref="A136:A138"/>
    <mergeCell ref="A139:A141"/>
    <mergeCell ref="A142:A144"/>
    <mergeCell ref="A145:A147"/>
    <mergeCell ref="A148:A150"/>
    <mergeCell ref="A97:A99"/>
    <mergeCell ref="A100:A102"/>
    <mergeCell ref="A103:A105"/>
    <mergeCell ref="A106:A108"/>
    <mergeCell ref="A109:A111"/>
    <mergeCell ref="A112:A114"/>
    <mergeCell ref="A115:A117"/>
    <mergeCell ref="A118:A120"/>
    <mergeCell ref="A121:A123"/>
    <mergeCell ref="A70:A72"/>
    <mergeCell ref="A73:A75"/>
    <mergeCell ref="A76:A78"/>
    <mergeCell ref="A79:A81"/>
    <mergeCell ref="A82:A84"/>
    <mergeCell ref="A85:A87"/>
    <mergeCell ref="A88:A90"/>
    <mergeCell ref="A91:A93"/>
    <mergeCell ref="A94:A96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1:AP1"/>
    <mergeCell ref="A2:B2"/>
    <mergeCell ref="J2:L2"/>
    <mergeCell ref="N2:Z2"/>
    <mergeCell ref="AJ2:AN2"/>
    <mergeCell ref="A4:A6"/>
    <mergeCell ref="A7:A9"/>
    <mergeCell ref="A10:A12"/>
    <mergeCell ref="A13:A15"/>
    <mergeCell ref="J4:J6"/>
    <mergeCell ref="J7:J9"/>
    <mergeCell ref="J10:J12"/>
    <mergeCell ref="J13:J15"/>
  </mergeCells>
  <dataValidations count="4">
    <dataValidation type="list" allowBlank="1" showInputMessage="1" showErrorMessage="1" sqref="L4:AP5 L7:AP8 L10:AP11 L13:AP14 L16:AP17 L19:AP20 L22:AP23 L25:AP26 L28:AP29 L31:AP32 L34:AP35 L37:AP38 L40:AP41 L43:AP44 L46:AP47 L49:AP50 L52:AP53 L55:AP56 L58:AP59 L61:AP62 L64:AP65 L67:AP68 L70:AP71 L73:AP74 L76:AP77 L79:AP80 L82:AP83 L85:AP86 L88:AP89 L91:AP92 L94:AP95 L97:AP98 L100:AP101 L103:AP104 L106:AP107 L109:AP110 L112:AP113 L115:AP116 L118:AP119 L121:AP122 L124:AP125 L127:AP128 L130:AP131 L133:AP134 L136:AP137 L139:AP140 L142:AP143 L145:AP146 L148:AP149 L151:AP152 L154:AP155 L157:AP158 L160:AP161 L163:AP164 L166:AP167 L169:AP170 L172:AP173 L175:AP176 L178:AP179 L181:AP182 L184:AP185 L187:AP188 L190:AP191 L193:AP194">
      <formula1>"出勤,事假,病假,休假,缺勤,放假"</formula1>
    </dataValidation>
    <dataValidation type="list" allowBlank="1" showInputMessage="1" showErrorMessage="1" sqref="A2:B2">
      <formula1>年份</formula1>
    </dataValidation>
    <dataValidation type="list" allowBlank="1" showInputMessage="1" showErrorMessage="1" sqref="C2">
      <formula1>月份</formula1>
    </dataValidation>
    <dataValidation type="list" allowBlank="1" showInputMessage="1" showErrorMessage="1" sqref="L196:AP197 L199:AP200 L202:AP203 L205:AP206 L208:AP209 L211:AP212 L214:AP215 L217:AP218 L220:AP221 L223:AP224 L226:AP227 L229:AP230 L232:AP233 L235:AP236 L238:AP239 L241:AP242 L244:AP245 L247:AP248 L250:AP251 L253:AP254 L256:AP257 L259:AP260 L262:AP263 L265:AP266 L268:AP269 L271:AP272 L274:AP275 L277:AP278 L280:AP281 L283:AP284 L286:AP287 L289:AP290 L292:AP293 L295:AP296 L298:AP299 L301:AP302 L304:AP305 L307:AP308 L310:AP311 L313:AP314 L316:AP317">
      <formula1>"√,×"</formula1>
    </dataValidation>
  </dataValidations>
  <printOptions horizontalCentered="1"/>
  <pageMargins left="0.196527777777778" right="0.196527777777778" top="0.196527777777778" bottom="0.196527777777778" header="0" footer="0"/>
  <pageSetup fitToHeight="0" orientation="landscape" pageOrder="overThenDown" paperSize="9" scale="5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>
    <pageSetUpPr fitToPage="1"/>
  </sheetPr>
  <dimension ref="A1:XFD318"/>
  <sheetViews>
    <sheetView showGridLines="0" showZeros="0" workbookViewId="0" topLeftCell="A1">
      <selection pane="topLeft" activeCell="AR1" sqref="AR1"/>
    </sheetView>
  </sheetViews>
  <sheetFormatPr defaultColWidth="9" defaultRowHeight="19.05" customHeight="1"/>
  <cols>
    <col min="1" max="1" width="4.7" style="1" customWidth="1"/>
    <col min="2" max="2" width="7.9" style="1" customWidth="1"/>
    <col min="3" max="3" width="8.7" style="1" customWidth="1"/>
    <col min="4" max="4" width="9.9" style="1" customWidth="1"/>
    <col min="5" max="9" width="6.9" style="1" customWidth="1"/>
    <col min="10" max="10" width="8.7" style="4" customWidth="1"/>
    <col min="11" max="11" width="6.9" style="1" customWidth="1"/>
    <col min="12" max="42" width="4.3" style="1" customWidth="1"/>
    <col min="43" max="43" width="2.7" style="1" customWidth="1"/>
    <col min="44" max="16357" width="9" style="1"/>
    <col min="16358" max="16384" width="9" style="5"/>
  </cols>
  <sheetData>
    <row r="1" spans="1:42" s="1" customFormat="1" ht="39" customHeight="1">
      <c r="A1" s="96" t="s">
        <v>78</v>
      </c>
      <c r="B1" s="96"/>
      <c r="C1" s="96"/>
      <c r="D1" s="96"/>
      <c r="E1" s="96"/>
      <c r="F1" s="96"/>
      <c r="G1" s="96"/>
      <c r="H1" s="96"/>
      <c r="I1" s="96"/>
      <c r="J1" s="103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</row>
    <row r="2" spans="1:42" s="1" customFormat="1" ht="19.95" customHeight="1">
      <c r="A2" s="104">
        <v>2022</v>
      </c>
      <c r="B2" s="104"/>
      <c r="C2" s="6">
        <v>3</v>
      </c>
      <c r="E2" s="7"/>
      <c r="F2" s="7"/>
      <c r="G2" s="7"/>
      <c r="H2" s="7"/>
      <c r="I2" s="7"/>
      <c r="J2" s="105" t="str">
        <f>"本月 "&amp;DAY(DATE(A2,C2+1,1)-1)&amp;" 天"</f>
        <v>本月 31 天</v>
      </c>
      <c r="K2" s="106"/>
      <c r="L2" s="106"/>
      <c r="M2" s="13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22"/>
      <c r="AB2" s="22"/>
      <c r="AC2" s="22"/>
      <c r="AD2" s="22"/>
      <c r="AE2" s="22"/>
      <c r="AF2" s="23"/>
      <c r="AG2" s="23"/>
      <c r="AH2" s="23"/>
      <c r="AI2" s="23"/>
      <c r="AJ2" s="108" t="s">
        <v>79</v>
      </c>
      <c r="AK2" s="108"/>
      <c r="AL2" s="108"/>
      <c r="AM2" s="108"/>
      <c r="AN2" s="108"/>
      <c r="AO2" s="23">
        <v>7</v>
      </c>
      <c r="AP2" s="24" t="s">
        <v>80</v>
      </c>
    </row>
    <row r="3" spans="1:42" s="2" customFormat="1" ht="49.95" customHeight="1">
      <c r="A3" s="8" t="s">
        <v>81</v>
      </c>
      <c r="B3" s="9" t="s">
        <v>1</v>
      </c>
      <c r="C3" s="10" t="s">
        <v>62</v>
      </c>
      <c r="D3" s="11" t="s">
        <v>63</v>
      </c>
      <c r="E3" s="11" t="s">
        <v>64</v>
      </c>
      <c r="F3" s="12" t="s">
        <v>65</v>
      </c>
      <c r="G3" s="12" t="s">
        <v>66</v>
      </c>
      <c r="H3" s="12" t="s">
        <v>67</v>
      </c>
      <c r="I3" s="12" t="s">
        <v>68</v>
      </c>
      <c r="J3" s="14" t="s">
        <v>69</v>
      </c>
      <c r="K3" s="12" t="s">
        <v>82</v>
      </c>
      <c r="L3" s="15">
        <f t="shared" si="0" ref="L3:AP3">IF(MONTH(DATE($A$2,$C$2,COLUMN(A1)))=$C$2,DATE($A$2,$C$2,COLUMN(A1)),"")</f>
        <v>44621</v>
      </c>
      <c r="M3" s="15">
        <f t="shared" si="0"/>
        <v>44622</v>
      </c>
      <c r="N3" s="15">
        <f t="shared" si="0"/>
        <v>44623</v>
      </c>
      <c r="O3" s="15">
        <f t="shared" si="0"/>
        <v>44624</v>
      </c>
      <c r="P3" s="15">
        <f t="shared" si="0"/>
        <v>44625</v>
      </c>
      <c r="Q3" s="15">
        <f t="shared" si="0"/>
        <v>44626</v>
      </c>
      <c r="R3" s="15">
        <f t="shared" si="0"/>
        <v>44627</v>
      </c>
      <c r="S3" s="15">
        <f t="shared" si="0"/>
        <v>44628</v>
      </c>
      <c r="T3" s="15">
        <f t="shared" si="0"/>
        <v>44629</v>
      </c>
      <c r="U3" s="15">
        <f t="shared" si="0"/>
        <v>44630</v>
      </c>
      <c r="V3" s="15">
        <f t="shared" si="0"/>
        <v>44631</v>
      </c>
      <c r="W3" s="15">
        <f t="shared" si="0"/>
        <v>44632</v>
      </c>
      <c r="X3" s="15">
        <f t="shared" si="0"/>
        <v>44633</v>
      </c>
      <c r="Y3" s="15">
        <f t="shared" si="0"/>
        <v>44634</v>
      </c>
      <c r="Z3" s="15">
        <f t="shared" si="0"/>
        <v>44635</v>
      </c>
      <c r="AA3" s="15">
        <f t="shared" si="0"/>
        <v>44636</v>
      </c>
      <c r="AB3" s="15">
        <f t="shared" si="0"/>
        <v>44637</v>
      </c>
      <c r="AC3" s="15">
        <f t="shared" si="0"/>
        <v>44638</v>
      </c>
      <c r="AD3" s="15">
        <f t="shared" si="0"/>
        <v>44639</v>
      </c>
      <c r="AE3" s="15">
        <f t="shared" si="0"/>
        <v>44640</v>
      </c>
      <c r="AF3" s="15">
        <f t="shared" si="0"/>
        <v>44641</v>
      </c>
      <c r="AG3" s="15">
        <f t="shared" si="0"/>
        <v>44642</v>
      </c>
      <c r="AH3" s="15">
        <f t="shared" si="0"/>
        <v>44643</v>
      </c>
      <c r="AI3" s="15">
        <f t="shared" si="0"/>
        <v>44644</v>
      </c>
      <c r="AJ3" s="15">
        <f t="shared" si="0"/>
        <v>44645</v>
      </c>
      <c r="AK3" s="15">
        <f t="shared" si="0"/>
        <v>44646</v>
      </c>
      <c r="AL3" s="15">
        <f t="shared" si="0"/>
        <v>44647</v>
      </c>
      <c r="AM3" s="15">
        <f t="shared" si="0"/>
        <v>44648</v>
      </c>
      <c r="AN3" s="15">
        <f t="shared" si="0"/>
        <v>44649</v>
      </c>
      <c r="AO3" s="15">
        <f t="shared" si="0"/>
        <v>44650</v>
      </c>
      <c r="AP3" s="15">
        <f t="shared" si="0"/>
        <v>44651</v>
      </c>
    </row>
    <row r="4" spans="1:42 16358:16384" s="3" customFormat="1" ht="19.05" customHeight="1">
      <c r="A4" s="109">
        <f ca="1">IF(B4=0,"",COUNTA($B$3:$B3))</f>
        <v>1</v>
      </c>
      <c r="B4" s="111" t="str">
        <f ca="1">INDIRECT("员工信息表!B"&amp;COUNTA($B$3:$B3)+2)</f>
        <v>苏继兵</v>
      </c>
      <c r="C4" s="111">
        <v>22</v>
      </c>
      <c r="D4" s="111">
        <f>(COUNTIF($L4:$AP4,"出勤")+COUNTIF($L5:$AP5,"出勤"))*0.5</f>
        <v>2.5</v>
      </c>
      <c r="E4" s="111">
        <f>(COUNTIF($L4:$AP4,"事假")+COUNTIF($L5:$AP5,"事假"))*0.5</f>
        <v>0.5</v>
      </c>
      <c r="F4" s="111">
        <f>(COUNTIF($L4:$AP4,"病假")+COUNTIF($L5:$AP5,"病假"))*0.5</f>
        <v>0.5</v>
      </c>
      <c r="G4" s="111">
        <f>(COUNTIF($L4:$AP4,"休假")+COUNTIF($L5:$AP5,"休假"))*0.5</f>
        <v>0.5</v>
      </c>
      <c r="H4" s="111">
        <f>(COUNTIF($L4:$AP4,"缺勤")+COUNTIF($L5:$AP5,"缺勤"))*0.5</f>
        <v>0.5</v>
      </c>
      <c r="I4" s="111">
        <f>(COUNTIF($L4:$AP4,"放假")+COUNTIF($L5:$AP5,"放假"))*0.5</f>
        <v>0.5</v>
      </c>
      <c r="J4" s="113">
        <f>(SUM(L6:AP6))/$AO$2</f>
        <v>1.2857142857142858</v>
      </c>
      <c r="K4" s="16" t="str">
        <f ca="1">IF(A4="","",IF(MOD(ROW(),3)=1,"上午",IF(MOD(ROW(),3)=2,"下午","加班")))</f>
        <v>上午</v>
      </c>
      <c r="L4" s="17" t="s">
        <v>83</v>
      </c>
      <c r="M4" s="17" t="s">
        <v>83</v>
      </c>
      <c r="N4" s="17" t="s">
        <v>83</v>
      </c>
      <c r="O4" s="17"/>
      <c r="P4" s="17" t="s">
        <v>74</v>
      </c>
      <c r="Q4" s="17"/>
      <c r="R4" s="17"/>
      <c r="S4" s="17"/>
      <c r="T4" s="17" t="s">
        <v>75</v>
      </c>
      <c r="U4" s="17"/>
      <c r="V4" s="17" t="s">
        <v>76</v>
      </c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25"/>
      <c r="XED4" s="28"/>
      <c r="XEE4" s="28"/>
      <c r="XEF4" s="28"/>
      <c r="XEG4" s="28"/>
      <c r="XEH4" s="28"/>
      <c r="XEI4" s="28"/>
      <c r="XEJ4" s="28"/>
      <c r="XEK4" s="28"/>
      <c r="XEL4" s="28"/>
      <c r="XEM4" s="28"/>
      <c r="XEN4" s="28"/>
      <c r="XEO4" s="28"/>
      <c r="XEP4" s="28"/>
      <c r="XEQ4" s="28"/>
      <c r="XER4" s="28"/>
      <c r="XES4" s="28"/>
      <c r="XET4" s="28"/>
      <c r="XEU4" s="28"/>
      <c r="XEV4" s="28"/>
      <c r="XEW4" s="28"/>
      <c r="XEX4" s="28"/>
      <c r="XEY4" s="28"/>
      <c r="XEZ4" s="28"/>
      <c r="XFA4" s="28"/>
      <c r="XFB4" s="28"/>
      <c r="XFC4" s="28"/>
      <c r="XFD4" s="28"/>
    </row>
    <row r="5" spans="1:42 16358:16384" s="3" customFormat="1" ht="19.05" customHeight="1">
      <c r="A5" s="109"/>
      <c r="B5" s="111"/>
      <c r="C5" s="111"/>
      <c r="D5" s="111"/>
      <c r="E5" s="111"/>
      <c r="F5" s="111"/>
      <c r="G5" s="111"/>
      <c r="H5" s="111"/>
      <c r="I5" s="111"/>
      <c r="J5" s="113"/>
      <c r="K5" s="18" t="str">
        <f ca="1">IF(A4="","",IF(MOD(ROW(),3)=1,"上午",IF(MOD(ROW(),3)=2,"下午","加班")))</f>
        <v>下午</v>
      </c>
      <c r="L5" s="19" t="s">
        <v>83</v>
      </c>
      <c r="M5" s="19" t="s">
        <v>83</v>
      </c>
      <c r="N5" s="19"/>
      <c r="O5" s="19" t="s">
        <v>84</v>
      </c>
      <c r="P5" s="19"/>
      <c r="Q5" s="19"/>
      <c r="R5" s="19" t="s">
        <v>73</v>
      </c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26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  <c r="XEY5" s="28"/>
      <c r="XEZ5" s="28"/>
      <c r="XFA5" s="28"/>
      <c r="XFB5" s="28"/>
      <c r="XFC5" s="28"/>
      <c r="XFD5" s="28"/>
    </row>
    <row r="6" spans="1:42 16358:16384" s="3" customFormat="1" ht="19.05" customHeight="1">
      <c r="A6" s="109"/>
      <c r="B6" s="111"/>
      <c r="C6" s="111"/>
      <c r="D6" s="111"/>
      <c r="E6" s="111"/>
      <c r="F6" s="111"/>
      <c r="G6" s="111"/>
      <c r="H6" s="111"/>
      <c r="I6" s="111"/>
      <c r="J6" s="113"/>
      <c r="K6" s="20" t="str">
        <f ca="1">IF(A4="","",IF(MOD(ROW(),3)=1,"上午",IF(MOD(ROW(),3)=2,"下午","加班")))</f>
        <v>加班</v>
      </c>
      <c r="L6" s="21">
        <v>6</v>
      </c>
      <c r="M6" s="21"/>
      <c r="N6" s="21">
        <v>3</v>
      </c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7"/>
      <c r="XED6" s="28"/>
      <c r="XEE6" s="28"/>
      <c r="XEF6" s="28"/>
      <c r="XEG6" s="28"/>
      <c r="XEH6" s="28"/>
      <c r="XEI6" s="28"/>
      <c r="XEJ6" s="28"/>
      <c r="XEK6" s="28"/>
      <c r="XEL6" s="28"/>
      <c r="XEM6" s="28"/>
      <c r="XEN6" s="28"/>
      <c r="XEO6" s="28"/>
      <c r="XEP6" s="28"/>
      <c r="XEQ6" s="28"/>
      <c r="XER6" s="28"/>
      <c r="XES6" s="28"/>
      <c r="XET6" s="28"/>
      <c r="XEU6" s="28"/>
      <c r="XEV6" s="28"/>
      <c r="XEW6" s="28"/>
      <c r="XEX6" s="28"/>
      <c r="XEY6" s="28"/>
      <c r="XEZ6" s="28"/>
      <c r="XFA6" s="28"/>
      <c r="XFB6" s="28"/>
      <c r="XFC6" s="28"/>
      <c r="XFD6" s="28"/>
    </row>
    <row r="7" spans="1:42 16358:16384" s="3" customFormat="1" ht="19.05" customHeight="1">
      <c r="A7" s="109">
        <f ca="1">IF(B7=0,"",COUNTA($B$3:$B6))</f>
        <v>2</v>
      </c>
      <c r="B7" s="111" t="str">
        <f ca="1">INDIRECT("员工信息表!B"&amp;COUNTA($B$3:$B6)+2)</f>
        <v>苏继中</v>
      </c>
      <c r="C7" s="111">
        <v>22</v>
      </c>
      <c r="D7" s="111">
        <f>(COUNTIF($L7:$AP7,"出勤")+COUNTIF($L8:$AP8,"出勤"))*0.5</f>
        <v>2.5</v>
      </c>
      <c r="E7" s="111">
        <f>(COUNTIF($L7:$AP7,"事假")+COUNTIF($L8:$AP8,"事假"))*0.5</f>
        <v>0.5</v>
      </c>
      <c r="F7" s="111">
        <f>(COUNTIF($L7:$AP7,"病假")+COUNTIF($L8:$AP8,"病假"))*0.5</f>
        <v>0.5</v>
      </c>
      <c r="G7" s="111">
        <f>(COUNTIF($L7:$AP7,"休假")+COUNTIF($L8:$AP8,"休假"))*0.5</f>
        <v>0.5</v>
      </c>
      <c r="H7" s="111">
        <f>(COUNTIF($L7:$AP7,"缺勤")+COUNTIF($L8:$AP8,"缺勤"))*0.5</f>
        <v>0.5</v>
      </c>
      <c r="I7" s="111">
        <f>(COUNTIF($L7:$AP7,"放假")+COUNTIF($L8:$AP8,"放假"))*0.5</f>
        <v>0.5</v>
      </c>
      <c r="J7" s="113">
        <f>(SUM(L9:AP9))/$AO$2</f>
        <v>1.5714285714285714</v>
      </c>
      <c r="K7" s="16" t="str">
        <f ca="1">IF(A7="","",IF(MOD(ROW(),3)=1,"上午",IF(MOD(ROW(),3)=2,"下午","加班")))</f>
        <v>上午</v>
      </c>
      <c r="L7" s="17" t="s">
        <v>83</v>
      </c>
      <c r="M7" s="17" t="s">
        <v>83</v>
      </c>
      <c r="N7" s="17" t="s">
        <v>83</v>
      </c>
      <c r="O7" s="17"/>
      <c r="P7" s="17" t="s">
        <v>74</v>
      </c>
      <c r="Q7" s="17"/>
      <c r="R7" s="17"/>
      <c r="S7" s="17"/>
      <c r="T7" s="17" t="s">
        <v>75</v>
      </c>
      <c r="U7" s="17"/>
      <c r="V7" s="17" t="s">
        <v>76</v>
      </c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25"/>
      <c r="XED7" s="28"/>
      <c r="XEE7" s="28"/>
      <c r="XEF7" s="28"/>
      <c r="XEG7" s="28"/>
      <c r="XEH7" s="28"/>
      <c r="XEI7" s="28"/>
      <c r="XEJ7" s="28"/>
      <c r="XEK7" s="28"/>
      <c r="XEL7" s="28"/>
      <c r="XEM7" s="28"/>
      <c r="XEN7" s="28"/>
      <c r="XEO7" s="28"/>
      <c r="XEP7" s="28"/>
      <c r="XEQ7" s="28"/>
      <c r="XER7" s="28"/>
      <c r="XES7" s="28"/>
      <c r="XET7" s="28"/>
      <c r="XEU7" s="28"/>
      <c r="XEV7" s="28"/>
      <c r="XEW7" s="28"/>
      <c r="XEX7" s="28"/>
      <c r="XEY7" s="28"/>
      <c r="XEZ7" s="28"/>
      <c r="XFA7" s="28"/>
      <c r="XFB7" s="28"/>
      <c r="XFC7" s="28"/>
      <c r="XFD7" s="28"/>
    </row>
    <row r="8" spans="1:42 16358:16384" s="3" customFormat="1" ht="19.05" customHeight="1">
      <c r="A8" s="109"/>
      <c r="B8" s="111"/>
      <c r="C8" s="111"/>
      <c r="D8" s="111"/>
      <c r="E8" s="111"/>
      <c r="F8" s="111"/>
      <c r="G8" s="111"/>
      <c r="H8" s="111"/>
      <c r="I8" s="111"/>
      <c r="J8" s="113"/>
      <c r="K8" s="18" t="str">
        <f ca="1">IF(A7="","",IF(MOD(ROW(),3)=1,"上午",IF(MOD(ROW(),3)=2,"下午","加班")))</f>
        <v>下午</v>
      </c>
      <c r="L8" s="19" t="s">
        <v>83</v>
      </c>
      <c r="M8" s="19" t="s">
        <v>83</v>
      </c>
      <c r="N8" s="19"/>
      <c r="O8" s="19" t="s">
        <v>84</v>
      </c>
      <c r="P8" s="19"/>
      <c r="Q8" s="19"/>
      <c r="R8" s="19" t="s">
        <v>73</v>
      </c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26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  <c r="XEV8" s="28"/>
      <c r="XEW8" s="28"/>
      <c r="XEX8" s="28"/>
      <c r="XEY8" s="28"/>
      <c r="XEZ8" s="28"/>
      <c r="XFA8" s="28"/>
      <c r="XFB8" s="28"/>
      <c r="XFC8" s="28"/>
      <c r="XFD8" s="28"/>
    </row>
    <row r="9" spans="1:42 16358:16384" s="3" customFormat="1" ht="19.05" customHeight="1">
      <c r="A9" s="109"/>
      <c r="B9" s="111"/>
      <c r="C9" s="111"/>
      <c r="D9" s="111"/>
      <c r="E9" s="111"/>
      <c r="F9" s="111"/>
      <c r="G9" s="111"/>
      <c r="H9" s="111"/>
      <c r="I9" s="111"/>
      <c r="J9" s="113"/>
      <c r="K9" s="20" t="str">
        <f ca="1">IF(A7="","",IF(MOD(ROW(),3)=1,"上午",IF(MOD(ROW(),3)=2,"下午","加班")))</f>
        <v>加班</v>
      </c>
      <c r="L9" s="21">
        <v>7</v>
      </c>
      <c r="M9" s="21"/>
      <c r="N9" s="21">
        <v>4</v>
      </c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7"/>
      <c r="XED9" s="28"/>
      <c r="XEE9" s="28"/>
      <c r="XEF9" s="28"/>
      <c r="XEG9" s="28"/>
      <c r="XEH9" s="28"/>
      <c r="XEI9" s="28"/>
      <c r="XEJ9" s="28"/>
      <c r="XEK9" s="28"/>
      <c r="XEL9" s="28"/>
      <c r="XEM9" s="28"/>
      <c r="XEN9" s="28"/>
      <c r="XEO9" s="28"/>
      <c r="XEP9" s="28"/>
      <c r="XEQ9" s="28"/>
      <c r="XER9" s="28"/>
      <c r="XES9" s="28"/>
      <c r="XET9" s="28"/>
      <c r="XEU9" s="28"/>
      <c r="XEV9" s="28"/>
      <c r="XEW9" s="28"/>
      <c r="XEX9" s="28"/>
      <c r="XEY9" s="28"/>
      <c r="XEZ9" s="28"/>
      <c r="XFA9" s="28"/>
      <c r="XFB9" s="28"/>
      <c r="XFC9" s="28"/>
      <c r="XFD9" s="28"/>
    </row>
    <row r="10" spans="1:42 16358:16384" s="3" customFormat="1" ht="19.05" customHeight="1">
      <c r="A10" s="109">
        <f ca="1">IF(B10=0,"",COUNTA($B$3:$B9))</f>
        <v>3</v>
      </c>
      <c r="B10" s="111" t="str">
        <f ca="1">INDIRECT("员工信息表!B"&amp;COUNTA($B$3:$B9)+2)</f>
        <v>刘毅</v>
      </c>
      <c r="C10" s="111">
        <v>22</v>
      </c>
      <c r="D10" s="111">
        <f>(COUNTIF($L10:$AP10,"出勤")+COUNTIF($L11:$AP11,"出勤"))*0.5</f>
        <v>2.5</v>
      </c>
      <c r="E10" s="111">
        <f>(COUNTIF($L10:$AP10,"事假")+COUNTIF($L11:$AP11,"事假"))*0.5</f>
        <v>0.5</v>
      </c>
      <c r="F10" s="111">
        <f>(COUNTIF($L10:$AP10,"病假")+COUNTIF($L11:$AP11,"病假"))*0.5</f>
        <v>0.5</v>
      </c>
      <c r="G10" s="111">
        <f>(COUNTIF($L10:$AP10,"休假")+COUNTIF($L11:$AP11,"休假"))*0.5</f>
        <v>0.5</v>
      </c>
      <c r="H10" s="111">
        <f>(COUNTIF($L10:$AP10,"缺勤")+COUNTIF($L11:$AP11,"缺勤"))*0.5</f>
        <v>0.5</v>
      </c>
      <c r="I10" s="111">
        <f>(COUNTIF($L10:$AP10,"放假")+COUNTIF($L11:$AP11,"放假"))*0.5</f>
        <v>0.5</v>
      </c>
      <c r="J10" s="113">
        <f>(SUM(L12:AP12))/$AO$2</f>
        <v>1.8571428571428572</v>
      </c>
      <c r="K10" s="16" t="str">
        <f ca="1">IF(A10="","",IF(MOD(ROW(),3)=1,"上午",IF(MOD(ROW(),3)=2,"下午","加班")))</f>
        <v>上午</v>
      </c>
      <c r="L10" s="17" t="s">
        <v>83</v>
      </c>
      <c r="M10" s="17" t="s">
        <v>83</v>
      </c>
      <c r="N10" s="17" t="s">
        <v>83</v>
      </c>
      <c r="O10" s="17"/>
      <c r="P10" s="17" t="s">
        <v>74</v>
      </c>
      <c r="Q10" s="17"/>
      <c r="R10" s="17"/>
      <c r="S10" s="17"/>
      <c r="T10" s="17" t="s">
        <v>75</v>
      </c>
      <c r="U10" s="17"/>
      <c r="V10" s="17" t="s">
        <v>76</v>
      </c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25"/>
      <c r="XED10" s="28"/>
      <c r="XEE10" s="28"/>
      <c r="XEF10" s="28"/>
      <c r="XEG10" s="28"/>
      <c r="XEH10" s="28"/>
      <c r="XEI10" s="28"/>
      <c r="XEJ10" s="28"/>
      <c r="XEK10" s="28"/>
      <c r="XEL10" s="28"/>
      <c r="XEM10" s="28"/>
      <c r="XEN10" s="28"/>
      <c r="XEO10" s="28"/>
      <c r="XEP10" s="28"/>
      <c r="XEQ10" s="28"/>
      <c r="XER10" s="28"/>
      <c r="XES10" s="28"/>
      <c r="XET10" s="28"/>
      <c r="XEU10" s="28"/>
      <c r="XEV10" s="28"/>
      <c r="XEW10" s="28"/>
      <c r="XEX10" s="28"/>
      <c r="XEY10" s="28"/>
      <c r="XEZ10" s="28"/>
      <c r="XFA10" s="28"/>
      <c r="XFB10" s="28"/>
      <c r="XFC10" s="28"/>
      <c r="XFD10" s="28"/>
    </row>
    <row r="11" spans="1:42 16358:16384" s="3" customFormat="1" ht="19.05" customHeight="1">
      <c r="A11" s="109"/>
      <c r="B11" s="111"/>
      <c r="C11" s="111"/>
      <c r="D11" s="111"/>
      <c r="E11" s="111"/>
      <c r="F11" s="111"/>
      <c r="G11" s="111"/>
      <c r="H11" s="111"/>
      <c r="I11" s="111"/>
      <c r="J11" s="113"/>
      <c r="K11" s="18" t="str">
        <f ca="1">IF(A10="","",IF(MOD(ROW(),3)=1,"上午",IF(MOD(ROW(),3)=2,"下午","加班")))</f>
        <v>下午</v>
      </c>
      <c r="L11" s="19" t="s">
        <v>83</v>
      </c>
      <c r="M11" s="19" t="s">
        <v>83</v>
      </c>
      <c r="N11" s="19"/>
      <c r="O11" s="19" t="s">
        <v>84</v>
      </c>
      <c r="P11" s="19"/>
      <c r="Q11" s="19"/>
      <c r="R11" s="19" t="s">
        <v>73</v>
      </c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26"/>
      <c r="XED11" s="28"/>
      <c r="XEE11" s="28"/>
      <c r="XEF11" s="28"/>
      <c r="XEG11" s="28"/>
      <c r="XEH11" s="28"/>
      <c r="XEI11" s="28"/>
      <c r="XEJ11" s="28"/>
      <c r="XEK11" s="28"/>
      <c r="XEL11" s="28"/>
      <c r="XEM11" s="28"/>
      <c r="XEN11" s="28"/>
      <c r="XEO11" s="28"/>
      <c r="XEP11" s="28"/>
      <c r="XEQ11" s="28"/>
      <c r="XER11" s="28"/>
      <c r="XES11" s="28"/>
      <c r="XET11" s="28"/>
      <c r="XEU11" s="28"/>
      <c r="XEV11" s="28"/>
      <c r="XEW11" s="28"/>
      <c r="XEX11" s="28"/>
      <c r="XEY11" s="28"/>
      <c r="XEZ11" s="28"/>
      <c r="XFA11" s="28"/>
      <c r="XFB11" s="28"/>
      <c r="XFC11" s="28"/>
      <c r="XFD11" s="28"/>
    </row>
    <row r="12" spans="1:42 16358:16384" s="3" customFormat="1" ht="19.05" customHeight="1">
      <c r="A12" s="109"/>
      <c r="B12" s="111"/>
      <c r="C12" s="111"/>
      <c r="D12" s="111"/>
      <c r="E12" s="111"/>
      <c r="F12" s="111"/>
      <c r="G12" s="111"/>
      <c r="H12" s="111"/>
      <c r="I12" s="111"/>
      <c r="J12" s="113"/>
      <c r="K12" s="20" t="str">
        <f ca="1">IF(A10="","",IF(MOD(ROW(),3)=1,"上午",IF(MOD(ROW(),3)=2,"下午","加班")))</f>
        <v>加班</v>
      </c>
      <c r="L12" s="21">
        <v>8</v>
      </c>
      <c r="M12" s="21"/>
      <c r="N12" s="21">
        <v>5</v>
      </c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7"/>
      <c r="XED12" s="28"/>
      <c r="XEE12" s="28"/>
      <c r="XEF12" s="28"/>
      <c r="XEG12" s="28"/>
      <c r="XEH12" s="28"/>
      <c r="XEI12" s="28"/>
      <c r="XEJ12" s="28"/>
      <c r="XEK12" s="28"/>
      <c r="XEL12" s="28"/>
      <c r="XEM12" s="28"/>
      <c r="XEN12" s="28"/>
      <c r="XEO12" s="28"/>
      <c r="XEP12" s="28"/>
      <c r="XEQ12" s="28"/>
      <c r="XER12" s="28"/>
      <c r="XES12" s="28"/>
      <c r="XET12" s="28"/>
      <c r="XEU12" s="28"/>
      <c r="XEV12" s="28"/>
      <c r="XEW12" s="28"/>
      <c r="XEX12" s="28"/>
      <c r="XEY12" s="28"/>
      <c r="XEZ12" s="28"/>
      <c r="XFA12" s="28"/>
      <c r="XFB12" s="28"/>
      <c r="XFC12" s="28"/>
      <c r="XFD12" s="28"/>
    </row>
    <row r="13" spans="1:42 16358:16384" s="3" customFormat="1" ht="19.05" customHeight="1">
      <c r="A13" s="109">
        <f ca="1">IF(B13=0,"",COUNTA($B$3:$B12))</f>
        <v>4</v>
      </c>
      <c r="B13" s="111" t="str">
        <f ca="1">INDIRECT("员工信息表!B"&amp;COUNTA($B$3:$B12)+2)</f>
        <v>伍亦中</v>
      </c>
      <c r="C13" s="111">
        <v>22</v>
      </c>
      <c r="D13" s="111">
        <f>(COUNTIF($L13:$AP13,"出勤")+COUNTIF($L14:$AP14,"出勤"))*0.5</f>
        <v>2.5</v>
      </c>
      <c r="E13" s="111">
        <f>(COUNTIF($L13:$AP13,"事假")+COUNTIF($L14:$AP14,"事假"))*0.5</f>
        <v>0.5</v>
      </c>
      <c r="F13" s="111">
        <f>(COUNTIF($L13:$AP13,"病假")+COUNTIF($L14:$AP14,"病假"))*0.5</f>
        <v>0.5</v>
      </c>
      <c r="G13" s="111">
        <f>(COUNTIF($L13:$AP13,"休假")+COUNTIF($L14:$AP14,"休假"))*0.5</f>
        <v>0.5</v>
      </c>
      <c r="H13" s="111">
        <f>(COUNTIF($L13:$AP13,"缺勤")+COUNTIF($L14:$AP14,"缺勤"))*0.5</f>
        <v>0.5</v>
      </c>
      <c r="I13" s="111">
        <f>(COUNTIF($L13:$AP13,"放假")+COUNTIF($L14:$AP14,"放假"))*0.5</f>
        <v>0.5</v>
      </c>
      <c r="J13" s="113">
        <f>(SUM(L15:AP15))/$AO$2</f>
        <v>2.1428571428571428</v>
      </c>
      <c r="K13" s="16" t="str">
        <f ca="1">IF(A13="","",IF(MOD(ROW(),3)=1,"上午",IF(MOD(ROW(),3)=2,"下午","加班")))</f>
        <v>上午</v>
      </c>
      <c r="L13" s="17" t="s">
        <v>83</v>
      </c>
      <c r="M13" s="17" t="s">
        <v>83</v>
      </c>
      <c r="N13" s="17" t="s">
        <v>83</v>
      </c>
      <c r="O13" s="17"/>
      <c r="P13" s="17" t="s">
        <v>74</v>
      </c>
      <c r="Q13" s="17"/>
      <c r="R13" s="17"/>
      <c r="S13" s="17"/>
      <c r="T13" s="17" t="s">
        <v>75</v>
      </c>
      <c r="U13" s="17"/>
      <c r="V13" s="17" t="s">
        <v>76</v>
      </c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25"/>
      <c r="XED13" s="28"/>
      <c r="XEE13" s="28"/>
      <c r="XEF13" s="28"/>
      <c r="XEG13" s="28"/>
      <c r="XEH13" s="28"/>
      <c r="XEI13" s="28"/>
      <c r="XEJ13" s="28"/>
      <c r="XEK13" s="28"/>
      <c r="XEL13" s="28"/>
      <c r="XEM13" s="28"/>
      <c r="XEN13" s="28"/>
      <c r="XEO13" s="28"/>
      <c r="XEP13" s="28"/>
      <c r="XEQ13" s="28"/>
      <c r="XER13" s="28"/>
      <c r="XES13" s="28"/>
      <c r="XET13" s="28"/>
      <c r="XEU13" s="28"/>
      <c r="XEV13" s="28"/>
      <c r="XEW13" s="28"/>
      <c r="XEX13" s="28"/>
      <c r="XEY13" s="28"/>
      <c r="XEZ13" s="28"/>
      <c r="XFA13" s="28"/>
      <c r="XFB13" s="28"/>
      <c r="XFC13" s="28"/>
      <c r="XFD13" s="28"/>
    </row>
    <row r="14" spans="1:42 16358:16384" s="3" customFormat="1" ht="19.05" customHeight="1">
      <c r="A14" s="109"/>
      <c r="B14" s="111"/>
      <c r="C14" s="111"/>
      <c r="D14" s="111"/>
      <c r="E14" s="111"/>
      <c r="F14" s="111"/>
      <c r="G14" s="111"/>
      <c r="H14" s="111"/>
      <c r="I14" s="111"/>
      <c r="J14" s="113"/>
      <c r="K14" s="18" t="str">
        <f ca="1">IF(A13="","",IF(MOD(ROW(),3)=1,"上午",IF(MOD(ROW(),3)=2,"下午","加班")))</f>
        <v>下午</v>
      </c>
      <c r="L14" s="19" t="s">
        <v>83</v>
      </c>
      <c r="M14" s="19" t="s">
        <v>83</v>
      </c>
      <c r="N14" s="19"/>
      <c r="O14" s="19" t="s">
        <v>84</v>
      </c>
      <c r="P14" s="19"/>
      <c r="Q14" s="19"/>
      <c r="R14" s="19" t="s">
        <v>73</v>
      </c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26"/>
      <c r="XED14" s="28"/>
      <c r="XEE14" s="28"/>
      <c r="XEF14" s="28"/>
      <c r="XEG14" s="28"/>
      <c r="XEH14" s="28"/>
      <c r="XEI14" s="28"/>
      <c r="XEJ14" s="28"/>
      <c r="XEK14" s="28"/>
      <c r="XEL14" s="28"/>
      <c r="XEM14" s="28"/>
      <c r="XEN14" s="28"/>
      <c r="XEO14" s="28"/>
      <c r="XEP14" s="28"/>
      <c r="XEQ14" s="28"/>
      <c r="XER14" s="28"/>
      <c r="XES14" s="28"/>
      <c r="XET14" s="28"/>
      <c r="XEU14" s="28"/>
      <c r="XEV14" s="28"/>
      <c r="XEW14" s="28"/>
      <c r="XEX14" s="28"/>
      <c r="XEY14" s="28"/>
      <c r="XEZ14" s="28"/>
      <c r="XFA14" s="28"/>
      <c r="XFB14" s="28"/>
      <c r="XFC14" s="28"/>
      <c r="XFD14" s="28"/>
    </row>
    <row r="15" spans="1:42 16358:16384" s="3" customFormat="1" ht="19.05" customHeight="1">
      <c r="A15" s="109"/>
      <c r="B15" s="111"/>
      <c r="C15" s="111"/>
      <c r="D15" s="111"/>
      <c r="E15" s="111"/>
      <c r="F15" s="111"/>
      <c r="G15" s="111"/>
      <c r="H15" s="111"/>
      <c r="I15" s="111"/>
      <c r="J15" s="113"/>
      <c r="K15" s="20" t="str">
        <f ca="1">IF(A13="","",IF(MOD(ROW(),3)=1,"上午",IF(MOD(ROW(),3)=2,"下午","加班")))</f>
        <v>加班</v>
      </c>
      <c r="L15" s="21">
        <v>9</v>
      </c>
      <c r="M15" s="21"/>
      <c r="N15" s="21">
        <v>6</v>
      </c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7"/>
      <c r="XED15" s="28"/>
      <c r="XEE15" s="28"/>
      <c r="XEF15" s="28"/>
      <c r="XEG15" s="28"/>
      <c r="XEH15" s="28"/>
      <c r="XEI15" s="28"/>
      <c r="XEJ15" s="28"/>
      <c r="XEK15" s="28"/>
      <c r="XEL15" s="28"/>
      <c r="XEM15" s="28"/>
      <c r="XEN15" s="28"/>
      <c r="XEO15" s="28"/>
      <c r="XEP15" s="28"/>
      <c r="XEQ15" s="28"/>
      <c r="XER15" s="28"/>
      <c r="XES15" s="28"/>
      <c r="XET15" s="28"/>
      <c r="XEU15" s="28"/>
      <c r="XEV15" s="28"/>
      <c r="XEW15" s="28"/>
      <c r="XEX15" s="28"/>
      <c r="XEY15" s="28"/>
      <c r="XEZ15" s="28"/>
      <c r="XFA15" s="28"/>
      <c r="XFB15" s="28"/>
      <c r="XFC15" s="28"/>
      <c r="XFD15" s="28"/>
    </row>
    <row r="16" spans="1:42 16358:16384" s="3" customFormat="1" ht="19.05" customHeight="1">
      <c r="A16" s="109">
        <f ca="1">IF(B16=0,"",COUNTA($B$3:$B15))</f>
        <v>5</v>
      </c>
      <c r="B16" s="111" t="str">
        <f ca="1">INDIRECT("员工信息表!B"&amp;COUNTA($B$3:$B15)+2)</f>
        <v>苏绿华</v>
      </c>
      <c r="C16" s="111">
        <v>22</v>
      </c>
      <c r="D16" s="111">
        <f>(COUNTIF($L16:$AP16,"出勤")+COUNTIF($L17:$AP17,"出勤"))*0.5</f>
        <v>2.5</v>
      </c>
      <c r="E16" s="111">
        <f>(COUNTIF($L16:$AP16,"事假")+COUNTIF($L17:$AP17,"事假"))*0.5</f>
        <v>0.5</v>
      </c>
      <c r="F16" s="111">
        <f>(COUNTIF($L16:$AP16,"病假")+COUNTIF($L17:$AP17,"病假"))*0.5</f>
        <v>0.5</v>
      </c>
      <c r="G16" s="111">
        <f>(COUNTIF($L16:$AP16,"休假")+COUNTIF($L17:$AP17,"休假"))*0.5</f>
        <v>0.5</v>
      </c>
      <c r="H16" s="111">
        <f>(COUNTIF($L16:$AP16,"缺勤")+COUNTIF($L17:$AP17,"缺勤"))*0.5</f>
        <v>0.5</v>
      </c>
      <c r="I16" s="111">
        <f>(COUNTIF($L16:$AP16,"放假")+COUNTIF($L17:$AP17,"放假"))*0.5</f>
        <v>0.5</v>
      </c>
      <c r="J16" s="113">
        <f>(SUM(L18:AP18))/$AO$2</f>
        <v>2.4285714285714284</v>
      </c>
      <c r="K16" s="16" t="str">
        <f ca="1">IF(A16="","",IF(MOD(ROW(),3)=1,"上午",IF(MOD(ROW(),3)=2,"下午","加班")))</f>
        <v>上午</v>
      </c>
      <c r="L16" s="17" t="s">
        <v>83</v>
      </c>
      <c r="M16" s="17" t="s">
        <v>83</v>
      </c>
      <c r="N16" s="17" t="s">
        <v>83</v>
      </c>
      <c r="O16" s="17"/>
      <c r="P16" s="17" t="s">
        <v>74</v>
      </c>
      <c r="Q16" s="17"/>
      <c r="R16" s="17"/>
      <c r="S16" s="17"/>
      <c r="T16" s="17" t="s">
        <v>75</v>
      </c>
      <c r="U16" s="17"/>
      <c r="V16" s="17" t="s">
        <v>76</v>
      </c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25"/>
      <c r="XED16" s="28"/>
      <c r="XEE16" s="28"/>
      <c r="XEF16" s="28"/>
      <c r="XEG16" s="28"/>
      <c r="XEH16" s="28"/>
      <c r="XEI16" s="28"/>
      <c r="XEJ16" s="28"/>
      <c r="XEK16" s="28"/>
      <c r="XEL16" s="28"/>
      <c r="XEM16" s="28"/>
      <c r="XEN16" s="28"/>
      <c r="XEO16" s="28"/>
      <c r="XEP16" s="28"/>
      <c r="XEQ16" s="28"/>
      <c r="XER16" s="28"/>
      <c r="XES16" s="28"/>
      <c r="XET16" s="28"/>
      <c r="XEU16" s="28"/>
      <c r="XEV16" s="28"/>
      <c r="XEW16" s="28"/>
      <c r="XEX16" s="28"/>
      <c r="XEY16" s="28"/>
      <c r="XEZ16" s="28"/>
      <c r="XFA16" s="28"/>
      <c r="XFB16" s="28"/>
      <c r="XFC16" s="28"/>
      <c r="XFD16" s="28"/>
    </row>
    <row r="17" spans="1:42 16358:16384" s="3" customFormat="1" ht="19.05" customHeight="1">
      <c r="A17" s="109"/>
      <c r="B17" s="111"/>
      <c r="C17" s="111"/>
      <c r="D17" s="111"/>
      <c r="E17" s="111"/>
      <c r="F17" s="111"/>
      <c r="G17" s="111"/>
      <c r="H17" s="111"/>
      <c r="I17" s="111"/>
      <c r="J17" s="113"/>
      <c r="K17" s="18" t="str">
        <f ca="1">IF(A16="","",IF(MOD(ROW(),3)=1,"上午",IF(MOD(ROW(),3)=2,"下午","加班")))</f>
        <v>下午</v>
      </c>
      <c r="L17" s="19" t="s">
        <v>83</v>
      </c>
      <c r="M17" s="19" t="s">
        <v>83</v>
      </c>
      <c r="N17" s="19"/>
      <c r="O17" s="19" t="s">
        <v>84</v>
      </c>
      <c r="P17" s="19"/>
      <c r="Q17" s="19"/>
      <c r="R17" s="19" t="s">
        <v>73</v>
      </c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26"/>
      <c r="XED17" s="28"/>
      <c r="XEE17" s="28"/>
      <c r="XEF17" s="28"/>
      <c r="XEG17" s="28"/>
      <c r="XEH17" s="28"/>
      <c r="XEI17" s="28"/>
      <c r="XEJ17" s="28"/>
      <c r="XEK17" s="28"/>
      <c r="XEL17" s="28"/>
      <c r="XEM17" s="28"/>
      <c r="XEN17" s="28"/>
      <c r="XEO17" s="28"/>
      <c r="XEP17" s="28"/>
      <c r="XEQ17" s="28"/>
      <c r="XER17" s="28"/>
      <c r="XES17" s="28"/>
      <c r="XET17" s="28"/>
      <c r="XEU17" s="28"/>
      <c r="XEV17" s="28"/>
      <c r="XEW17" s="28"/>
      <c r="XEX17" s="28"/>
      <c r="XEY17" s="28"/>
      <c r="XEZ17" s="28"/>
      <c r="XFA17" s="28"/>
      <c r="XFB17" s="28"/>
      <c r="XFC17" s="28"/>
      <c r="XFD17" s="28"/>
    </row>
    <row r="18" spans="1:42 16358:16384" s="3" customFormat="1" ht="19.05" customHeight="1">
      <c r="A18" s="109"/>
      <c r="B18" s="111"/>
      <c r="C18" s="111"/>
      <c r="D18" s="111"/>
      <c r="E18" s="111"/>
      <c r="F18" s="111"/>
      <c r="G18" s="111"/>
      <c r="H18" s="111"/>
      <c r="I18" s="111"/>
      <c r="J18" s="113"/>
      <c r="K18" s="20" t="str">
        <f ca="1">IF(A16="","",IF(MOD(ROW(),3)=1,"上午",IF(MOD(ROW(),3)=2,"下午","加班")))</f>
        <v>加班</v>
      </c>
      <c r="L18" s="21">
        <v>10</v>
      </c>
      <c r="M18" s="21"/>
      <c r="N18" s="21">
        <v>7</v>
      </c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7"/>
      <c r="XED18" s="28"/>
      <c r="XEE18" s="28"/>
      <c r="XEF18" s="28"/>
      <c r="XEG18" s="28"/>
      <c r="XEH18" s="28"/>
      <c r="XEI18" s="28"/>
      <c r="XEJ18" s="28"/>
      <c r="XEK18" s="28"/>
      <c r="XEL18" s="28"/>
      <c r="XEM18" s="28"/>
      <c r="XEN18" s="28"/>
      <c r="XEO18" s="28"/>
      <c r="XEP18" s="28"/>
      <c r="XEQ18" s="28"/>
      <c r="XER18" s="28"/>
      <c r="XES18" s="28"/>
      <c r="XET18" s="28"/>
      <c r="XEU18" s="28"/>
      <c r="XEV18" s="28"/>
      <c r="XEW18" s="28"/>
      <c r="XEX18" s="28"/>
      <c r="XEY18" s="28"/>
      <c r="XEZ18" s="28"/>
      <c r="XFA18" s="28"/>
      <c r="XFB18" s="28"/>
      <c r="XFC18" s="28"/>
      <c r="XFD18" s="28"/>
    </row>
    <row r="19" spans="1:42 16358:16384" s="3" customFormat="1" ht="19.05" customHeight="1">
      <c r="A19" s="109">
        <f ca="1">IF(B19=0,"",COUNTA($B$3:$B18))</f>
        <v>6</v>
      </c>
      <c r="B19" s="111" t="str">
        <f ca="1">INDIRECT("员工信息表!B"&amp;COUNTA($B$3:$B18)+2)</f>
        <v>王升祥</v>
      </c>
      <c r="C19" s="111">
        <v>22</v>
      </c>
      <c r="D19" s="111">
        <f>(COUNTIF($L19:$AP19,"出勤")+COUNTIF($L20:$AP20,"出勤"))*0.5</f>
        <v>2.5</v>
      </c>
      <c r="E19" s="111">
        <f>(COUNTIF($L19:$AP19,"事假")+COUNTIF($L20:$AP20,"事假"))*0.5</f>
        <v>0.5</v>
      </c>
      <c r="F19" s="111">
        <f>(COUNTIF($L19:$AP19,"病假")+COUNTIF($L20:$AP20,"病假"))*0.5</f>
        <v>0.5</v>
      </c>
      <c r="G19" s="111">
        <f>(COUNTIF($L19:$AP19,"休假")+COUNTIF($L20:$AP20,"休假"))*0.5</f>
        <v>0.5</v>
      </c>
      <c r="H19" s="111">
        <f>(COUNTIF($L19:$AP19,"缺勤")+COUNTIF($L20:$AP20,"缺勤"))*0.5</f>
        <v>0.5</v>
      </c>
      <c r="I19" s="111">
        <f>(COUNTIF($L19:$AP19,"放假")+COUNTIF($L20:$AP20,"放假"))*0.5</f>
        <v>0.5</v>
      </c>
      <c r="J19" s="113">
        <f>(SUM(L21:AP21))/$AO$2</f>
        <v>2.7142857142857144</v>
      </c>
      <c r="K19" s="16" t="str">
        <f ca="1">IF(A19="","",IF(MOD(ROW(),3)=1,"上午",IF(MOD(ROW(),3)=2,"下午","加班")))</f>
        <v>上午</v>
      </c>
      <c r="L19" s="17" t="s">
        <v>83</v>
      </c>
      <c r="M19" s="17" t="s">
        <v>83</v>
      </c>
      <c r="N19" s="17" t="s">
        <v>83</v>
      </c>
      <c r="O19" s="17"/>
      <c r="P19" s="17" t="s">
        <v>74</v>
      </c>
      <c r="Q19" s="17"/>
      <c r="R19" s="17"/>
      <c r="S19" s="17"/>
      <c r="T19" s="17" t="s">
        <v>75</v>
      </c>
      <c r="U19" s="17"/>
      <c r="V19" s="17" t="s">
        <v>76</v>
      </c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25"/>
      <c r="XED19" s="28"/>
      <c r="XEE19" s="28"/>
      <c r="XEF19" s="28"/>
      <c r="XEG19" s="28"/>
      <c r="XEH19" s="28"/>
      <c r="XEI19" s="28"/>
      <c r="XEJ19" s="28"/>
      <c r="XEK19" s="28"/>
      <c r="XEL19" s="28"/>
      <c r="XEM19" s="28"/>
      <c r="XEN19" s="28"/>
      <c r="XEO19" s="28"/>
      <c r="XEP19" s="28"/>
      <c r="XEQ19" s="28"/>
      <c r="XER19" s="28"/>
      <c r="XES19" s="28"/>
      <c r="XET19" s="28"/>
      <c r="XEU19" s="28"/>
      <c r="XEV19" s="28"/>
      <c r="XEW19" s="28"/>
      <c r="XEX19" s="28"/>
      <c r="XEY19" s="28"/>
      <c r="XEZ19" s="28"/>
      <c r="XFA19" s="28"/>
      <c r="XFB19" s="28"/>
      <c r="XFC19" s="28"/>
      <c r="XFD19" s="28"/>
    </row>
    <row r="20" spans="1:42 16358:16384" s="3" customFormat="1" ht="19.05" customHeight="1">
      <c r="A20" s="109"/>
      <c r="B20" s="111"/>
      <c r="C20" s="111"/>
      <c r="D20" s="111"/>
      <c r="E20" s="111"/>
      <c r="F20" s="111"/>
      <c r="G20" s="111"/>
      <c r="H20" s="111"/>
      <c r="I20" s="111"/>
      <c r="J20" s="113"/>
      <c r="K20" s="18" t="str">
        <f ca="1">IF(A19="","",IF(MOD(ROW(),3)=1,"上午",IF(MOD(ROW(),3)=2,"下午","加班")))</f>
        <v>下午</v>
      </c>
      <c r="L20" s="19" t="s">
        <v>83</v>
      </c>
      <c r="M20" s="19" t="s">
        <v>83</v>
      </c>
      <c r="N20" s="19"/>
      <c r="O20" s="19" t="s">
        <v>84</v>
      </c>
      <c r="P20" s="19"/>
      <c r="Q20" s="19"/>
      <c r="R20" s="19" t="s">
        <v>73</v>
      </c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26"/>
      <c r="XED20" s="28"/>
      <c r="XEE20" s="28"/>
      <c r="XEF20" s="28"/>
      <c r="XEG20" s="28"/>
      <c r="XEH20" s="28"/>
      <c r="XEI20" s="28"/>
      <c r="XEJ20" s="28"/>
      <c r="XEK20" s="28"/>
      <c r="XEL20" s="28"/>
      <c r="XEM20" s="28"/>
      <c r="XEN20" s="28"/>
      <c r="XEO20" s="28"/>
      <c r="XEP20" s="28"/>
      <c r="XEQ20" s="28"/>
      <c r="XER20" s="28"/>
      <c r="XES20" s="28"/>
      <c r="XET20" s="28"/>
      <c r="XEU20" s="28"/>
      <c r="XEV20" s="28"/>
      <c r="XEW20" s="28"/>
      <c r="XEX20" s="28"/>
      <c r="XEY20" s="28"/>
      <c r="XEZ20" s="28"/>
      <c r="XFA20" s="28"/>
      <c r="XFB20" s="28"/>
      <c r="XFC20" s="28"/>
      <c r="XFD20" s="28"/>
    </row>
    <row r="21" spans="1:42 16358:16384" s="3" customFormat="1" ht="19.05" customHeight="1">
      <c r="A21" s="109"/>
      <c r="B21" s="111"/>
      <c r="C21" s="111"/>
      <c r="D21" s="111"/>
      <c r="E21" s="111"/>
      <c r="F21" s="111"/>
      <c r="G21" s="111"/>
      <c r="H21" s="111"/>
      <c r="I21" s="111"/>
      <c r="J21" s="113"/>
      <c r="K21" s="20" t="str">
        <f ca="1">IF(A19="","",IF(MOD(ROW(),3)=1,"上午",IF(MOD(ROW(),3)=2,"下午","加班")))</f>
        <v>加班</v>
      </c>
      <c r="L21" s="21">
        <v>11</v>
      </c>
      <c r="M21" s="21"/>
      <c r="N21" s="21">
        <v>8</v>
      </c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7"/>
      <c r="XED21" s="28"/>
      <c r="XEE21" s="28"/>
      <c r="XEF21" s="28"/>
      <c r="XEG21" s="28"/>
      <c r="XEH21" s="28"/>
      <c r="XEI21" s="28"/>
      <c r="XEJ21" s="28"/>
      <c r="XEK21" s="28"/>
      <c r="XEL21" s="28"/>
      <c r="XEM21" s="28"/>
      <c r="XEN21" s="28"/>
      <c r="XEO21" s="28"/>
      <c r="XEP21" s="28"/>
      <c r="XEQ21" s="28"/>
      <c r="XER21" s="28"/>
      <c r="XES21" s="28"/>
      <c r="XET21" s="28"/>
      <c r="XEU21" s="28"/>
      <c r="XEV21" s="28"/>
      <c r="XEW21" s="28"/>
      <c r="XEX21" s="28"/>
      <c r="XEY21" s="28"/>
      <c r="XEZ21" s="28"/>
      <c r="XFA21" s="28"/>
      <c r="XFB21" s="28"/>
      <c r="XFC21" s="28"/>
      <c r="XFD21" s="28"/>
    </row>
    <row r="22" spans="1:42 16358:16384" s="3" customFormat="1" ht="19.05" customHeight="1">
      <c r="A22" s="109">
        <f ca="1">IF(B22=0,"",COUNTA($B$3:$B21))</f>
        <v>7</v>
      </c>
      <c r="B22" s="111" t="str">
        <f ca="1">INDIRECT("员工信息表!B"&amp;COUNTA($B$3:$B21)+2)</f>
        <v>刘让铁</v>
      </c>
      <c r="C22" s="111">
        <v>22</v>
      </c>
      <c r="D22" s="111">
        <f>(COUNTIF($L22:$AP22,"出勤")+COUNTIF($L23:$AP23,"出勤"))*0.5</f>
        <v>2.5</v>
      </c>
      <c r="E22" s="111">
        <f>(COUNTIF($L22:$AP22,"事假")+COUNTIF($L23:$AP23,"事假"))*0.5</f>
        <v>0.5</v>
      </c>
      <c r="F22" s="111">
        <f>(COUNTIF($L22:$AP22,"病假")+COUNTIF($L23:$AP23,"病假"))*0.5</f>
        <v>0.5</v>
      </c>
      <c r="G22" s="111">
        <f>(COUNTIF($L22:$AP22,"休假")+COUNTIF($L23:$AP23,"休假"))*0.5</f>
        <v>0.5</v>
      </c>
      <c r="H22" s="111">
        <f>(COUNTIF($L22:$AP22,"缺勤")+COUNTIF($L23:$AP23,"缺勤"))*0.5</f>
        <v>0.5</v>
      </c>
      <c r="I22" s="111">
        <f>(COUNTIF($L22:$AP22,"放假")+COUNTIF($L23:$AP23,"放假"))*0.5</f>
        <v>0.5</v>
      </c>
      <c r="J22" s="113">
        <f>(SUM(L24:AP24))/$AO$2</f>
        <v>3</v>
      </c>
      <c r="K22" s="16" t="str">
        <f ca="1">IF(A22="","",IF(MOD(ROW(),3)=1,"上午",IF(MOD(ROW(),3)=2,"下午","加班")))</f>
        <v>上午</v>
      </c>
      <c r="L22" s="17" t="s">
        <v>83</v>
      </c>
      <c r="M22" s="17" t="s">
        <v>83</v>
      </c>
      <c r="N22" s="17" t="s">
        <v>83</v>
      </c>
      <c r="O22" s="17"/>
      <c r="P22" s="17" t="s">
        <v>74</v>
      </c>
      <c r="Q22" s="17"/>
      <c r="R22" s="17"/>
      <c r="S22" s="17"/>
      <c r="T22" s="17" t="s">
        <v>75</v>
      </c>
      <c r="U22" s="17"/>
      <c r="V22" s="17" t="s">
        <v>76</v>
      </c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25"/>
      <c r="XED22" s="28"/>
      <c r="XEE22" s="28"/>
      <c r="XEF22" s="28"/>
      <c r="XEG22" s="28"/>
      <c r="XEH22" s="28"/>
      <c r="XEI22" s="28"/>
      <c r="XEJ22" s="28"/>
      <c r="XEK22" s="28"/>
      <c r="XEL22" s="28"/>
      <c r="XEM22" s="28"/>
      <c r="XEN22" s="28"/>
      <c r="XEO22" s="28"/>
      <c r="XEP22" s="28"/>
      <c r="XEQ22" s="28"/>
      <c r="XER22" s="28"/>
      <c r="XES22" s="28"/>
      <c r="XET22" s="28"/>
      <c r="XEU22" s="28"/>
      <c r="XEV22" s="28"/>
      <c r="XEW22" s="28"/>
      <c r="XEX22" s="28"/>
      <c r="XEY22" s="28"/>
      <c r="XEZ22" s="28"/>
      <c r="XFA22" s="28"/>
      <c r="XFB22" s="28"/>
      <c r="XFC22" s="28"/>
      <c r="XFD22" s="28"/>
    </row>
    <row r="23" spans="1:42 16358:16384" s="3" customFormat="1" ht="19.05" customHeight="1">
      <c r="A23" s="109"/>
      <c r="B23" s="111"/>
      <c r="C23" s="111"/>
      <c r="D23" s="111"/>
      <c r="E23" s="111"/>
      <c r="F23" s="111"/>
      <c r="G23" s="111"/>
      <c r="H23" s="111"/>
      <c r="I23" s="111"/>
      <c r="J23" s="113"/>
      <c r="K23" s="18" t="str">
        <f ca="1">IF(A22="","",IF(MOD(ROW(),3)=1,"上午",IF(MOD(ROW(),3)=2,"下午","加班")))</f>
        <v>下午</v>
      </c>
      <c r="L23" s="19" t="s">
        <v>83</v>
      </c>
      <c r="M23" s="19" t="s">
        <v>83</v>
      </c>
      <c r="N23" s="19"/>
      <c r="O23" s="19" t="s">
        <v>84</v>
      </c>
      <c r="P23" s="19"/>
      <c r="Q23" s="19"/>
      <c r="R23" s="19" t="s">
        <v>73</v>
      </c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26"/>
      <c r="XED23" s="28"/>
      <c r="XEE23" s="28"/>
      <c r="XEF23" s="28"/>
      <c r="XEG23" s="28"/>
      <c r="XEH23" s="28"/>
      <c r="XEI23" s="28"/>
      <c r="XEJ23" s="28"/>
      <c r="XEK23" s="28"/>
      <c r="XEL23" s="28"/>
      <c r="XEM23" s="28"/>
      <c r="XEN23" s="28"/>
      <c r="XEO23" s="28"/>
      <c r="XEP23" s="28"/>
      <c r="XEQ23" s="28"/>
      <c r="XER23" s="28"/>
      <c r="XES23" s="28"/>
      <c r="XET23" s="28"/>
      <c r="XEU23" s="28"/>
      <c r="XEV23" s="28"/>
      <c r="XEW23" s="28"/>
      <c r="XEX23" s="28"/>
      <c r="XEY23" s="28"/>
      <c r="XEZ23" s="28"/>
      <c r="XFA23" s="28"/>
      <c r="XFB23" s="28"/>
      <c r="XFC23" s="28"/>
      <c r="XFD23" s="28"/>
    </row>
    <row r="24" spans="1:42 16358:16384" s="3" customFormat="1" ht="19.05" customHeight="1">
      <c r="A24" s="109"/>
      <c r="B24" s="111"/>
      <c r="C24" s="111"/>
      <c r="D24" s="111"/>
      <c r="E24" s="111"/>
      <c r="F24" s="111"/>
      <c r="G24" s="111"/>
      <c r="H24" s="111"/>
      <c r="I24" s="111"/>
      <c r="J24" s="113"/>
      <c r="K24" s="20" t="str">
        <f ca="1">IF(A22="","",IF(MOD(ROW(),3)=1,"上午",IF(MOD(ROW(),3)=2,"下午","加班")))</f>
        <v>加班</v>
      </c>
      <c r="L24" s="21">
        <v>12</v>
      </c>
      <c r="M24" s="21"/>
      <c r="N24" s="21">
        <v>9</v>
      </c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7"/>
      <c r="XED24" s="28"/>
      <c r="XEE24" s="28"/>
      <c r="XEF24" s="28"/>
      <c r="XEG24" s="28"/>
      <c r="XEH24" s="28"/>
      <c r="XEI24" s="28"/>
      <c r="XEJ24" s="28"/>
      <c r="XEK24" s="28"/>
      <c r="XEL24" s="28"/>
      <c r="XEM24" s="28"/>
      <c r="XEN24" s="28"/>
      <c r="XEO24" s="28"/>
      <c r="XEP24" s="28"/>
      <c r="XEQ24" s="28"/>
      <c r="XER24" s="28"/>
      <c r="XES24" s="28"/>
      <c r="XET24" s="28"/>
      <c r="XEU24" s="28"/>
      <c r="XEV24" s="28"/>
      <c r="XEW24" s="28"/>
      <c r="XEX24" s="28"/>
      <c r="XEY24" s="28"/>
      <c r="XEZ24" s="28"/>
      <c r="XFA24" s="28"/>
      <c r="XFB24" s="28"/>
      <c r="XFC24" s="28"/>
      <c r="XFD24" s="28"/>
    </row>
    <row r="25" spans="1:42 16358:16384" s="3" customFormat="1" ht="19.05" customHeight="1">
      <c r="A25" s="109">
        <f ca="1">IF(B25=0,"",COUNTA($B$3:$B24))</f>
        <v>8</v>
      </c>
      <c r="B25" s="111" t="str">
        <f ca="1">INDIRECT("员工信息表!B"&amp;COUNTA($B$3:$B24)+2)</f>
        <v>颜运回</v>
      </c>
      <c r="C25" s="111">
        <v>22</v>
      </c>
      <c r="D25" s="111">
        <f>(COUNTIF($L25:$AP25,"出勤")+COUNTIF($L26:$AP26,"出勤"))*0.5</f>
        <v>2.5</v>
      </c>
      <c r="E25" s="111">
        <f>(COUNTIF($L25:$AP25,"事假")+COUNTIF($L26:$AP26,"事假"))*0.5</f>
        <v>0.5</v>
      </c>
      <c r="F25" s="111">
        <f>(COUNTIF($L25:$AP25,"病假")+COUNTIF($L26:$AP26,"病假"))*0.5</f>
        <v>0.5</v>
      </c>
      <c r="G25" s="111">
        <f>(COUNTIF($L25:$AP25,"休假")+COUNTIF($L26:$AP26,"休假"))*0.5</f>
        <v>0.5</v>
      </c>
      <c r="H25" s="111">
        <f>(COUNTIF($L25:$AP25,"缺勤")+COUNTIF($L26:$AP26,"缺勤"))*0.5</f>
        <v>0.5</v>
      </c>
      <c r="I25" s="111">
        <f>(COUNTIF($L25:$AP25,"放假")+COUNTIF($L26:$AP26,"放假"))*0.5</f>
        <v>0.5</v>
      </c>
      <c r="J25" s="113">
        <f>(SUM(L27:AP27))/$AO$2</f>
        <v>3.2857142857142856</v>
      </c>
      <c r="K25" s="16" t="str">
        <f ca="1">IF(A25="","",IF(MOD(ROW(),3)=1,"上午",IF(MOD(ROW(),3)=2,"下午","加班")))</f>
        <v>上午</v>
      </c>
      <c r="L25" s="17" t="s">
        <v>83</v>
      </c>
      <c r="M25" s="17" t="s">
        <v>83</v>
      </c>
      <c r="N25" s="17" t="s">
        <v>83</v>
      </c>
      <c r="O25" s="17"/>
      <c r="P25" s="17" t="s">
        <v>74</v>
      </c>
      <c r="Q25" s="17"/>
      <c r="R25" s="17"/>
      <c r="S25" s="17"/>
      <c r="T25" s="17" t="s">
        <v>75</v>
      </c>
      <c r="U25" s="17"/>
      <c r="V25" s="17" t="s">
        <v>76</v>
      </c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25"/>
      <c r="XED25" s="28"/>
      <c r="XEE25" s="28"/>
      <c r="XEF25" s="28"/>
      <c r="XEG25" s="28"/>
      <c r="XEH25" s="28"/>
      <c r="XEI25" s="28"/>
      <c r="XEJ25" s="28"/>
      <c r="XEK25" s="28"/>
      <c r="XEL25" s="28"/>
      <c r="XEM25" s="28"/>
      <c r="XEN25" s="28"/>
      <c r="XEO25" s="28"/>
      <c r="XEP25" s="28"/>
      <c r="XEQ25" s="28"/>
      <c r="XER25" s="28"/>
      <c r="XES25" s="28"/>
      <c r="XET25" s="28"/>
      <c r="XEU25" s="28"/>
      <c r="XEV25" s="28"/>
      <c r="XEW25" s="28"/>
      <c r="XEX25" s="28"/>
      <c r="XEY25" s="28"/>
      <c r="XEZ25" s="28"/>
      <c r="XFA25" s="28"/>
      <c r="XFB25" s="28"/>
      <c r="XFC25" s="28"/>
      <c r="XFD25" s="28"/>
    </row>
    <row r="26" spans="1:42 16358:16384" s="3" customFormat="1" ht="19.05" customHeight="1">
      <c r="A26" s="109"/>
      <c r="B26" s="111"/>
      <c r="C26" s="111"/>
      <c r="D26" s="111"/>
      <c r="E26" s="111"/>
      <c r="F26" s="111"/>
      <c r="G26" s="111"/>
      <c r="H26" s="111"/>
      <c r="I26" s="111"/>
      <c r="J26" s="113"/>
      <c r="K26" s="18" t="str">
        <f ca="1">IF(A25="","",IF(MOD(ROW(),3)=1,"上午",IF(MOD(ROW(),3)=2,"下午","加班")))</f>
        <v>下午</v>
      </c>
      <c r="L26" s="19" t="s">
        <v>83</v>
      </c>
      <c r="M26" s="19" t="s">
        <v>83</v>
      </c>
      <c r="N26" s="19"/>
      <c r="O26" s="19" t="s">
        <v>84</v>
      </c>
      <c r="P26" s="19"/>
      <c r="Q26" s="19"/>
      <c r="R26" s="19" t="s">
        <v>73</v>
      </c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26"/>
      <c r="XED26" s="28"/>
      <c r="XEE26" s="28"/>
      <c r="XEF26" s="28"/>
      <c r="XEG26" s="28"/>
      <c r="XEH26" s="28"/>
      <c r="XEI26" s="28"/>
      <c r="XEJ26" s="28"/>
      <c r="XEK26" s="28"/>
      <c r="XEL26" s="28"/>
      <c r="XEM26" s="28"/>
      <c r="XEN26" s="28"/>
      <c r="XEO26" s="28"/>
      <c r="XEP26" s="28"/>
      <c r="XEQ26" s="28"/>
      <c r="XER26" s="28"/>
      <c r="XES26" s="28"/>
      <c r="XET26" s="28"/>
      <c r="XEU26" s="28"/>
      <c r="XEV26" s="28"/>
      <c r="XEW26" s="28"/>
      <c r="XEX26" s="28"/>
      <c r="XEY26" s="28"/>
      <c r="XEZ26" s="28"/>
      <c r="XFA26" s="28"/>
      <c r="XFB26" s="28"/>
      <c r="XFC26" s="28"/>
      <c r="XFD26" s="28"/>
    </row>
    <row r="27" spans="1:42 16358:16384" s="3" customFormat="1" ht="19.05" customHeight="1">
      <c r="A27" s="109"/>
      <c r="B27" s="111"/>
      <c r="C27" s="111"/>
      <c r="D27" s="111"/>
      <c r="E27" s="111"/>
      <c r="F27" s="111"/>
      <c r="G27" s="111"/>
      <c r="H27" s="111"/>
      <c r="I27" s="111"/>
      <c r="J27" s="113"/>
      <c r="K27" s="20" t="str">
        <f ca="1">IF(A25="","",IF(MOD(ROW(),3)=1,"上午",IF(MOD(ROW(),3)=2,"下午","加班")))</f>
        <v>加班</v>
      </c>
      <c r="L27" s="21">
        <v>13</v>
      </c>
      <c r="M27" s="21"/>
      <c r="N27" s="21">
        <v>10</v>
      </c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7"/>
      <c r="XED27" s="28"/>
      <c r="XEE27" s="28"/>
      <c r="XEF27" s="28"/>
      <c r="XEG27" s="28"/>
      <c r="XEH27" s="28"/>
      <c r="XEI27" s="28"/>
      <c r="XEJ27" s="28"/>
      <c r="XEK27" s="28"/>
      <c r="XEL27" s="28"/>
      <c r="XEM27" s="28"/>
      <c r="XEN27" s="28"/>
      <c r="XEO27" s="28"/>
      <c r="XEP27" s="28"/>
      <c r="XEQ27" s="28"/>
      <c r="XER27" s="28"/>
      <c r="XES27" s="28"/>
      <c r="XET27" s="28"/>
      <c r="XEU27" s="28"/>
      <c r="XEV27" s="28"/>
      <c r="XEW27" s="28"/>
      <c r="XEX27" s="28"/>
      <c r="XEY27" s="28"/>
      <c r="XEZ27" s="28"/>
      <c r="XFA27" s="28"/>
      <c r="XFB27" s="28"/>
      <c r="XFC27" s="28"/>
      <c r="XFD27" s="28"/>
    </row>
    <row r="28" spans="1:42 16358:16384" s="3" customFormat="1" ht="19.05" customHeight="1">
      <c r="A28" s="109">
        <f ca="1">IF(B28=0,"",COUNTA($B$3:$B27))</f>
        <v>9</v>
      </c>
      <c r="B28" s="111" t="str">
        <f ca="1">INDIRECT("员工信息表!B"&amp;COUNTA($B$3:$B27)+2)</f>
        <v>尹小平</v>
      </c>
      <c r="C28" s="111">
        <v>22</v>
      </c>
      <c r="D28" s="111">
        <f>(COUNTIF($L28:$AP28,"出勤")+COUNTIF($L29:$AP29,"出勤"))*0.5</f>
        <v>2.5</v>
      </c>
      <c r="E28" s="111">
        <f>(COUNTIF($L28:$AP28,"事假")+COUNTIF($L29:$AP29,"事假"))*0.5</f>
        <v>0.5</v>
      </c>
      <c r="F28" s="111">
        <f>(COUNTIF($L28:$AP28,"病假")+COUNTIF($L29:$AP29,"病假"))*0.5</f>
        <v>0.5</v>
      </c>
      <c r="G28" s="111">
        <f>(COUNTIF($L28:$AP28,"休假")+COUNTIF($L29:$AP29,"休假"))*0.5</f>
        <v>0.5</v>
      </c>
      <c r="H28" s="111">
        <f>(COUNTIF($L28:$AP28,"缺勤")+COUNTIF($L29:$AP29,"缺勤"))*0.5</f>
        <v>0.5</v>
      </c>
      <c r="I28" s="111">
        <f>(COUNTIF($L28:$AP28,"放假")+COUNTIF($L29:$AP29,"放假"))*0.5</f>
        <v>0.5</v>
      </c>
      <c r="J28" s="113">
        <f>(SUM(L30:AP30))/$AO$2</f>
        <v>3.5714285714285716</v>
      </c>
      <c r="K28" s="16" t="str">
        <f ca="1">IF(A28="","",IF(MOD(ROW(),3)=1,"上午",IF(MOD(ROW(),3)=2,"下午","加班")))</f>
        <v>上午</v>
      </c>
      <c r="L28" s="17" t="s">
        <v>83</v>
      </c>
      <c r="M28" s="17" t="s">
        <v>83</v>
      </c>
      <c r="N28" s="17" t="s">
        <v>83</v>
      </c>
      <c r="O28" s="17"/>
      <c r="P28" s="17" t="s">
        <v>74</v>
      </c>
      <c r="Q28" s="17"/>
      <c r="R28" s="17"/>
      <c r="S28" s="17"/>
      <c r="T28" s="17" t="s">
        <v>75</v>
      </c>
      <c r="U28" s="17"/>
      <c r="V28" s="17" t="s">
        <v>76</v>
      </c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25"/>
      <c r="XED28" s="28"/>
      <c r="XEE28" s="28"/>
      <c r="XEF28" s="28"/>
      <c r="XEG28" s="28"/>
      <c r="XEH28" s="28"/>
      <c r="XEI28" s="28"/>
      <c r="XEJ28" s="28"/>
      <c r="XEK28" s="28"/>
      <c r="XEL28" s="28"/>
      <c r="XEM28" s="28"/>
      <c r="XEN28" s="28"/>
      <c r="XEO28" s="28"/>
      <c r="XEP28" s="28"/>
      <c r="XEQ28" s="28"/>
      <c r="XER28" s="28"/>
      <c r="XES28" s="28"/>
      <c r="XET28" s="28"/>
      <c r="XEU28" s="28"/>
      <c r="XEV28" s="28"/>
      <c r="XEW28" s="28"/>
      <c r="XEX28" s="28"/>
      <c r="XEY28" s="28"/>
      <c r="XEZ28" s="28"/>
      <c r="XFA28" s="28"/>
      <c r="XFB28" s="28"/>
      <c r="XFC28" s="28"/>
      <c r="XFD28" s="28"/>
    </row>
    <row r="29" spans="1:42 16358:16384" s="3" customFormat="1" ht="19.05" customHeight="1">
      <c r="A29" s="109"/>
      <c r="B29" s="111"/>
      <c r="C29" s="111"/>
      <c r="D29" s="111"/>
      <c r="E29" s="111"/>
      <c r="F29" s="111"/>
      <c r="G29" s="111"/>
      <c r="H29" s="111"/>
      <c r="I29" s="111"/>
      <c r="J29" s="113"/>
      <c r="K29" s="18" t="str">
        <f ca="1">IF(A28="","",IF(MOD(ROW(),3)=1,"上午",IF(MOD(ROW(),3)=2,"下午","加班")))</f>
        <v>下午</v>
      </c>
      <c r="L29" s="19" t="s">
        <v>83</v>
      </c>
      <c r="M29" s="19" t="s">
        <v>83</v>
      </c>
      <c r="N29" s="19"/>
      <c r="O29" s="19" t="s">
        <v>84</v>
      </c>
      <c r="P29" s="19"/>
      <c r="Q29" s="19"/>
      <c r="R29" s="19" t="s">
        <v>73</v>
      </c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26"/>
      <c r="XED29" s="28"/>
      <c r="XEE29" s="28"/>
      <c r="XEF29" s="28"/>
      <c r="XEG29" s="28"/>
      <c r="XEH29" s="28"/>
      <c r="XEI29" s="28"/>
      <c r="XEJ29" s="28"/>
      <c r="XEK29" s="28"/>
      <c r="XEL29" s="28"/>
      <c r="XEM29" s="28"/>
      <c r="XEN29" s="28"/>
      <c r="XEO29" s="28"/>
      <c r="XEP29" s="28"/>
      <c r="XEQ29" s="28"/>
      <c r="XER29" s="28"/>
      <c r="XES29" s="28"/>
      <c r="XET29" s="28"/>
      <c r="XEU29" s="28"/>
      <c r="XEV29" s="28"/>
      <c r="XEW29" s="28"/>
      <c r="XEX29" s="28"/>
      <c r="XEY29" s="28"/>
      <c r="XEZ29" s="28"/>
      <c r="XFA29" s="28"/>
      <c r="XFB29" s="28"/>
      <c r="XFC29" s="28"/>
      <c r="XFD29" s="28"/>
    </row>
    <row r="30" spans="1:42 16358:16384" s="3" customFormat="1" ht="19.05" customHeight="1">
      <c r="A30" s="109"/>
      <c r="B30" s="111"/>
      <c r="C30" s="111"/>
      <c r="D30" s="111"/>
      <c r="E30" s="111"/>
      <c r="F30" s="111"/>
      <c r="G30" s="111"/>
      <c r="H30" s="111"/>
      <c r="I30" s="111"/>
      <c r="J30" s="113"/>
      <c r="K30" s="20" t="str">
        <f ca="1">IF(A28="","",IF(MOD(ROW(),3)=1,"上午",IF(MOD(ROW(),3)=2,"下午","加班")))</f>
        <v>加班</v>
      </c>
      <c r="L30" s="21">
        <v>14</v>
      </c>
      <c r="M30" s="21"/>
      <c r="N30" s="21">
        <v>11</v>
      </c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7"/>
      <c r="XED30" s="28"/>
      <c r="XEE30" s="28"/>
      <c r="XEF30" s="28"/>
      <c r="XEG30" s="28"/>
      <c r="XEH30" s="28"/>
      <c r="XEI30" s="28"/>
      <c r="XEJ30" s="28"/>
      <c r="XEK30" s="28"/>
      <c r="XEL30" s="28"/>
      <c r="XEM30" s="28"/>
      <c r="XEN30" s="28"/>
      <c r="XEO30" s="28"/>
      <c r="XEP30" s="28"/>
      <c r="XEQ30" s="28"/>
      <c r="XER30" s="28"/>
      <c r="XES30" s="28"/>
      <c r="XET30" s="28"/>
      <c r="XEU30" s="28"/>
      <c r="XEV30" s="28"/>
      <c r="XEW30" s="28"/>
      <c r="XEX30" s="28"/>
      <c r="XEY30" s="28"/>
      <c r="XEZ30" s="28"/>
      <c r="XFA30" s="28"/>
      <c r="XFB30" s="28"/>
      <c r="XFC30" s="28"/>
      <c r="XFD30" s="28"/>
    </row>
    <row r="31" spans="1:42 16358:16384" s="3" customFormat="1" ht="19.05" customHeight="1">
      <c r="A31" s="109">
        <f ca="1">IF(B31=0,"",COUNTA($B$3:$B30))</f>
        <v>10</v>
      </c>
      <c r="B31" s="111" t="str">
        <f ca="1">INDIRECT("员工信息表!B"&amp;COUNTA($B$3:$B30)+2)</f>
        <v>颜建美</v>
      </c>
      <c r="C31" s="111">
        <v>22</v>
      </c>
      <c r="D31" s="111">
        <f>(COUNTIF($L31:$AP31,"出勤")+COUNTIF($L32:$AP32,"出勤"))*0.5</f>
        <v>2.5</v>
      </c>
      <c r="E31" s="111">
        <f>(COUNTIF($L31:$AP31,"事假")+COUNTIF($L32:$AP32,"事假"))*0.5</f>
        <v>0.5</v>
      </c>
      <c r="F31" s="111">
        <f>(COUNTIF($L31:$AP31,"病假")+COUNTIF($L32:$AP32,"病假"))*0.5</f>
        <v>0.5</v>
      </c>
      <c r="G31" s="111">
        <f>(COUNTIF($L31:$AP31,"休假")+COUNTIF($L32:$AP32,"休假"))*0.5</f>
        <v>0.5</v>
      </c>
      <c r="H31" s="111">
        <f>(COUNTIF($L31:$AP31,"缺勤")+COUNTIF($L32:$AP32,"缺勤"))*0.5</f>
        <v>0.5</v>
      </c>
      <c r="I31" s="111">
        <f>(COUNTIF($L31:$AP31,"放假")+COUNTIF($L32:$AP32,"放假"))*0.5</f>
        <v>0.5</v>
      </c>
      <c r="J31" s="113">
        <f>(SUM(L33:AP33))/$AO$2</f>
        <v>3.8571428571428572</v>
      </c>
      <c r="K31" s="16" t="str">
        <f ca="1">IF(A31="","",IF(MOD(ROW(),3)=1,"上午",IF(MOD(ROW(),3)=2,"下午","加班")))</f>
        <v>上午</v>
      </c>
      <c r="L31" s="17" t="s">
        <v>83</v>
      </c>
      <c r="M31" s="17" t="s">
        <v>83</v>
      </c>
      <c r="N31" s="17" t="s">
        <v>83</v>
      </c>
      <c r="O31" s="17"/>
      <c r="P31" s="17" t="s">
        <v>74</v>
      </c>
      <c r="Q31" s="17"/>
      <c r="R31" s="17"/>
      <c r="S31" s="17"/>
      <c r="T31" s="17" t="s">
        <v>75</v>
      </c>
      <c r="U31" s="17"/>
      <c r="V31" s="17" t="s">
        <v>76</v>
      </c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25"/>
      <c r="XED31" s="28"/>
      <c r="XEE31" s="28"/>
      <c r="XEF31" s="28"/>
      <c r="XEG31" s="28"/>
      <c r="XEH31" s="28"/>
      <c r="XEI31" s="28"/>
      <c r="XEJ31" s="28"/>
      <c r="XEK31" s="28"/>
      <c r="XEL31" s="28"/>
      <c r="XEM31" s="28"/>
      <c r="XEN31" s="28"/>
      <c r="XEO31" s="28"/>
      <c r="XEP31" s="28"/>
      <c r="XEQ31" s="28"/>
      <c r="XER31" s="28"/>
      <c r="XES31" s="28"/>
      <c r="XET31" s="28"/>
      <c r="XEU31" s="28"/>
      <c r="XEV31" s="28"/>
      <c r="XEW31" s="28"/>
      <c r="XEX31" s="28"/>
      <c r="XEY31" s="28"/>
      <c r="XEZ31" s="28"/>
      <c r="XFA31" s="28"/>
      <c r="XFB31" s="28"/>
      <c r="XFC31" s="28"/>
      <c r="XFD31" s="28"/>
    </row>
    <row r="32" spans="1:42 16358:16384" s="3" customFormat="1" ht="19.05" customHeight="1">
      <c r="A32" s="109"/>
      <c r="B32" s="111"/>
      <c r="C32" s="111"/>
      <c r="D32" s="111"/>
      <c r="E32" s="111"/>
      <c r="F32" s="111"/>
      <c r="G32" s="111"/>
      <c r="H32" s="111"/>
      <c r="I32" s="111"/>
      <c r="J32" s="113"/>
      <c r="K32" s="18" t="str">
        <f ca="1">IF(A31="","",IF(MOD(ROW(),3)=1,"上午",IF(MOD(ROW(),3)=2,"下午","加班")))</f>
        <v>下午</v>
      </c>
      <c r="L32" s="19" t="s">
        <v>83</v>
      </c>
      <c r="M32" s="19" t="s">
        <v>83</v>
      </c>
      <c r="N32" s="19"/>
      <c r="O32" s="19" t="s">
        <v>84</v>
      </c>
      <c r="P32" s="19"/>
      <c r="Q32" s="19"/>
      <c r="R32" s="19" t="s">
        <v>73</v>
      </c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26"/>
      <c r="XED32" s="28"/>
      <c r="XEE32" s="28"/>
      <c r="XEF32" s="28"/>
      <c r="XEG32" s="28"/>
      <c r="XEH32" s="28"/>
      <c r="XEI32" s="28"/>
      <c r="XEJ32" s="28"/>
      <c r="XEK32" s="28"/>
      <c r="XEL32" s="28"/>
      <c r="XEM32" s="28"/>
      <c r="XEN32" s="28"/>
      <c r="XEO32" s="28"/>
      <c r="XEP32" s="28"/>
      <c r="XEQ32" s="28"/>
      <c r="XER32" s="28"/>
      <c r="XES32" s="28"/>
      <c r="XET32" s="28"/>
      <c r="XEU32" s="28"/>
      <c r="XEV32" s="28"/>
      <c r="XEW32" s="28"/>
      <c r="XEX32" s="28"/>
      <c r="XEY32" s="28"/>
      <c r="XEZ32" s="28"/>
      <c r="XFA32" s="28"/>
      <c r="XFB32" s="28"/>
      <c r="XFC32" s="28"/>
      <c r="XFD32" s="28"/>
    </row>
    <row r="33" spans="1:42 16358:16384" s="3" customFormat="1" ht="19.05" customHeight="1">
      <c r="A33" s="109"/>
      <c r="B33" s="111"/>
      <c r="C33" s="111"/>
      <c r="D33" s="111"/>
      <c r="E33" s="111"/>
      <c r="F33" s="111"/>
      <c r="G33" s="111"/>
      <c r="H33" s="111"/>
      <c r="I33" s="111"/>
      <c r="J33" s="113"/>
      <c r="K33" s="20" t="str">
        <f ca="1">IF(A31="","",IF(MOD(ROW(),3)=1,"上午",IF(MOD(ROW(),3)=2,"下午","加班")))</f>
        <v>加班</v>
      </c>
      <c r="L33" s="21">
        <v>15</v>
      </c>
      <c r="M33" s="21"/>
      <c r="N33" s="21">
        <v>12</v>
      </c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7"/>
      <c r="XED33" s="28"/>
      <c r="XEE33" s="28"/>
      <c r="XEF33" s="28"/>
      <c r="XEG33" s="28"/>
      <c r="XEH33" s="28"/>
      <c r="XEI33" s="28"/>
      <c r="XEJ33" s="28"/>
      <c r="XEK33" s="28"/>
      <c r="XEL33" s="28"/>
      <c r="XEM33" s="28"/>
      <c r="XEN33" s="28"/>
      <c r="XEO33" s="28"/>
      <c r="XEP33" s="28"/>
      <c r="XEQ33" s="28"/>
      <c r="XER33" s="28"/>
      <c r="XES33" s="28"/>
      <c r="XET33" s="28"/>
      <c r="XEU33" s="28"/>
      <c r="XEV33" s="28"/>
      <c r="XEW33" s="28"/>
      <c r="XEX33" s="28"/>
      <c r="XEY33" s="28"/>
      <c r="XEZ33" s="28"/>
      <c r="XFA33" s="28"/>
      <c r="XFB33" s="28"/>
      <c r="XFC33" s="28"/>
      <c r="XFD33" s="28"/>
    </row>
    <row r="34" spans="1:42 16358:16384" s="3" customFormat="1" ht="19.05" customHeight="1">
      <c r="A34" s="109">
        <f ca="1">IF(B34=0,"",COUNTA($B$3:$B33))</f>
        <v>11</v>
      </c>
      <c r="B34" s="111" t="str">
        <f ca="1">INDIRECT("员工信息表!B"&amp;COUNTA($B$3:$B33)+2)</f>
        <v>尹乔丽</v>
      </c>
      <c r="C34" s="111">
        <v>22</v>
      </c>
      <c r="D34" s="111">
        <f>(COUNTIF($L34:$AP34,"出勤")+COUNTIF($L35:$AP35,"出勤"))*0.5</f>
        <v>2.5</v>
      </c>
      <c r="E34" s="111">
        <f>(COUNTIF($L34:$AP34,"事假")+COUNTIF($L35:$AP35,"事假"))*0.5</f>
        <v>0.5</v>
      </c>
      <c r="F34" s="111">
        <f>(COUNTIF($L34:$AP34,"病假")+COUNTIF($L35:$AP35,"病假"))*0.5</f>
        <v>0.5</v>
      </c>
      <c r="G34" s="111">
        <f>(COUNTIF($L34:$AP34,"休假")+COUNTIF($L35:$AP35,"休假"))*0.5</f>
        <v>0.5</v>
      </c>
      <c r="H34" s="111">
        <f>(COUNTIF($L34:$AP34,"缺勤")+COUNTIF($L35:$AP35,"缺勤"))*0.5</f>
        <v>0.5</v>
      </c>
      <c r="I34" s="111">
        <f>(COUNTIF($L34:$AP34,"放假")+COUNTIF($L35:$AP35,"放假"))*0.5</f>
        <v>0.5</v>
      </c>
      <c r="J34" s="113">
        <f>(SUM(L36:AP36))/$AO$2</f>
        <v>4.1428571428571432</v>
      </c>
      <c r="K34" s="16" t="str">
        <f ca="1">IF(A34="","",IF(MOD(ROW(),3)=1,"上午",IF(MOD(ROW(),3)=2,"下午","加班")))</f>
        <v>上午</v>
      </c>
      <c r="L34" s="17" t="s">
        <v>83</v>
      </c>
      <c r="M34" s="17" t="s">
        <v>83</v>
      </c>
      <c r="N34" s="17" t="s">
        <v>83</v>
      </c>
      <c r="O34" s="17"/>
      <c r="P34" s="17" t="s">
        <v>74</v>
      </c>
      <c r="Q34" s="17"/>
      <c r="R34" s="17"/>
      <c r="S34" s="17"/>
      <c r="T34" s="17" t="s">
        <v>75</v>
      </c>
      <c r="U34" s="17"/>
      <c r="V34" s="17" t="s">
        <v>76</v>
      </c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25"/>
      <c r="XED34" s="28"/>
      <c r="XEE34" s="28"/>
      <c r="XEF34" s="28"/>
      <c r="XEG34" s="28"/>
      <c r="XEH34" s="28"/>
      <c r="XEI34" s="28"/>
      <c r="XEJ34" s="28"/>
      <c r="XEK34" s="28"/>
      <c r="XEL34" s="28"/>
      <c r="XEM34" s="28"/>
      <c r="XEN34" s="28"/>
      <c r="XEO34" s="28"/>
      <c r="XEP34" s="28"/>
      <c r="XEQ34" s="28"/>
      <c r="XER34" s="28"/>
      <c r="XES34" s="28"/>
      <c r="XET34" s="28"/>
      <c r="XEU34" s="28"/>
      <c r="XEV34" s="28"/>
      <c r="XEW34" s="28"/>
      <c r="XEX34" s="28"/>
      <c r="XEY34" s="28"/>
      <c r="XEZ34" s="28"/>
      <c r="XFA34" s="28"/>
      <c r="XFB34" s="28"/>
      <c r="XFC34" s="28"/>
      <c r="XFD34" s="28"/>
    </row>
    <row r="35" spans="1:42 16358:16384" s="3" customFormat="1" ht="19.05" customHeight="1">
      <c r="A35" s="109"/>
      <c r="B35" s="111"/>
      <c r="C35" s="111"/>
      <c r="D35" s="111"/>
      <c r="E35" s="111"/>
      <c r="F35" s="111"/>
      <c r="G35" s="111"/>
      <c r="H35" s="111"/>
      <c r="I35" s="111"/>
      <c r="J35" s="113"/>
      <c r="K35" s="18" t="str">
        <f ca="1">IF(A34="","",IF(MOD(ROW(),3)=1,"上午",IF(MOD(ROW(),3)=2,"下午","加班")))</f>
        <v>下午</v>
      </c>
      <c r="L35" s="19" t="s">
        <v>83</v>
      </c>
      <c r="M35" s="19" t="s">
        <v>83</v>
      </c>
      <c r="N35" s="19"/>
      <c r="O35" s="19" t="s">
        <v>84</v>
      </c>
      <c r="P35" s="19"/>
      <c r="Q35" s="19"/>
      <c r="R35" s="19" t="s">
        <v>73</v>
      </c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26"/>
      <c r="XED35" s="28"/>
      <c r="XEE35" s="28"/>
      <c r="XEF35" s="28"/>
      <c r="XEG35" s="28"/>
      <c r="XEH35" s="28"/>
      <c r="XEI35" s="28"/>
      <c r="XEJ35" s="28"/>
      <c r="XEK35" s="28"/>
      <c r="XEL35" s="28"/>
      <c r="XEM35" s="28"/>
      <c r="XEN35" s="28"/>
      <c r="XEO35" s="28"/>
      <c r="XEP35" s="28"/>
      <c r="XEQ35" s="28"/>
      <c r="XER35" s="28"/>
      <c r="XES35" s="28"/>
      <c r="XET35" s="28"/>
      <c r="XEU35" s="28"/>
      <c r="XEV35" s="28"/>
      <c r="XEW35" s="28"/>
      <c r="XEX35" s="28"/>
      <c r="XEY35" s="28"/>
      <c r="XEZ35" s="28"/>
      <c r="XFA35" s="28"/>
      <c r="XFB35" s="28"/>
      <c r="XFC35" s="28"/>
      <c r="XFD35" s="28"/>
    </row>
    <row r="36" spans="1:42 16358:16384" s="3" customFormat="1" ht="19.05" customHeight="1">
      <c r="A36" s="109"/>
      <c r="B36" s="111"/>
      <c r="C36" s="111"/>
      <c r="D36" s="111"/>
      <c r="E36" s="111"/>
      <c r="F36" s="111"/>
      <c r="G36" s="111"/>
      <c r="H36" s="111"/>
      <c r="I36" s="111"/>
      <c r="J36" s="113"/>
      <c r="K36" s="20" t="str">
        <f ca="1">IF(A34="","",IF(MOD(ROW(),3)=1,"上午",IF(MOD(ROW(),3)=2,"下午","加班")))</f>
        <v>加班</v>
      </c>
      <c r="L36" s="21">
        <v>16</v>
      </c>
      <c r="M36" s="21"/>
      <c r="N36" s="21">
        <v>13</v>
      </c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7"/>
      <c r="XED36" s="28"/>
      <c r="XEE36" s="28"/>
      <c r="XEF36" s="28"/>
      <c r="XEG36" s="28"/>
      <c r="XEH36" s="28"/>
      <c r="XEI36" s="28"/>
      <c r="XEJ36" s="28"/>
      <c r="XEK36" s="28"/>
      <c r="XEL36" s="28"/>
      <c r="XEM36" s="28"/>
      <c r="XEN36" s="28"/>
      <c r="XEO36" s="28"/>
      <c r="XEP36" s="28"/>
      <c r="XEQ36" s="28"/>
      <c r="XER36" s="28"/>
      <c r="XES36" s="28"/>
      <c r="XET36" s="28"/>
      <c r="XEU36" s="28"/>
      <c r="XEV36" s="28"/>
      <c r="XEW36" s="28"/>
      <c r="XEX36" s="28"/>
      <c r="XEY36" s="28"/>
      <c r="XEZ36" s="28"/>
      <c r="XFA36" s="28"/>
      <c r="XFB36" s="28"/>
      <c r="XFC36" s="28"/>
      <c r="XFD36" s="28"/>
    </row>
    <row r="37" spans="1:42 16358:16384" s="3" customFormat="1" ht="19.05" customHeight="1">
      <c r="A37" s="109" t="str">
        <f ca="1">IF(B37=0,"",COUNTA($B$3:$B36))</f>
        <v/>
      </c>
      <c r="B37" s="111">
        <f ca="1">INDIRECT("员工信息表!B"&amp;COUNTA($B$3:$B36)+2)</f>
        <v>0</v>
      </c>
      <c r="C37" s="111"/>
      <c r="D37" s="111">
        <f>(COUNTIF($L37:$AP37,"出勤")+COUNTIF($L38:$AP38,"出勤"))*0.5</f>
        <v>0</v>
      </c>
      <c r="E37" s="111">
        <f>(COUNTIF($L37:$AP37,"事假")+COUNTIF($L38:$AP38,"事假"))*0.5</f>
        <v>0</v>
      </c>
      <c r="F37" s="111">
        <f>(COUNTIF($L37:$AP37,"病假")+COUNTIF($L38:$AP38,"病假"))*0.5</f>
        <v>0</v>
      </c>
      <c r="G37" s="111">
        <f>(COUNTIF($L37:$AP37,"休假")+COUNTIF($L38:$AP38,"休假"))*0.5</f>
        <v>0</v>
      </c>
      <c r="H37" s="111">
        <f>(COUNTIF($L37:$AP37,"缺勤")+COUNTIF($L38:$AP38,"缺勤"))*0.5</f>
        <v>0</v>
      </c>
      <c r="I37" s="111">
        <f>(COUNTIF($L37:$AP37,"放假")+COUNTIF($L38:$AP38,"放假"))*0.5</f>
        <v>0</v>
      </c>
      <c r="J37" s="113">
        <f>(SUM(L39:AP39))/$AO$2</f>
        <v>0</v>
      </c>
      <c r="K37" s="16" t="str">
        <f ca="1">IF(A37="","",IF(MOD(ROW(),3)=1,"上午",IF(MOD(ROW(),3)=2,"下午","加班")))</f>
        <v/>
      </c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25"/>
      <c r="XED37" s="28"/>
      <c r="XEE37" s="28"/>
      <c r="XEF37" s="28"/>
      <c r="XEG37" s="28"/>
      <c r="XEH37" s="28"/>
      <c r="XEI37" s="28"/>
      <c r="XEJ37" s="28"/>
      <c r="XEK37" s="28"/>
      <c r="XEL37" s="28"/>
      <c r="XEM37" s="28"/>
      <c r="XEN37" s="28"/>
      <c r="XEO37" s="28"/>
      <c r="XEP37" s="28"/>
      <c r="XEQ37" s="28"/>
      <c r="XER37" s="28"/>
      <c r="XES37" s="28"/>
      <c r="XET37" s="28"/>
      <c r="XEU37" s="28"/>
      <c r="XEV37" s="28"/>
      <c r="XEW37" s="28"/>
      <c r="XEX37" s="28"/>
      <c r="XEY37" s="28"/>
      <c r="XEZ37" s="28"/>
      <c r="XFA37" s="28"/>
      <c r="XFB37" s="28"/>
      <c r="XFC37" s="28"/>
      <c r="XFD37" s="28"/>
    </row>
    <row r="38" spans="1:42 16358:16384" s="3" customFormat="1" ht="19.05" customHeight="1">
      <c r="A38" s="109"/>
      <c r="B38" s="111"/>
      <c r="C38" s="111"/>
      <c r="D38" s="111"/>
      <c r="E38" s="111"/>
      <c r="F38" s="111"/>
      <c r="G38" s="111"/>
      <c r="H38" s="111"/>
      <c r="I38" s="111"/>
      <c r="J38" s="113"/>
      <c r="K38" s="18" t="str">
        <f ca="1">IF(A37="","",IF(MOD(ROW(),3)=1,"上午",IF(MOD(ROW(),3)=2,"下午","加班")))</f>
        <v/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26"/>
      <c r="XED38" s="28"/>
      <c r="XEE38" s="28"/>
      <c r="XEF38" s="28"/>
      <c r="XEG38" s="28"/>
      <c r="XEH38" s="28"/>
      <c r="XEI38" s="28"/>
      <c r="XEJ38" s="28"/>
      <c r="XEK38" s="28"/>
      <c r="XEL38" s="28"/>
      <c r="XEM38" s="28"/>
      <c r="XEN38" s="28"/>
      <c r="XEO38" s="28"/>
      <c r="XEP38" s="28"/>
      <c r="XEQ38" s="28"/>
      <c r="XER38" s="28"/>
      <c r="XES38" s="28"/>
      <c r="XET38" s="28"/>
      <c r="XEU38" s="28"/>
      <c r="XEV38" s="28"/>
      <c r="XEW38" s="28"/>
      <c r="XEX38" s="28"/>
      <c r="XEY38" s="28"/>
      <c r="XEZ38" s="28"/>
      <c r="XFA38" s="28"/>
      <c r="XFB38" s="28"/>
      <c r="XFC38" s="28"/>
      <c r="XFD38" s="28"/>
    </row>
    <row r="39" spans="1:42 16358:16384" s="3" customFormat="1" ht="19.05" customHeight="1">
      <c r="A39" s="109"/>
      <c r="B39" s="111"/>
      <c r="C39" s="111"/>
      <c r="D39" s="111"/>
      <c r="E39" s="111"/>
      <c r="F39" s="111"/>
      <c r="G39" s="111"/>
      <c r="H39" s="111"/>
      <c r="I39" s="111"/>
      <c r="J39" s="113"/>
      <c r="K39" s="20" t="str">
        <f ca="1">IF(A37="","",IF(MOD(ROW(),3)=1,"上午",IF(MOD(ROW(),3)=2,"下午","加班")))</f>
        <v/>
      </c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7"/>
      <c r="XED39" s="28"/>
      <c r="XEE39" s="28"/>
      <c r="XEF39" s="28"/>
      <c r="XEG39" s="28"/>
      <c r="XEH39" s="28"/>
      <c r="XEI39" s="28"/>
      <c r="XEJ39" s="28"/>
      <c r="XEK39" s="28"/>
      <c r="XEL39" s="28"/>
      <c r="XEM39" s="28"/>
      <c r="XEN39" s="28"/>
      <c r="XEO39" s="28"/>
      <c r="XEP39" s="28"/>
      <c r="XEQ39" s="28"/>
      <c r="XER39" s="28"/>
      <c r="XES39" s="28"/>
      <c r="XET39" s="28"/>
      <c r="XEU39" s="28"/>
      <c r="XEV39" s="28"/>
      <c r="XEW39" s="28"/>
      <c r="XEX39" s="28"/>
      <c r="XEY39" s="28"/>
      <c r="XEZ39" s="28"/>
      <c r="XFA39" s="28"/>
      <c r="XFB39" s="28"/>
      <c r="XFC39" s="28"/>
      <c r="XFD39" s="28"/>
    </row>
    <row r="40" spans="1:42 16358:16384" s="3" customFormat="1" ht="19.05" customHeight="1">
      <c r="A40" s="109" t="str">
        <f ca="1">IF(B40=0,"",COUNTA($B$3:$B39))</f>
        <v/>
      </c>
      <c r="B40" s="111">
        <f ca="1">INDIRECT("员工信息表!B"&amp;COUNTA($B$3:$B39)+2)</f>
        <v>0</v>
      </c>
      <c r="C40" s="111"/>
      <c r="D40" s="111">
        <f>(COUNTIF($L40:$AP40,"出勤")+COUNTIF($L41:$AP41,"出勤"))*0.5</f>
        <v>0</v>
      </c>
      <c r="E40" s="111">
        <f>(COUNTIF($L40:$AP40,"事假")+COUNTIF($L41:$AP41,"事假"))*0.5</f>
        <v>0</v>
      </c>
      <c r="F40" s="111">
        <f>(COUNTIF($L40:$AP40,"病假")+COUNTIF($L41:$AP41,"病假"))*0.5</f>
        <v>0</v>
      </c>
      <c r="G40" s="111">
        <f>(COUNTIF($L40:$AP40,"休假")+COUNTIF($L41:$AP41,"休假"))*0.5</f>
        <v>0</v>
      </c>
      <c r="H40" s="111">
        <f>(COUNTIF($L40:$AP40,"缺勤")+COUNTIF($L41:$AP41,"缺勤"))*0.5</f>
        <v>0</v>
      </c>
      <c r="I40" s="111">
        <f>(COUNTIF($L40:$AP40,"放假")+COUNTIF($L41:$AP41,"放假"))*0.5</f>
        <v>0</v>
      </c>
      <c r="J40" s="113">
        <f>(SUM(L42:AP42))/$AO$2</f>
        <v>0</v>
      </c>
      <c r="K40" s="16" t="str">
        <f ca="1">IF(A40="","",IF(MOD(ROW(),3)=1,"上午",IF(MOD(ROW(),3)=2,"下午","加班")))</f>
        <v/>
      </c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25"/>
      <c r="XED40" s="28"/>
      <c r="XEE40" s="28"/>
      <c r="XEF40" s="28"/>
      <c r="XEG40" s="28"/>
      <c r="XEH40" s="28"/>
      <c r="XEI40" s="28"/>
      <c r="XEJ40" s="28"/>
      <c r="XEK40" s="28"/>
      <c r="XEL40" s="28"/>
      <c r="XEM40" s="28"/>
      <c r="XEN40" s="28"/>
      <c r="XEO40" s="28"/>
      <c r="XEP40" s="28"/>
      <c r="XEQ40" s="28"/>
      <c r="XER40" s="28"/>
      <c r="XES40" s="28"/>
      <c r="XET40" s="28"/>
      <c r="XEU40" s="28"/>
      <c r="XEV40" s="28"/>
      <c r="XEW40" s="28"/>
      <c r="XEX40" s="28"/>
      <c r="XEY40" s="28"/>
      <c r="XEZ40" s="28"/>
      <c r="XFA40" s="28"/>
      <c r="XFB40" s="28"/>
      <c r="XFC40" s="28"/>
      <c r="XFD40" s="28"/>
    </row>
    <row r="41" spans="1:42 16358:16384" s="3" customFormat="1" ht="19.05" customHeight="1">
      <c r="A41" s="109"/>
      <c r="B41" s="111"/>
      <c r="C41" s="111"/>
      <c r="D41" s="111"/>
      <c r="E41" s="111"/>
      <c r="F41" s="111"/>
      <c r="G41" s="111"/>
      <c r="H41" s="111"/>
      <c r="I41" s="111"/>
      <c r="J41" s="113"/>
      <c r="K41" s="18" t="str">
        <f ca="1">IF(A40="","",IF(MOD(ROW(),3)=1,"上午",IF(MOD(ROW(),3)=2,"下午","加班")))</f>
        <v/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26"/>
      <c r="XED41" s="28"/>
      <c r="XEE41" s="28"/>
      <c r="XEF41" s="28"/>
      <c r="XEG41" s="28"/>
      <c r="XEH41" s="28"/>
      <c r="XEI41" s="28"/>
      <c r="XEJ41" s="28"/>
      <c r="XEK41" s="28"/>
      <c r="XEL41" s="28"/>
      <c r="XEM41" s="28"/>
      <c r="XEN41" s="28"/>
      <c r="XEO41" s="28"/>
      <c r="XEP41" s="28"/>
      <c r="XEQ41" s="28"/>
      <c r="XER41" s="28"/>
      <c r="XES41" s="28"/>
      <c r="XET41" s="28"/>
      <c r="XEU41" s="28"/>
      <c r="XEV41" s="28"/>
      <c r="XEW41" s="28"/>
      <c r="XEX41" s="28"/>
      <c r="XEY41" s="28"/>
      <c r="XEZ41" s="28"/>
      <c r="XFA41" s="28"/>
      <c r="XFB41" s="28"/>
      <c r="XFC41" s="28"/>
      <c r="XFD41" s="28"/>
    </row>
    <row r="42" spans="1:42 16358:16384" s="3" customFormat="1" ht="19.05" customHeight="1">
      <c r="A42" s="109"/>
      <c r="B42" s="111"/>
      <c r="C42" s="111"/>
      <c r="D42" s="111"/>
      <c r="E42" s="111"/>
      <c r="F42" s="111"/>
      <c r="G42" s="111"/>
      <c r="H42" s="111"/>
      <c r="I42" s="111"/>
      <c r="J42" s="113"/>
      <c r="K42" s="20" t="str">
        <f ca="1">IF(A40="","",IF(MOD(ROW(),3)=1,"上午",IF(MOD(ROW(),3)=2,"下午","加班")))</f>
        <v/>
      </c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7"/>
      <c r="XED42" s="28"/>
      <c r="XEE42" s="28"/>
      <c r="XEF42" s="28"/>
      <c r="XEG42" s="28"/>
      <c r="XEH42" s="28"/>
      <c r="XEI42" s="28"/>
      <c r="XEJ42" s="28"/>
      <c r="XEK42" s="28"/>
      <c r="XEL42" s="28"/>
      <c r="XEM42" s="28"/>
      <c r="XEN42" s="28"/>
      <c r="XEO42" s="28"/>
      <c r="XEP42" s="28"/>
      <c r="XEQ42" s="28"/>
      <c r="XER42" s="28"/>
      <c r="XES42" s="28"/>
      <c r="XET42" s="28"/>
      <c r="XEU42" s="28"/>
      <c r="XEV42" s="28"/>
      <c r="XEW42" s="28"/>
      <c r="XEX42" s="28"/>
      <c r="XEY42" s="28"/>
      <c r="XEZ42" s="28"/>
      <c r="XFA42" s="28"/>
      <c r="XFB42" s="28"/>
      <c r="XFC42" s="28"/>
      <c r="XFD42" s="28"/>
    </row>
    <row r="43" spans="1:42 16358:16384" s="3" customFormat="1" ht="19.05" customHeight="1">
      <c r="A43" s="109" t="str">
        <f ca="1">IF(B43=0,"",COUNTA($B$3:$B42))</f>
        <v/>
      </c>
      <c r="B43" s="111">
        <f ca="1">INDIRECT("员工信息表!B"&amp;COUNTA($B$3:$B42)+2)</f>
        <v>0</v>
      </c>
      <c r="C43" s="111"/>
      <c r="D43" s="111">
        <f>(COUNTIF($L43:$AP43,"出勤")+COUNTIF($L44:$AP44,"出勤"))*0.5</f>
        <v>0</v>
      </c>
      <c r="E43" s="111">
        <f>(COUNTIF($L43:$AP43,"事假")+COUNTIF($L44:$AP44,"事假"))*0.5</f>
        <v>0</v>
      </c>
      <c r="F43" s="111">
        <f>(COUNTIF($L43:$AP43,"病假")+COUNTIF($L44:$AP44,"病假"))*0.5</f>
        <v>0</v>
      </c>
      <c r="G43" s="111">
        <f>(COUNTIF($L43:$AP43,"休假")+COUNTIF($L44:$AP44,"休假"))*0.5</f>
        <v>0</v>
      </c>
      <c r="H43" s="111">
        <f>(COUNTIF($L43:$AP43,"缺勤")+COUNTIF($L44:$AP44,"缺勤"))*0.5</f>
        <v>0</v>
      </c>
      <c r="I43" s="111">
        <f>(COUNTIF($L43:$AP43,"放假")+COUNTIF($L44:$AP44,"放假"))*0.5</f>
        <v>0</v>
      </c>
      <c r="J43" s="113">
        <f>(SUM(L45:AP45))/$AO$2</f>
        <v>0</v>
      </c>
      <c r="K43" s="16" t="str">
        <f ca="1">IF(A43="","",IF(MOD(ROW(),3)=1,"上午",IF(MOD(ROW(),3)=2,"下午","加班")))</f>
        <v/>
      </c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25"/>
      <c r="XED43" s="28"/>
      <c r="XEE43" s="28"/>
      <c r="XEF43" s="28"/>
      <c r="XEG43" s="28"/>
      <c r="XEH43" s="28"/>
      <c r="XEI43" s="28"/>
      <c r="XEJ43" s="28"/>
      <c r="XEK43" s="28"/>
      <c r="XEL43" s="28"/>
      <c r="XEM43" s="28"/>
      <c r="XEN43" s="28"/>
      <c r="XEO43" s="28"/>
      <c r="XEP43" s="28"/>
      <c r="XEQ43" s="28"/>
      <c r="XER43" s="28"/>
      <c r="XES43" s="28"/>
      <c r="XET43" s="28"/>
      <c r="XEU43" s="28"/>
      <c r="XEV43" s="28"/>
      <c r="XEW43" s="28"/>
      <c r="XEX43" s="28"/>
      <c r="XEY43" s="28"/>
      <c r="XEZ43" s="28"/>
      <c r="XFA43" s="28"/>
      <c r="XFB43" s="28"/>
      <c r="XFC43" s="28"/>
      <c r="XFD43" s="28"/>
    </row>
    <row r="44" spans="1:42 16358:16384" s="3" customFormat="1" ht="19.05" customHeight="1">
      <c r="A44" s="109"/>
      <c r="B44" s="111"/>
      <c r="C44" s="111"/>
      <c r="D44" s="111"/>
      <c r="E44" s="111"/>
      <c r="F44" s="111"/>
      <c r="G44" s="111"/>
      <c r="H44" s="111"/>
      <c r="I44" s="111"/>
      <c r="J44" s="113"/>
      <c r="K44" s="18" t="str">
        <f ca="1">IF(A43="","",IF(MOD(ROW(),3)=1,"上午",IF(MOD(ROW(),3)=2,"下午","加班")))</f>
        <v/>
      </c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26"/>
      <c r="XED44" s="28"/>
      <c r="XEE44" s="28"/>
      <c r="XEF44" s="28"/>
      <c r="XEG44" s="28"/>
      <c r="XEH44" s="28"/>
      <c r="XEI44" s="28"/>
      <c r="XEJ44" s="28"/>
      <c r="XEK44" s="28"/>
      <c r="XEL44" s="28"/>
      <c r="XEM44" s="28"/>
      <c r="XEN44" s="28"/>
      <c r="XEO44" s="28"/>
      <c r="XEP44" s="28"/>
      <c r="XEQ44" s="28"/>
      <c r="XER44" s="28"/>
      <c r="XES44" s="28"/>
      <c r="XET44" s="28"/>
      <c r="XEU44" s="28"/>
      <c r="XEV44" s="28"/>
      <c r="XEW44" s="28"/>
      <c r="XEX44" s="28"/>
      <c r="XEY44" s="28"/>
      <c r="XEZ44" s="28"/>
      <c r="XFA44" s="28"/>
      <c r="XFB44" s="28"/>
      <c r="XFC44" s="28"/>
      <c r="XFD44" s="28"/>
    </row>
    <row r="45" spans="1:42 16358:16384" s="3" customFormat="1" ht="19.05" customHeight="1">
      <c r="A45" s="109"/>
      <c r="B45" s="111"/>
      <c r="C45" s="111"/>
      <c r="D45" s="111"/>
      <c r="E45" s="111"/>
      <c r="F45" s="111"/>
      <c r="G45" s="111"/>
      <c r="H45" s="111"/>
      <c r="I45" s="111"/>
      <c r="J45" s="113"/>
      <c r="K45" s="20" t="str">
        <f ca="1">IF(A43="","",IF(MOD(ROW(),3)=1,"上午",IF(MOD(ROW(),3)=2,"下午","加班")))</f>
        <v/>
      </c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7"/>
      <c r="XED45" s="28"/>
      <c r="XEE45" s="28"/>
      <c r="XEF45" s="28"/>
      <c r="XEG45" s="28"/>
      <c r="XEH45" s="28"/>
      <c r="XEI45" s="28"/>
      <c r="XEJ45" s="28"/>
      <c r="XEK45" s="28"/>
      <c r="XEL45" s="28"/>
      <c r="XEM45" s="28"/>
      <c r="XEN45" s="28"/>
      <c r="XEO45" s="28"/>
      <c r="XEP45" s="28"/>
      <c r="XEQ45" s="28"/>
      <c r="XER45" s="28"/>
      <c r="XES45" s="28"/>
      <c r="XET45" s="28"/>
      <c r="XEU45" s="28"/>
      <c r="XEV45" s="28"/>
      <c r="XEW45" s="28"/>
      <c r="XEX45" s="28"/>
      <c r="XEY45" s="28"/>
      <c r="XEZ45" s="28"/>
      <c r="XFA45" s="28"/>
      <c r="XFB45" s="28"/>
      <c r="XFC45" s="28"/>
      <c r="XFD45" s="28"/>
    </row>
    <row r="46" spans="1:42 16358:16384" s="3" customFormat="1" ht="19.05" customHeight="1">
      <c r="A46" s="109" t="str">
        <f ca="1">IF(B46=0,"",COUNTA($B$3:$B45))</f>
        <v/>
      </c>
      <c r="B46" s="111">
        <f ca="1">INDIRECT("员工信息表!B"&amp;COUNTA($B$3:$B45)+2)</f>
        <v>0</v>
      </c>
      <c r="C46" s="111"/>
      <c r="D46" s="111">
        <f>(COUNTIF($L46:$AP46,"出勤")+COUNTIF($L47:$AP47,"出勤"))*0.5</f>
        <v>0</v>
      </c>
      <c r="E46" s="111">
        <f>(COUNTIF($L46:$AP46,"事假")+COUNTIF($L47:$AP47,"事假"))*0.5</f>
        <v>0</v>
      </c>
      <c r="F46" s="111">
        <f>(COUNTIF($L46:$AP46,"病假")+COUNTIF($L47:$AP47,"病假"))*0.5</f>
        <v>0</v>
      </c>
      <c r="G46" s="111">
        <f>(COUNTIF($L46:$AP46,"休假")+COUNTIF($L47:$AP47,"休假"))*0.5</f>
        <v>0</v>
      </c>
      <c r="H46" s="111">
        <f>(COUNTIF($L46:$AP46,"缺勤")+COUNTIF($L47:$AP47,"缺勤"))*0.5</f>
        <v>0</v>
      </c>
      <c r="I46" s="111">
        <f>(COUNTIF($L46:$AP46,"放假")+COUNTIF($L47:$AP47,"放假"))*0.5</f>
        <v>0</v>
      </c>
      <c r="J46" s="113">
        <f>(SUM(L48:AP48))/$AO$2</f>
        <v>0</v>
      </c>
      <c r="K46" s="16" t="str">
        <f ca="1">IF(A46="","",IF(MOD(ROW(),3)=1,"上午",IF(MOD(ROW(),3)=2,"下午","加班")))</f>
        <v/>
      </c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25"/>
      <c r="XED46" s="28"/>
      <c r="XEE46" s="28"/>
      <c r="XEF46" s="28"/>
      <c r="XEG46" s="28"/>
      <c r="XEH46" s="28"/>
      <c r="XEI46" s="28"/>
      <c r="XEJ46" s="28"/>
      <c r="XEK46" s="28"/>
      <c r="XEL46" s="28"/>
      <c r="XEM46" s="28"/>
      <c r="XEN46" s="28"/>
      <c r="XEO46" s="28"/>
      <c r="XEP46" s="28"/>
      <c r="XEQ46" s="28"/>
      <c r="XER46" s="28"/>
      <c r="XES46" s="28"/>
      <c r="XET46" s="28"/>
      <c r="XEU46" s="28"/>
      <c r="XEV46" s="28"/>
      <c r="XEW46" s="28"/>
      <c r="XEX46" s="28"/>
      <c r="XEY46" s="28"/>
      <c r="XEZ46" s="28"/>
      <c r="XFA46" s="28"/>
      <c r="XFB46" s="28"/>
      <c r="XFC46" s="28"/>
      <c r="XFD46" s="28"/>
    </row>
    <row r="47" spans="1:42 16358:16384" s="3" customFormat="1" ht="19.05" customHeight="1">
      <c r="A47" s="109"/>
      <c r="B47" s="111"/>
      <c r="C47" s="111"/>
      <c r="D47" s="111"/>
      <c r="E47" s="111"/>
      <c r="F47" s="111"/>
      <c r="G47" s="111"/>
      <c r="H47" s="111"/>
      <c r="I47" s="111"/>
      <c r="J47" s="113"/>
      <c r="K47" s="18" t="str">
        <f ca="1">IF(A46="","",IF(MOD(ROW(),3)=1,"上午",IF(MOD(ROW(),3)=2,"下午","加班")))</f>
        <v/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26"/>
      <c r="XED47" s="28"/>
      <c r="XEE47" s="28"/>
      <c r="XEF47" s="28"/>
      <c r="XEG47" s="28"/>
      <c r="XEH47" s="28"/>
      <c r="XEI47" s="28"/>
      <c r="XEJ47" s="28"/>
      <c r="XEK47" s="28"/>
      <c r="XEL47" s="28"/>
      <c r="XEM47" s="28"/>
      <c r="XEN47" s="28"/>
      <c r="XEO47" s="28"/>
      <c r="XEP47" s="28"/>
      <c r="XEQ47" s="28"/>
      <c r="XER47" s="28"/>
      <c r="XES47" s="28"/>
      <c r="XET47" s="28"/>
      <c r="XEU47" s="28"/>
      <c r="XEV47" s="28"/>
      <c r="XEW47" s="28"/>
      <c r="XEX47" s="28"/>
      <c r="XEY47" s="28"/>
      <c r="XEZ47" s="28"/>
      <c r="XFA47" s="28"/>
      <c r="XFB47" s="28"/>
      <c r="XFC47" s="28"/>
      <c r="XFD47" s="28"/>
    </row>
    <row r="48" spans="1:42 16358:16384" s="3" customFormat="1" ht="19.05" customHeight="1">
      <c r="A48" s="109"/>
      <c r="B48" s="111"/>
      <c r="C48" s="111"/>
      <c r="D48" s="111"/>
      <c r="E48" s="111"/>
      <c r="F48" s="111"/>
      <c r="G48" s="111"/>
      <c r="H48" s="111"/>
      <c r="I48" s="111"/>
      <c r="J48" s="113"/>
      <c r="K48" s="20" t="str">
        <f ca="1">IF(A46="","",IF(MOD(ROW(),3)=1,"上午",IF(MOD(ROW(),3)=2,"下午","加班")))</f>
        <v/>
      </c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7"/>
      <c r="XED48" s="28"/>
      <c r="XEE48" s="28"/>
      <c r="XEF48" s="28"/>
      <c r="XEG48" s="28"/>
      <c r="XEH48" s="28"/>
      <c r="XEI48" s="28"/>
      <c r="XEJ48" s="28"/>
      <c r="XEK48" s="28"/>
      <c r="XEL48" s="28"/>
      <c r="XEM48" s="28"/>
      <c r="XEN48" s="28"/>
      <c r="XEO48" s="28"/>
      <c r="XEP48" s="28"/>
      <c r="XEQ48" s="28"/>
      <c r="XER48" s="28"/>
      <c r="XES48" s="28"/>
      <c r="XET48" s="28"/>
      <c r="XEU48" s="28"/>
      <c r="XEV48" s="28"/>
      <c r="XEW48" s="28"/>
      <c r="XEX48" s="28"/>
      <c r="XEY48" s="28"/>
      <c r="XEZ48" s="28"/>
      <c r="XFA48" s="28"/>
      <c r="XFB48" s="28"/>
      <c r="XFC48" s="28"/>
      <c r="XFD48" s="28"/>
    </row>
    <row r="49" spans="1:42 16358:16384" s="3" customFormat="1" ht="19.05" customHeight="1">
      <c r="A49" s="109" t="str">
        <f ca="1">IF(B49=0,"",COUNTA($B$3:$B48))</f>
        <v/>
      </c>
      <c r="B49" s="111">
        <f ca="1">INDIRECT("员工信息表!B"&amp;COUNTA($B$3:$B48)+2)</f>
        <v>0</v>
      </c>
      <c r="C49" s="111"/>
      <c r="D49" s="111">
        <f>(COUNTIF($L49:$AP49,"出勤")+COUNTIF($L50:$AP50,"出勤"))*0.5</f>
        <v>0</v>
      </c>
      <c r="E49" s="111">
        <f>(COUNTIF($L49:$AP49,"事假")+COUNTIF($L50:$AP50,"事假"))*0.5</f>
        <v>0</v>
      </c>
      <c r="F49" s="111">
        <f>(COUNTIF($L49:$AP49,"病假")+COUNTIF($L50:$AP50,"病假"))*0.5</f>
        <v>0</v>
      </c>
      <c r="G49" s="111">
        <f>(COUNTIF($L49:$AP49,"休假")+COUNTIF($L50:$AP50,"休假"))*0.5</f>
        <v>0</v>
      </c>
      <c r="H49" s="111">
        <f>(COUNTIF($L49:$AP49,"缺勤")+COUNTIF($L50:$AP50,"缺勤"))*0.5</f>
        <v>0</v>
      </c>
      <c r="I49" s="111">
        <f>(COUNTIF($L49:$AP49,"放假")+COUNTIF($L50:$AP50,"放假"))*0.5</f>
        <v>0</v>
      </c>
      <c r="J49" s="113">
        <f>(SUM(L51:AP51))/$AO$2</f>
        <v>0</v>
      </c>
      <c r="K49" s="16" t="str">
        <f ca="1">IF(A49="","",IF(MOD(ROW(),3)=1,"上午",IF(MOD(ROW(),3)=2,"下午","加班")))</f>
        <v/>
      </c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25"/>
      <c r="XED49" s="28"/>
      <c r="XEE49" s="28"/>
      <c r="XEF49" s="28"/>
      <c r="XEG49" s="28"/>
      <c r="XEH49" s="28"/>
      <c r="XEI49" s="28"/>
      <c r="XEJ49" s="28"/>
      <c r="XEK49" s="28"/>
      <c r="XEL49" s="28"/>
      <c r="XEM49" s="28"/>
      <c r="XEN49" s="28"/>
      <c r="XEO49" s="28"/>
      <c r="XEP49" s="28"/>
      <c r="XEQ49" s="28"/>
      <c r="XER49" s="28"/>
      <c r="XES49" s="28"/>
      <c r="XET49" s="28"/>
      <c r="XEU49" s="28"/>
      <c r="XEV49" s="28"/>
      <c r="XEW49" s="28"/>
      <c r="XEX49" s="28"/>
      <c r="XEY49" s="28"/>
      <c r="XEZ49" s="28"/>
      <c r="XFA49" s="28"/>
      <c r="XFB49" s="28"/>
      <c r="XFC49" s="28"/>
      <c r="XFD49" s="28"/>
    </row>
    <row r="50" spans="1:42 16358:16384" s="3" customFormat="1" ht="19.05" customHeight="1">
      <c r="A50" s="109"/>
      <c r="B50" s="111"/>
      <c r="C50" s="111"/>
      <c r="D50" s="111"/>
      <c r="E50" s="111"/>
      <c r="F50" s="111"/>
      <c r="G50" s="111"/>
      <c r="H50" s="111"/>
      <c r="I50" s="111"/>
      <c r="J50" s="113"/>
      <c r="K50" s="18" t="str">
        <f ca="1">IF(A49="","",IF(MOD(ROW(),3)=1,"上午",IF(MOD(ROW(),3)=2,"下午","加班")))</f>
        <v/>
      </c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26"/>
      <c r="XED50" s="28"/>
      <c r="XEE50" s="28"/>
      <c r="XEF50" s="28"/>
      <c r="XEG50" s="28"/>
      <c r="XEH50" s="28"/>
      <c r="XEI50" s="28"/>
      <c r="XEJ50" s="28"/>
      <c r="XEK50" s="28"/>
      <c r="XEL50" s="28"/>
      <c r="XEM50" s="28"/>
      <c r="XEN50" s="28"/>
      <c r="XEO50" s="28"/>
      <c r="XEP50" s="28"/>
      <c r="XEQ50" s="28"/>
      <c r="XER50" s="28"/>
      <c r="XES50" s="28"/>
      <c r="XET50" s="28"/>
      <c r="XEU50" s="28"/>
      <c r="XEV50" s="28"/>
      <c r="XEW50" s="28"/>
      <c r="XEX50" s="28"/>
      <c r="XEY50" s="28"/>
      <c r="XEZ50" s="28"/>
      <c r="XFA50" s="28"/>
      <c r="XFB50" s="28"/>
      <c r="XFC50" s="28"/>
      <c r="XFD50" s="28"/>
    </row>
    <row r="51" spans="1:42 16358:16384" s="3" customFormat="1" ht="19.05" customHeight="1">
      <c r="A51" s="109"/>
      <c r="B51" s="111"/>
      <c r="C51" s="111"/>
      <c r="D51" s="111"/>
      <c r="E51" s="111"/>
      <c r="F51" s="111"/>
      <c r="G51" s="111"/>
      <c r="H51" s="111"/>
      <c r="I51" s="111"/>
      <c r="J51" s="113"/>
      <c r="K51" s="20" t="str">
        <f ca="1">IF(A49="","",IF(MOD(ROW(),3)=1,"上午",IF(MOD(ROW(),3)=2,"下午","加班")))</f>
        <v/>
      </c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7"/>
      <c r="XED51" s="28"/>
      <c r="XEE51" s="28"/>
      <c r="XEF51" s="28"/>
      <c r="XEG51" s="28"/>
      <c r="XEH51" s="28"/>
      <c r="XEI51" s="28"/>
      <c r="XEJ51" s="28"/>
      <c r="XEK51" s="28"/>
      <c r="XEL51" s="28"/>
      <c r="XEM51" s="28"/>
      <c r="XEN51" s="28"/>
      <c r="XEO51" s="28"/>
      <c r="XEP51" s="28"/>
      <c r="XEQ51" s="28"/>
      <c r="XER51" s="28"/>
      <c r="XES51" s="28"/>
      <c r="XET51" s="28"/>
      <c r="XEU51" s="28"/>
      <c r="XEV51" s="28"/>
      <c r="XEW51" s="28"/>
      <c r="XEX51" s="28"/>
      <c r="XEY51" s="28"/>
      <c r="XEZ51" s="28"/>
      <c r="XFA51" s="28"/>
      <c r="XFB51" s="28"/>
      <c r="XFC51" s="28"/>
      <c r="XFD51" s="28"/>
    </row>
    <row r="52" spans="1:42 16358:16384" s="3" customFormat="1" ht="19.05" customHeight="1">
      <c r="A52" s="109" t="str">
        <f ca="1">IF(B52=0,"",COUNTA($B$3:$B51))</f>
        <v/>
      </c>
      <c r="B52" s="111">
        <f ca="1">INDIRECT("员工信息表!B"&amp;COUNTA($B$3:$B51)+2)</f>
        <v>0</v>
      </c>
      <c r="C52" s="111"/>
      <c r="D52" s="111">
        <f>(COUNTIF($L52:$AP52,"出勤")+COUNTIF($L53:$AP53,"出勤"))*0.5</f>
        <v>0</v>
      </c>
      <c r="E52" s="111">
        <f>(COUNTIF($L52:$AP52,"事假")+COUNTIF($L53:$AP53,"事假"))*0.5</f>
        <v>0</v>
      </c>
      <c r="F52" s="111">
        <f>(COUNTIF($L52:$AP52,"病假")+COUNTIF($L53:$AP53,"病假"))*0.5</f>
        <v>0</v>
      </c>
      <c r="G52" s="111">
        <f>(COUNTIF($L52:$AP52,"休假")+COUNTIF($L53:$AP53,"休假"))*0.5</f>
        <v>0</v>
      </c>
      <c r="H52" s="111">
        <f>(COUNTIF($L52:$AP52,"缺勤")+COUNTIF($L53:$AP53,"缺勤"))*0.5</f>
        <v>0</v>
      </c>
      <c r="I52" s="111">
        <f>(COUNTIF($L52:$AP52,"放假")+COUNTIF($L53:$AP53,"放假"))*0.5</f>
        <v>0</v>
      </c>
      <c r="J52" s="113">
        <f>(SUM(L54:AP54))/$AO$2</f>
        <v>0</v>
      </c>
      <c r="K52" s="16" t="str">
        <f ca="1">IF(A52="","",IF(MOD(ROW(),3)=1,"上午",IF(MOD(ROW(),3)=2,"下午","加班")))</f>
        <v/>
      </c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25"/>
      <c r="XED52" s="28"/>
      <c r="XEE52" s="28"/>
      <c r="XEF52" s="28"/>
      <c r="XEG52" s="28"/>
      <c r="XEH52" s="28"/>
      <c r="XEI52" s="28"/>
      <c r="XEJ52" s="28"/>
      <c r="XEK52" s="28"/>
      <c r="XEL52" s="28"/>
      <c r="XEM52" s="28"/>
      <c r="XEN52" s="28"/>
      <c r="XEO52" s="28"/>
      <c r="XEP52" s="28"/>
      <c r="XEQ52" s="28"/>
      <c r="XER52" s="28"/>
      <c r="XES52" s="28"/>
      <c r="XET52" s="28"/>
      <c r="XEU52" s="28"/>
      <c r="XEV52" s="28"/>
      <c r="XEW52" s="28"/>
      <c r="XEX52" s="28"/>
      <c r="XEY52" s="28"/>
      <c r="XEZ52" s="28"/>
      <c r="XFA52" s="28"/>
      <c r="XFB52" s="28"/>
      <c r="XFC52" s="28"/>
      <c r="XFD52" s="28"/>
    </row>
    <row r="53" spans="1:42 16358:16384" s="3" customFormat="1" ht="19.05" customHeight="1">
      <c r="A53" s="109"/>
      <c r="B53" s="111"/>
      <c r="C53" s="111"/>
      <c r="D53" s="111"/>
      <c r="E53" s="111"/>
      <c r="F53" s="111"/>
      <c r="G53" s="111"/>
      <c r="H53" s="111"/>
      <c r="I53" s="111"/>
      <c r="J53" s="113"/>
      <c r="K53" s="18" t="str">
        <f ca="1">IF(A52="","",IF(MOD(ROW(),3)=1,"上午",IF(MOD(ROW(),3)=2,"下午","加班")))</f>
        <v/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26"/>
      <c r="XED53" s="28"/>
      <c r="XEE53" s="28"/>
      <c r="XEF53" s="28"/>
      <c r="XEG53" s="28"/>
      <c r="XEH53" s="28"/>
      <c r="XEI53" s="28"/>
      <c r="XEJ53" s="28"/>
      <c r="XEK53" s="28"/>
      <c r="XEL53" s="28"/>
      <c r="XEM53" s="28"/>
      <c r="XEN53" s="28"/>
      <c r="XEO53" s="28"/>
      <c r="XEP53" s="28"/>
      <c r="XEQ53" s="28"/>
      <c r="XER53" s="28"/>
      <c r="XES53" s="28"/>
      <c r="XET53" s="28"/>
      <c r="XEU53" s="28"/>
      <c r="XEV53" s="28"/>
      <c r="XEW53" s="28"/>
      <c r="XEX53" s="28"/>
      <c r="XEY53" s="28"/>
      <c r="XEZ53" s="28"/>
      <c r="XFA53" s="28"/>
      <c r="XFB53" s="28"/>
      <c r="XFC53" s="28"/>
      <c r="XFD53" s="28"/>
    </row>
    <row r="54" spans="1:42 16358:16384" s="3" customFormat="1" ht="19.05" customHeight="1">
      <c r="A54" s="109"/>
      <c r="B54" s="111"/>
      <c r="C54" s="111"/>
      <c r="D54" s="111"/>
      <c r="E54" s="111"/>
      <c r="F54" s="111"/>
      <c r="G54" s="111"/>
      <c r="H54" s="111"/>
      <c r="I54" s="111"/>
      <c r="J54" s="113"/>
      <c r="K54" s="20" t="str">
        <f ca="1">IF(A52="","",IF(MOD(ROW(),3)=1,"上午",IF(MOD(ROW(),3)=2,"下午","加班")))</f>
        <v/>
      </c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7"/>
      <c r="XED54" s="28"/>
      <c r="XEE54" s="28"/>
      <c r="XEF54" s="28"/>
      <c r="XEG54" s="28"/>
      <c r="XEH54" s="28"/>
      <c r="XEI54" s="28"/>
      <c r="XEJ54" s="28"/>
      <c r="XEK54" s="28"/>
      <c r="XEL54" s="28"/>
      <c r="XEM54" s="28"/>
      <c r="XEN54" s="28"/>
      <c r="XEO54" s="28"/>
      <c r="XEP54" s="28"/>
      <c r="XEQ54" s="28"/>
      <c r="XER54" s="28"/>
      <c r="XES54" s="28"/>
      <c r="XET54" s="28"/>
      <c r="XEU54" s="28"/>
      <c r="XEV54" s="28"/>
      <c r="XEW54" s="28"/>
      <c r="XEX54" s="28"/>
      <c r="XEY54" s="28"/>
      <c r="XEZ54" s="28"/>
      <c r="XFA54" s="28"/>
      <c r="XFB54" s="28"/>
      <c r="XFC54" s="28"/>
      <c r="XFD54" s="28"/>
    </row>
    <row r="55" spans="1:42 16358:16384" s="3" customFormat="1" ht="19.05" customHeight="1">
      <c r="A55" s="109" t="str">
        <f ca="1">IF(B55=0,"",COUNTA($B$3:$B54))</f>
        <v/>
      </c>
      <c r="B55" s="111">
        <f ca="1">INDIRECT("员工信息表!B"&amp;COUNTA($B$3:$B54)+2)</f>
        <v>0</v>
      </c>
      <c r="C55" s="111"/>
      <c r="D55" s="111">
        <f>(COUNTIF($L55:$AP55,"出勤")+COUNTIF($L56:$AP56,"出勤"))*0.5</f>
        <v>0</v>
      </c>
      <c r="E55" s="111">
        <f>(COUNTIF($L55:$AP55,"事假")+COUNTIF($L56:$AP56,"事假"))*0.5</f>
        <v>0</v>
      </c>
      <c r="F55" s="111">
        <f>(COUNTIF($L55:$AP55,"病假")+COUNTIF($L56:$AP56,"病假"))*0.5</f>
        <v>0</v>
      </c>
      <c r="G55" s="111">
        <f>(COUNTIF($L55:$AP55,"休假")+COUNTIF($L56:$AP56,"休假"))*0.5</f>
        <v>0</v>
      </c>
      <c r="H55" s="111">
        <f>(COUNTIF($L55:$AP55,"缺勤")+COUNTIF($L56:$AP56,"缺勤"))*0.5</f>
        <v>0</v>
      </c>
      <c r="I55" s="111">
        <f>(COUNTIF($L55:$AP55,"放假")+COUNTIF($L56:$AP56,"放假"))*0.5</f>
        <v>0</v>
      </c>
      <c r="J55" s="113">
        <f>(SUM(L57:AP57))/$AO$2</f>
        <v>0</v>
      </c>
      <c r="K55" s="16" t="str">
        <f ca="1">IF(A55="","",IF(MOD(ROW(),3)=1,"上午",IF(MOD(ROW(),3)=2,"下午","加班")))</f>
        <v/>
      </c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25"/>
      <c r="XED55" s="28"/>
      <c r="XEE55" s="28"/>
      <c r="XEF55" s="28"/>
      <c r="XEG55" s="28"/>
      <c r="XEH55" s="28"/>
      <c r="XEI55" s="28"/>
      <c r="XEJ55" s="28"/>
      <c r="XEK55" s="28"/>
      <c r="XEL55" s="28"/>
      <c r="XEM55" s="28"/>
      <c r="XEN55" s="28"/>
      <c r="XEO55" s="28"/>
      <c r="XEP55" s="28"/>
      <c r="XEQ55" s="28"/>
      <c r="XER55" s="28"/>
      <c r="XES55" s="28"/>
      <c r="XET55" s="28"/>
      <c r="XEU55" s="28"/>
      <c r="XEV55" s="28"/>
      <c r="XEW55" s="28"/>
      <c r="XEX55" s="28"/>
      <c r="XEY55" s="28"/>
      <c r="XEZ55" s="28"/>
      <c r="XFA55" s="28"/>
      <c r="XFB55" s="28"/>
      <c r="XFC55" s="28"/>
      <c r="XFD55" s="28"/>
    </row>
    <row r="56" spans="1:42 16358:16384" s="3" customFormat="1" ht="19.05" customHeight="1">
      <c r="A56" s="109"/>
      <c r="B56" s="111"/>
      <c r="C56" s="111"/>
      <c r="D56" s="111"/>
      <c r="E56" s="111"/>
      <c r="F56" s="111"/>
      <c r="G56" s="111"/>
      <c r="H56" s="111"/>
      <c r="I56" s="111"/>
      <c r="J56" s="113"/>
      <c r="K56" s="18" t="str">
        <f ca="1">IF(A55="","",IF(MOD(ROW(),3)=1,"上午",IF(MOD(ROW(),3)=2,"下午","加班")))</f>
        <v/>
      </c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26"/>
      <c r="XED56" s="28"/>
      <c r="XEE56" s="28"/>
      <c r="XEF56" s="28"/>
      <c r="XEG56" s="28"/>
      <c r="XEH56" s="28"/>
      <c r="XEI56" s="28"/>
      <c r="XEJ56" s="28"/>
      <c r="XEK56" s="28"/>
      <c r="XEL56" s="28"/>
      <c r="XEM56" s="28"/>
      <c r="XEN56" s="28"/>
      <c r="XEO56" s="28"/>
      <c r="XEP56" s="28"/>
      <c r="XEQ56" s="28"/>
      <c r="XER56" s="28"/>
      <c r="XES56" s="28"/>
      <c r="XET56" s="28"/>
      <c r="XEU56" s="28"/>
      <c r="XEV56" s="28"/>
      <c r="XEW56" s="28"/>
      <c r="XEX56" s="28"/>
      <c r="XEY56" s="28"/>
      <c r="XEZ56" s="28"/>
      <c r="XFA56" s="28"/>
      <c r="XFB56" s="28"/>
      <c r="XFC56" s="28"/>
      <c r="XFD56" s="28"/>
    </row>
    <row r="57" spans="1:42 16358:16384" s="3" customFormat="1" ht="19.05" customHeight="1">
      <c r="A57" s="109"/>
      <c r="B57" s="111"/>
      <c r="C57" s="111"/>
      <c r="D57" s="111"/>
      <c r="E57" s="111"/>
      <c r="F57" s="111"/>
      <c r="G57" s="111"/>
      <c r="H57" s="111"/>
      <c r="I57" s="111"/>
      <c r="J57" s="113"/>
      <c r="K57" s="20" t="str">
        <f ca="1">IF(A55="","",IF(MOD(ROW(),3)=1,"上午",IF(MOD(ROW(),3)=2,"下午","加班")))</f>
        <v/>
      </c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7"/>
      <c r="XED57" s="28"/>
      <c r="XEE57" s="28"/>
      <c r="XEF57" s="28"/>
      <c r="XEG57" s="28"/>
      <c r="XEH57" s="28"/>
      <c r="XEI57" s="28"/>
      <c r="XEJ57" s="28"/>
      <c r="XEK57" s="28"/>
      <c r="XEL57" s="28"/>
      <c r="XEM57" s="28"/>
      <c r="XEN57" s="28"/>
      <c r="XEO57" s="28"/>
      <c r="XEP57" s="28"/>
      <c r="XEQ57" s="28"/>
      <c r="XER57" s="28"/>
      <c r="XES57" s="28"/>
      <c r="XET57" s="28"/>
      <c r="XEU57" s="28"/>
      <c r="XEV57" s="28"/>
      <c r="XEW57" s="28"/>
      <c r="XEX57" s="28"/>
      <c r="XEY57" s="28"/>
      <c r="XEZ57" s="28"/>
      <c r="XFA57" s="28"/>
      <c r="XFB57" s="28"/>
      <c r="XFC57" s="28"/>
      <c r="XFD57" s="28"/>
    </row>
    <row r="58" spans="1:42 16358:16384" s="3" customFormat="1" ht="19.05" customHeight="1">
      <c r="A58" s="109" t="str">
        <f ca="1">IF(B58=0,"",COUNTA($B$3:$B57))</f>
        <v/>
      </c>
      <c r="B58" s="111">
        <f ca="1">INDIRECT("员工信息表!B"&amp;COUNTA($B$3:$B57)+2)</f>
        <v>0</v>
      </c>
      <c r="C58" s="111"/>
      <c r="D58" s="111">
        <f>(COUNTIF($L58:$AP58,"出勤")+COUNTIF($L59:$AP59,"出勤"))*0.5</f>
        <v>0</v>
      </c>
      <c r="E58" s="111">
        <f>(COUNTIF($L58:$AP58,"事假")+COUNTIF($L59:$AP59,"事假"))*0.5</f>
        <v>0</v>
      </c>
      <c r="F58" s="111">
        <f>(COUNTIF($L58:$AP58,"病假")+COUNTIF($L59:$AP59,"病假"))*0.5</f>
        <v>0</v>
      </c>
      <c r="G58" s="111">
        <f>(COUNTIF($L58:$AP58,"休假")+COUNTIF($L59:$AP59,"休假"))*0.5</f>
        <v>0</v>
      </c>
      <c r="H58" s="111">
        <f>(COUNTIF($L58:$AP58,"缺勤")+COUNTIF($L59:$AP59,"缺勤"))*0.5</f>
        <v>0</v>
      </c>
      <c r="I58" s="111">
        <f>(COUNTIF($L58:$AP58,"放假")+COUNTIF($L59:$AP59,"放假"))*0.5</f>
        <v>0</v>
      </c>
      <c r="J58" s="113">
        <f>(SUM(L60:AP60))/$AO$2</f>
        <v>0</v>
      </c>
      <c r="K58" s="16" t="str">
        <f ca="1">IF(A58="","",IF(MOD(ROW(),3)=1,"上午",IF(MOD(ROW(),3)=2,"下午","加班")))</f>
        <v/>
      </c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25"/>
      <c r="XED58" s="28"/>
      <c r="XEE58" s="28"/>
      <c r="XEF58" s="28"/>
      <c r="XEG58" s="28"/>
      <c r="XEH58" s="28"/>
      <c r="XEI58" s="28"/>
      <c r="XEJ58" s="28"/>
      <c r="XEK58" s="28"/>
      <c r="XEL58" s="28"/>
      <c r="XEM58" s="28"/>
      <c r="XEN58" s="28"/>
      <c r="XEO58" s="28"/>
      <c r="XEP58" s="28"/>
      <c r="XEQ58" s="28"/>
      <c r="XER58" s="28"/>
      <c r="XES58" s="28"/>
      <c r="XET58" s="28"/>
      <c r="XEU58" s="28"/>
      <c r="XEV58" s="28"/>
      <c r="XEW58" s="28"/>
      <c r="XEX58" s="28"/>
      <c r="XEY58" s="28"/>
      <c r="XEZ58" s="28"/>
      <c r="XFA58" s="28"/>
      <c r="XFB58" s="28"/>
      <c r="XFC58" s="28"/>
      <c r="XFD58" s="28"/>
    </row>
    <row r="59" spans="1:42 16358:16384" s="3" customFormat="1" ht="19.05" customHeight="1">
      <c r="A59" s="109"/>
      <c r="B59" s="111"/>
      <c r="C59" s="111"/>
      <c r="D59" s="111"/>
      <c r="E59" s="111"/>
      <c r="F59" s="111"/>
      <c r="G59" s="111"/>
      <c r="H59" s="111"/>
      <c r="I59" s="111"/>
      <c r="J59" s="113"/>
      <c r="K59" s="18" t="str">
        <f ca="1">IF(A58="","",IF(MOD(ROW(),3)=1,"上午",IF(MOD(ROW(),3)=2,"下午","加班")))</f>
        <v/>
      </c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26"/>
      <c r="XED59" s="28"/>
      <c r="XEE59" s="28"/>
      <c r="XEF59" s="28"/>
      <c r="XEG59" s="28"/>
      <c r="XEH59" s="28"/>
      <c r="XEI59" s="28"/>
      <c r="XEJ59" s="28"/>
      <c r="XEK59" s="28"/>
      <c r="XEL59" s="28"/>
      <c r="XEM59" s="28"/>
      <c r="XEN59" s="28"/>
      <c r="XEO59" s="28"/>
      <c r="XEP59" s="28"/>
      <c r="XEQ59" s="28"/>
      <c r="XER59" s="28"/>
      <c r="XES59" s="28"/>
      <c r="XET59" s="28"/>
      <c r="XEU59" s="28"/>
      <c r="XEV59" s="28"/>
      <c r="XEW59" s="28"/>
      <c r="XEX59" s="28"/>
      <c r="XEY59" s="28"/>
      <c r="XEZ59" s="28"/>
      <c r="XFA59" s="28"/>
      <c r="XFB59" s="28"/>
      <c r="XFC59" s="28"/>
      <c r="XFD59" s="28"/>
    </row>
    <row r="60" spans="1:42 16358:16384" s="3" customFormat="1" ht="19.05" customHeight="1">
      <c r="A60" s="109"/>
      <c r="B60" s="111"/>
      <c r="C60" s="111"/>
      <c r="D60" s="111"/>
      <c r="E60" s="111"/>
      <c r="F60" s="111"/>
      <c r="G60" s="111"/>
      <c r="H60" s="111"/>
      <c r="I60" s="111"/>
      <c r="J60" s="113"/>
      <c r="K60" s="20" t="str">
        <f ca="1">IF(A58="","",IF(MOD(ROW(),3)=1,"上午",IF(MOD(ROW(),3)=2,"下午","加班")))</f>
        <v/>
      </c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7"/>
      <c r="XED60" s="28"/>
      <c r="XEE60" s="28"/>
      <c r="XEF60" s="28"/>
      <c r="XEG60" s="28"/>
      <c r="XEH60" s="28"/>
      <c r="XEI60" s="28"/>
      <c r="XEJ60" s="28"/>
      <c r="XEK60" s="28"/>
      <c r="XEL60" s="28"/>
      <c r="XEM60" s="28"/>
      <c r="XEN60" s="28"/>
      <c r="XEO60" s="28"/>
      <c r="XEP60" s="28"/>
      <c r="XEQ60" s="28"/>
      <c r="XER60" s="28"/>
      <c r="XES60" s="28"/>
      <c r="XET60" s="28"/>
      <c r="XEU60" s="28"/>
      <c r="XEV60" s="28"/>
      <c r="XEW60" s="28"/>
      <c r="XEX60" s="28"/>
      <c r="XEY60" s="28"/>
      <c r="XEZ60" s="28"/>
      <c r="XFA60" s="28"/>
      <c r="XFB60" s="28"/>
      <c r="XFC60" s="28"/>
      <c r="XFD60" s="28"/>
    </row>
    <row r="61" spans="1:42 16358:16384" s="3" customFormat="1" ht="19.05" customHeight="1">
      <c r="A61" s="109" t="str">
        <f ca="1">IF(B61=0,"",COUNTA($B$3:$B60))</f>
        <v/>
      </c>
      <c r="B61" s="111">
        <f ca="1">INDIRECT("员工信息表!B"&amp;COUNTA($B$3:$B60)+2)</f>
        <v>0</v>
      </c>
      <c r="C61" s="111"/>
      <c r="D61" s="111">
        <f>(COUNTIF($L61:$AP61,"出勤")+COUNTIF($L62:$AP62,"出勤"))*0.5</f>
        <v>0</v>
      </c>
      <c r="E61" s="111">
        <f>(COUNTIF($L61:$AP61,"事假")+COUNTIF($L62:$AP62,"事假"))*0.5</f>
        <v>0</v>
      </c>
      <c r="F61" s="111">
        <f>(COUNTIF($L61:$AP61,"病假")+COUNTIF($L62:$AP62,"病假"))*0.5</f>
        <v>0</v>
      </c>
      <c r="G61" s="111">
        <f>(COUNTIF($L61:$AP61,"休假")+COUNTIF($L62:$AP62,"休假"))*0.5</f>
        <v>0</v>
      </c>
      <c r="H61" s="111">
        <f>(COUNTIF($L61:$AP61,"缺勤")+COUNTIF($L62:$AP62,"缺勤"))*0.5</f>
        <v>0</v>
      </c>
      <c r="I61" s="111">
        <f>(COUNTIF($L61:$AP61,"放假")+COUNTIF($L62:$AP62,"放假"))*0.5</f>
        <v>0</v>
      </c>
      <c r="J61" s="113">
        <f>(SUM(L63:AP63))/$AO$2</f>
        <v>0</v>
      </c>
      <c r="K61" s="16" t="str">
        <f ca="1">IF(A61="","",IF(MOD(ROW(),3)=1,"上午",IF(MOD(ROW(),3)=2,"下午","加班")))</f>
        <v/>
      </c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25"/>
      <c r="XED61" s="28"/>
      <c r="XEE61" s="28"/>
      <c r="XEF61" s="28"/>
      <c r="XEG61" s="28"/>
      <c r="XEH61" s="28"/>
      <c r="XEI61" s="28"/>
      <c r="XEJ61" s="28"/>
      <c r="XEK61" s="28"/>
      <c r="XEL61" s="28"/>
      <c r="XEM61" s="28"/>
      <c r="XEN61" s="28"/>
      <c r="XEO61" s="28"/>
      <c r="XEP61" s="28"/>
      <c r="XEQ61" s="28"/>
      <c r="XER61" s="28"/>
      <c r="XES61" s="28"/>
      <c r="XET61" s="28"/>
      <c r="XEU61" s="28"/>
      <c r="XEV61" s="28"/>
      <c r="XEW61" s="28"/>
      <c r="XEX61" s="28"/>
      <c r="XEY61" s="28"/>
      <c r="XEZ61" s="28"/>
      <c r="XFA61" s="28"/>
      <c r="XFB61" s="28"/>
      <c r="XFC61" s="28"/>
      <c r="XFD61" s="28"/>
    </row>
    <row r="62" spans="1:42 16358:16384" s="3" customFormat="1" ht="19.05" customHeight="1">
      <c r="A62" s="109"/>
      <c r="B62" s="111"/>
      <c r="C62" s="111"/>
      <c r="D62" s="111"/>
      <c r="E62" s="111"/>
      <c r="F62" s="111"/>
      <c r="G62" s="111"/>
      <c r="H62" s="111"/>
      <c r="I62" s="111"/>
      <c r="J62" s="113"/>
      <c r="K62" s="18" t="str">
        <f ca="1">IF(A61="","",IF(MOD(ROW(),3)=1,"上午",IF(MOD(ROW(),3)=2,"下午","加班")))</f>
        <v/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26"/>
      <c r="XED62" s="28"/>
      <c r="XEE62" s="28"/>
      <c r="XEF62" s="28"/>
      <c r="XEG62" s="28"/>
      <c r="XEH62" s="28"/>
      <c r="XEI62" s="28"/>
      <c r="XEJ62" s="28"/>
      <c r="XEK62" s="28"/>
      <c r="XEL62" s="28"/>
      <c r="XEM62" s="28"/>
      <c r="XEN62" s="28"/>
      <c r="XEO62" s="28"/>
      <c r="XEP62" s="28"/>
      <c r="XEQ62" s="28"/>
      <c r="XER62" s="28"/>
      <c r="XES62" s="28"/>
      <c r="XET62" s="28"/>
      <c r="XEU62" s="28"/>
      <c r="XEV62" s="28"/>
      <c r="XEW62" s="28"/>
      <c r="XEX62" s="28"/>
      <c r="XEY62" s="28"/>
      <c r="XEZ62" s="28"/>
      <c r="XFA62" s="28"/>
      <c r="XFB62" s="28"/>
      <c r="XFC62" s="28"/>
      <c r="XFD62" s="28"/>
    </row>
    <row r="63" spans="1:42 16358:16384" s="3" customFormat="1" ht="19.05" customHeight="1">
      <c r="A63" s="109"/>
      <c r="B63" s="111"/>
      <c r="C63" s="111"/>
      <c r="D63" s="111"/>
      <c r="E63" s="111"/>
      <c r="F63" s="111"/>
      <c r="G63" s="111"/>
      <c r="H63" s="111"/>
      <c r="I63" s="111"/>
      <c r="J63" s="113"/>
      <c r="K63" s="20" t="str">
        <f ca="1">IF(A61="","",IF(MOD(ROW(),3)=1,"上午",IF(MOD(ROW(),3)=2,"下午","加班")))</f>
        <v/>
      </c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7"/>
      <c r="XED63" s="28"/>
      <c r="XEE63" s="28"/>
      <c r="XEF63" s="28"/>
      <c r="XEG63" s="28"/>
      <c r="XEH63" s="28"/>
      <c r="XEI63" s="28"/>
      <c r="XEJ63" s="28"/>
      <c r="XEK63" s="28"/>
      <c r="XEL63" s="28"/>
      <c r="XEM63" s="28"/>
      <c r="XEN63" s="28"/>
      <c r="XEO63" s="28"/>
      <c r="XEP63" s="28"/>
      <c r="XEQ63" s="28"/>
      <c r="XER63" s="28"/>
      <c r="XES63" s="28"/>
      <c r="XET63" s="28"/>
      <c r="XEU63" s="28"/>
      <c r="XEV63" s="28"/>
      <c r="XEW63" s="28"/>
      <c r="XEX63" s="28"/>
      <c r="XEY63" s="28"/>
      <c r="XEZ63" s="28"/>
      <c r="XFA63" s="28"/>
      <c r="XFB63" s="28"/>
      <c r="XFC63" s="28"/>
      <c r="XFD63" s="28"/>
    </row>
    <row r="64" spans="1:42 16358:16384" s="3" customFormat="1" ht="19.05" customHeight="1">
      <c r="A64" s="109" t="str">
        <f ca="1">IF(B64=0,"",COUNTA($B$3:$B63))</f>
        <v/>
      </c>
      <c r="B64" s="111">
        <f ca="1">INDIRECT("员工信息表!B"&amp;COUNTA($B$3:$B63)+2)</f>
        <v>0</v>
      </c>
      <c r="C64" s="111"/>
      <c r="D64" s="111">
        <f>(COUNTIF($L64:$AP64,"出勤")+COUNTIF($L65:$AP65,"出勤"))*0.5</f>
        <v>0</v>
      </c>
      <c r="E64" s="111">
        <f>(COUNTIF($L64:$AP64,"事假")+COUNTIF($L65:$AP65,"事假"))*0.5</f>
        <v>0</v>
      </c>
      <c r="F64" s="111">
        <f>(COUNTIF($L64:$AP64,"病假")+COUNTIF($L65:$AP65,"病假"))*0.5</f>
        <v>0</v>
      </c>
      <c r="G64" s="111">
        <f>(COUNTIF($L64:$AP64,"休假")+COUNTIF($L65:$AP65,"休假"))*0.5</f>
        <v>0</v>
      </c>
      <c r="H64" s="111">
        <f>(COUNTIF($L64:$AP64,"缺勤")+COUNTIF($L65:$AP65,"缺勤"))*0.5</f>
        <v>0</v>
      </c>
      <c r="I64" s="111">
        <f>(COUNTIF($L64:$AP64,"放假")+COUNTIF($L65:$AP65,"放假"))*0.5</f>
        <v>0</v>
      </c>
      <c r="J64" s="113">
        <f>(SUM(L66:AP66))/$AO$2</f>
        <v>0</v>
      </c>
      <c r="K64" s="16" t="str">
        <f ca="1">IF(A64="","",IF(MOD(ROW(),3)=1,"上午",IF(MOD(ROW(),3)=2,"下午","加班")))</f>
        <v/>
      </c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25"/>
      <c r="XED64" s="28"/>
      <c r="XEE64" s="28"/>
      <c r="XEF64" s="28"/>
      <c r="XEG64" s="28"/>
      <c r="XEH64" s="28"/>
      <c r="XEI64" s="28"/>
      <c r="XEJ64" s="28"/>
      <c r="XEK64" s="28"/>
      <c r="XEL64" s="28"/>
      <c r="XEM64" s="28"/>
      <c r="XEN64" s="28"/>
      <c r="XEO64" s="28"/>
      <c r="XEP64" s="28"/>
      <c r="XEQ64" s="28"/>
      <c r="XER64" s="28"/>
      <c r="XES64" s="28"/>
      <c r="XET64" s="28"/>
      <c r="XEU64" s="28"/>
      <c r="XEV64" s="28"/>
      <c r="XEW64" s="28"/>
      <c r="XEX64" s="28"/>
      <c r="XEY64" s="28"/>
      <c r="XEZ64" s="28"/>
      <c r="XFA64" s="28"/>
      <c r="XFB64" s="28"/>
      <c r="XFC64" s="28"/>
      <c r="XFD64" s="28"/>
    </row>
    <row r="65" spans="1:42 16358:16384" s="3" customFormat="1" ht="19.05" customHeight="1">
      <c r="A65" s="109"/>
      <c r="B65" s="111"/>
      <c r="C65" s="111"/>
      <c r="D65" s="111"/>
      <c r="E65" s="111"/>
      <c r="F65" s="111"/>
      <c r="G65" s="111"/>
      <c r="H65" s="111"/>
      <c r="I65" s="111"/>
      <c r="J65" s="113"/>
      <c r="K65" s="18" t="str">
        <f ca="1">IF(A64="","",IF(MOD(ROW(),3)=1,"上午",IF(MOD(ROW(),3)=2,"下午","加班")))</f>
        <v/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26"/>
      <c r="XED65" s="28"/>
      <c r="XEE65" s="28"/>
      <c r="XEF65" s="28"/>
      <c r="XEG65" s="28"/>
      <c r="XEH65" s="28"/>
      <c r="XEI65" s="28"/>
      <c r="XEJ65" s="28"/>
      <c r="XEK65" s="28"/>
      <c r="XEL65" s="28"/>
      <c r="XEM65" s="28"/>
      <c r="XEN65" s="28"/>
      <c r="XEO65" s="28"/>
      <c r="XEP65" s="28"/>
      <c r="XEQ65" s="28"/>
      <c r="XER65" s="28"/>
      <c r="XES65" s="28"/>
      <c r="XET65" s="28"/>
      <c r="XEU65" s="28"/>
      <c r="XEV65" s="28"/>
      <c r="XEW65" s="28"/>
      <c r="XEX65" s="28"/>
      <c r="XEY65" s="28"/>
      <c r="XEZ65" s="28"/>
      <c r="XFA65" s="28"/>
      <c r="XFB65" s="28"/>
      <c r="XFC65" s="28"/>
      <c r="XFD65" s="28"/>
    </row>
    <row r="66" spans="1:42 16358:16384" s="3" customFormat="1" ht="19.05" customHeight="1">
      <c r="A66" s="109"/>
      <c r="B66" s="111"/>
      <c r="C66" s="111"/>
      <c r="D66" s="111"/>
      <c r="E66" s="111"/>
      <c r="F66" s="111"/>
      <c r="G66" s="111"/>
      <c r="H66" s="111"/>
      <c r="I66" s="111"/>
      <c r="J66" s="113"/>
      <c r="K66" s="20" t="str">
        <f ca="1">IF(A64="","",IF(MOD(ROW(),3)=1,"上午",IF(MOD(ROW(),3)=2,"下午","加班")))</f>
        <v/>
      </c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7"/>
      <c r="XED66" s="28"/>
      <c r="XEE66" s="28"/>
      <c r="XEF66" s="28"/>
      <c r="XEG66" s="28"/>
      <c r="XEH66" s="28"/>
      <c r="XEI66" s="28"/>
      <c r="XEJ66" s="28"/>
      <c r="XEK66" s="28"/>
      <c r="XEL66" s="28"/>
      <c r="XEM66" s="28"/>
      <c r="XEN66" s="28"/>
      <c r="XEO66" s="28"/>
      <c r="XEP66" s="28"/>
      <c r="XEQ66" s="28"/>
      <c r="XER66" s="28"/>
      <c r="XES66" s="28"/>
      <c r="XET66" s="28"/>
      <c r="XEU66" s="28"/>
      <c r="XEV66" s="28"/>
      <c r="XEW66" s="28"/>
      <c r="XEX66" s="28"/>
      <c r="XEY66" s="28"/>
      <c r="XEZ66" s="28"/>
      <c r="XFA66" s="28"/>
      <c r="XFB66" s="28"/>
      <c r="XFC66" s="28"/>
      <c r="XFD66" s="28"/>
    </row>
    <row r="67" spans="1:42 16358:16384" s="3" customFormat="1" ht="19.05" customHeight="1">
      <c r="A67" s="109" t="str">
        <f ca="1">IF(B67=0,"",COUNTA($B$3:$B66))</f>
        <v/>
      </c>
      <c r="B67" s="111">
        <f ca="1">INDIRECT("员工信息表!B"&amp;COUNTA($B$3:$B66)+2)</f>
        <v>0</v>
      </c>
      <c r="C67" s="111"/>
      <c r="D67" s="111">
        <f>(COUNTIF($L67:$AP67,"出勤")+COUNTIF($L68:$AP68,"出勤"))*0.5</f>
        <v>0</v>
      </c>
      <c r="E67" s="111">
        <f>(COUNTIF($L67:$AP67,"事假")+COUNTIF($L68:$AP68,"事假"))*0.5</f>
        <v>0</v>
      </c>
      <c r="F67" s="111">
        <f>(COUNTIF($L67:$AP67,"病假")+COUNTIF($L68:$AP68,"病假"))*0.5</f>
        <v>0</v>
      </c>
      <c r="G67" s="111">
        <f>(COUNTIF($L67:$AP67,"休假")+COUNTIF($L68:$AP68,"休假"))*0.5</f>
        <v>0</v>
      </c>
      <c r="H67" s="111">
        <f>(COUNTIF($L67:$AP67,"缺勤")+COUNTIF($L68:$AP68,"缺勤"))*0.5</f>
        <v>0</v>
      </c>
      <c r="I67" s="111">
        <f>(COUNTIF($L67:$AP67,"放假")+COUNTIF($L68:$AP68,"放假"))*0.5</f>
        <v>0</v>
      </c>
      <c r="J67" s="113">
        <f>(SUM(L69:AP69))/$AO$2</f>
        <v>0</v>
      </c>
      <c r="K67" s="16" t="str">
        <f ca="1">IF(A67="","",IF(MOD(ROW(),3)=1,"上午",IF(MOD(ROW(),3)=2,"下午","加班")))</f>
        <v/>
      </c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25"/>
      <c r="XED67" s="28"/>
      <c r="XEE67" s="28"/>
      <c r="XEF67" s="28"/>
      <c r="XEG67" s="28"/>
      <c r="XEH67" s="28"/>
      <c r="XEI67" s="28"/>
      <c r="XEJ67" s="28"/>
      <c r="XEK67" s="28"/>
      <c r="XEL67" s="28"/>
      <c r="XEM67" s="28"/>
      <c r="XEN67" s="28"/>
      <c r="XEO67" s="28"/>
      <c r="XEP67" s="28"/>
      <c r="XEQ67" s="28"/>
      <c r="XER67" s="28"/>
      <c r="XES67" s="28"/>
      <c r="XET67" s="28"/>
      <c r="XEU67" s="28"/>
      <c r="XEV67" s="28"/>
      <c r="XEW67" s="28"/>
      <c r="XEX67" s="28"/>
      <c r="XEY67" s="28"/>
      <c r="XEZ67" s="28"/>
      <c r="XFA67" s="28"/>
      <c r="XFB67" s="28"/>
      <c r="XFC67" s="28"/>
      <c r="XFD67" s="28"/>
    </row>
    <row r="68" spans="1:42 16358:16384" s="3" customFormat="1" ht="19.05" customHeight="1">
      <c r="A68" s="109"/>
      <c r="B68" s="111"/>
      <c r="C68" s="111"/>
      <c r="D68" s="111"/>
      <c r="E68" s="111"/>
      <c r="F68" s="111"/>
      <c r="G68" s="111"/>
      <c r="H68" s="111"/>
      <c r="I68" s="111"/>
      <c r="J68" s="113"/>
      <c r="K68" s="18" t="str">
        <f ca="1">IF(A67="","",IF(MOD(ROW(),3)=1,"上午",IF(MOD(ROW(),3)=2,"下午","加班")))</f>
        <v/>
      </c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26"/>
      <c r="XED68" s="28"/>
      <c r="XEE68" s="28"/>
      <c r="XEF68" s="28"/>
      <c r="XEG68" s="28"/>
      <c r="XEH68" s="28"/>
      <c r="XEI68" s="28"/>
      <c r="XEJ68" s="28"/>
      <c r="XEK68" s="28"/>
      <c r="XEL68" s="28"/>
      <c r="XEM68" s="28"/>
      <c r="XEN68" s="28"/>
      <c r="XEO68" s="28"/>
      <c r="XEP68" s="28"/>
      <c r="XEQ68" s="28"/>
      <c r="XER68" s="28"/>
      <c r="XES68" s="28"/>
      <c r="XET68" s="28"/>
      <c r="XEU68" s="28"/>
      <c r="XEV68" s="28"/>
      <c r="XEW68" s="28"/>
      <c r="XEX68" s="28"/>
      <c r="XEY68" s="28"/>
      <c r="XEZ68" s="28"/>
      <c r="XFA68" s="28"/>
      <c r="XFB68" s="28"/>
      <c r="XFC68" s="28"/>
      <c r="XFD68" s="28"/>
    </row>
    <row r="69" spans="1:42 16358:16384" s="3" customFormat="1" ht="19.05" customHeight="1">
      <c r="A69" s="109"/>
      <c r="B69" s="111"/>
      <c r="C69" s="111"/>
      <c r="D69" s="111"/>
      <c r="E69" s="111"/>
      <c r="F69" s="111"/>
      <c r="G69" s="111"/>
      <c r="H69" s="111"/>
      <c r="I69" s="111"/>
      <c r="J69" s="113"/>
      <c r="K69" s="20" t="str">
        <f ca="1">IF(A67="","",IF(MOD(ROW(),3)=1,"上午",IF(MOD(ROW(),3)=2,"下午","加班")))</f>
        <v/>
      </c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7"/>
      <c r="XED69" s="28"/>
      <c r="XEE69" s="28"/>
      <c r="XEF69" s="28"/>
      <c r="XEG69" s="28"/>
      <c r="XEH69" s="28"/>
      <c r="XEI69" s="28"/>
      <c r="XEJ69" s="28"/>
      <c r="XEK69" s="28"/>
      <c r="XEL69" s="28"/>
      <c r="XEM69" s="28"/>
      <c r="XEN69" s="28"/>
      <c r="XEO69" s="28"/>
      <c r="XEP69" s="28"/>
      <c r="XEQ69" s="28"/>
      <c r="XER69" s="28"/>
      <c r="XES69" s="28"/>
      <c r="XET69" s="28"/>
      <c r="XEU69" s="28"/>
      <c r="XEV69" s="28"/>
      <c r="XEW69" s="28"/>
      <c r="XEX69" s="28"/>
      <c r="XEY69" s="28"/>
      <c r="XEZ69" s="28"/>
      <c r="XFA69" s="28"/>
      <c r="XFB69" s="28"/>
      <c r="XFC69" s="28"/>
      <c r="XFD69" s="28"/>
    </row>
    <row r="70" spans="1:42 16358:16384" s="3" customFormat="1" ht="19.05" customHeight="1">
      <c r="A70" s="109" t="str">
        <f ca="1">IF(B70=0,"",COUNTA($B$3:$B69))</f>
        <v/>
      </c>
      <c r="B70" s="111">
        <f ca="1">INDIRECT("员工信息表!B"&amp;COUNTA($B$3:$B69)+2)</f>
        <v>0</v>
      </c>
      <c r="C70" s="111"/>
      <c r="D70" s="111">
        <f>(COUNTIF($L70:$AP70,"出勤")+COUNTIF($L71:$AP71,"出勤"))*0.5</f>
        <v>0</v>
      </c>
      <c r="E70" s="111">
        <f>(COUNTIF($L70:$AP70,"事假")+COUNTIF($L71:$AP71,"事假"))*0.5</f>
        <v>0</v>
      </c>
      <c r="F70" s="111">
        <f>(COUNTIF($L70:$AP70,"病假")+COUNTIF($L71:$AP71,"病假"))*0.5</f>
        <v>0</v>
      </c>
      <c r="G70" s="111">
        <f>(COUNTIF($L70:$AP70,"休假")+COUNTIF($L71:$AP71,"休假"))*0.5</f>
        <v>0</v>
      </c>
      <c r="H70" s="111">
        <f>(COUNTIF($L70:$AP70,"缺勤")+COUNTIF($L71:$AP71,"缺勤"))*0.5</f>
        <v>0</v>
      </c>
      <c r="I70" s="111">
        <f>(COUNTIF($L70:$AP70,"放假")+COUNTIF($L71:$AP71,"放假"))*0.5</f>
        <v>0</v>
      </c>
      <c r="J70" s="113">
        <f>(SUM(L72:AP72))/$AO$2</f>
        <v>0</v>
      </c>
      <c r="K70" s="16" t="str">
        <f ca="1">IF(A70="","",IF(MOD(ROW(),3)=1,"上午",IF(MOD(ROW(),3)=2,"下午","加班")))</f>
        <v/>
      </c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25"/>
      <c r="XED70" s="28"/>
      <c r="XEE70" s="28"/>
      <c r="XEF70" s="28"/>
      <c r="XEG70" s="28"/>
      <c r="XEH70" s="28"/>
      <c r="XEI70" s="28"/>
      <c r="XEJ70" s="28"/>
      <c r="XEK70" s="28"/>
      <c r="XEL70" s="28"/>
      <c r="XEM70" s="28"/>
      <c r="XEN70" s="28"/>
      <c r="XEO70" s="28"/>
      <c r="XEP70" s="28"/>
      <c r="XEQ70" s="28"/>
      <c r="XER70" s="28"/>
      <c r="XES70" s="28"/>
      <c r="XET70" s="28"/>
      <c r="XEU70" s="28"/>
      <c r="XEV70" s="28"/>
      <c r="XEW70" s="28"/>
      <c r="XEX70" s="28"/>
      <c r="XEY70" s="28"/>
      <c r="XEZ70" s="28"/>
      <c r="XFA70" s="28"/>
      <c r="XFB70" s="28"/>
      <c r="XFC70" s="28"/>
      <c r="XFD70" s="28"/>
    </row>
    <row r="71" spans="1:42 16358:16384" s="3" customFormat="1" ht="19.05" customHeight="1">
      <c r="A71" s="109"/>
      <c r="B71" s="111"/>
      <c r="C71" s="111"/>
      <c r="D71" s="111"/>
      <c r="E71" s="111"/>
      <c r="F71" s="111"/>
      <c r="G71" s="111"/>
      <c r="H71" s="111"/>
      <c r="I71" s="111"/>
      <c r="J71" s="113"/>
      <c r="K71" s="18" t="str">
        <f ca="1">IF(A70="","",IF(MOD(ROW(),3)=1,"上午",IF(MOD(ROW(),3)=2,"下午","加班")))</f>
        <v/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26"/>
      <c r="XED71" s="28"/>
      <c r="XEE71" s="28"/>
      <c r="XEF71" s="28"/>
      <c r="XEG71" s="28"/>
      <c r="XEH71" s="28"/>
      <c r="XEI71" s="28"/>
      <c r="XEJ71" s="28"/>
      <c r="XEK71" s="28"/>
      <c r="XEL71" s="28"/>
      <c r="XEM71" s="28"/>
      <c r="XEN71" s="28"/>
      <c r="XEO71" s="28"/>
      <c r="XEP71" s="28"/>
      <c r="XEQ71" s="28"/>
      <c r="XER71" s="28"/>
      <c r="XES71" s="28"/>
      <c r="XET71" s="28"/>
      <c r="XEU71" s="28"/>
      <c r="XEV71" s="28"/>
      <c r="XEW71" s="28"/>
      <c r="XEX71" s="28"/>
      <c r="XEY71" s="28"/>
      <c r="XEZ71" s="28"/>
      <c r="XFA71" s="28"/>
      <c r="XFB71" s="28"/>
      <c r="XFC71" s="28"/>
      <c r="XFD71" s="28"/>
    </row>
    <row r="72" spans="1:42 16358:16384" s="3" customFormat="1" ht="19.05" customHeight="1">
      <c r="A72" s="109"/>
      <c r="B72" s="111"/>
      <c r="C72" s="111"/>
      <c r="D72" s="111"/>
      <c r="E72" s="111"/>
      <c r="F72" s="111"/>
      <c r="G72" s="111"/>
      <c r="H72" s="111"/>
      <c r="I72" s="111"/>
      <c r="J72" s="113"/>
      <c r="K72" s="20" t="str">
        <f ca="1">IF(A70="","",IF(MOD(ROW(),3)=1,"上午",IF(MOD(ROW(),3)=2,"下午","加班")))</f>
        <v/>
      </c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7"/>
      <c r="XED72" s="28"/>
      <c r="XEE72" s="28"/>
      <c r="XEF72" s="28"/>
      <c r="XEG72" s="28"/>
      <c r="XEH72" s="28"/>
      <c r="XEI72" s="28"/>
      <c r="XEJ72" s="28"/>
      <c r="XEK72" s="28"/>
      <c r="XEL72" s="28"/>
      <c r="XEM72" s="28"/>
      <c r="XEN72" s="28"/>
      <c r="XEO72" s="28"/>
      <c r="XEP72" s="28"/>
      <c r="XEQ72" s="28"/>
      <c r="XER72" s="28"/>
      <c r="XES72" s="28"/>
      <c r="XET72" s="28"/>
      <c r="XEU72" s="28"/>
      <c r="XEV72" s="28"/>
      <c r="XEW72" s="28"/>
      <c r="XEX72" s="28"/>
      <c r="XEY72" s="28"/>
      <c r="XEZ72" s="28"/>
      <c r="XFA72" s="28"/>
      <c r="XFB72" s="28"/>
      <c r="XFC72" s="28"/>
      <c r="XFD72" s="28"/>
    </row>
    <row r="73" spans="1:42 16358:16384" s="3" customFormat="1" ht="19.05" customHeight="1">
      <c r="A73" s="109" t="str">
        <f ca="1">IF(B73=0,"",COUNTA($B$3:$B72))</f>
        <v/>
      </c>
      <c r="B73" s="111">
        <f ca="1">INDIRECT("员工信息表!B"&amp;COUNTA($B$3:$B72)+2)</f>
        <v>0</v>
      </c>
      <c r="C73" s="111"/>
      <c r="D73" s="111">
        <f>(COUNTIF($L73:$AP73,"出勤")+COUNTIF($L74:$AP74,"出勤"))*0.5</f>
        <v>0</v>
      </c>
      <c r="E73" s="111">
        <f>(COUNTIF($L73:$AP73,"事假")+COUNTIF($L74:$AP74,"事假"))*0.5</f>
        <v>0</v>
      </c>
      <c r="F73" s="111">
        <f>(COUNTIF($L73:$AP73,"病假")+COUNTIF($L74:$AP74,"病假"))*0.5</f>
        <v>0</v>
      </c>
      <c r="G73" s="111">
        <f>(COUNTIF($L73:$AP73,"休假")+COUNTIF($L74:$AP74,"休假"))*0.5</f>
        <v>0</v>
      </c>
      <c r="H73" s="111">
        <f>(COUNTIF($L73:$AP73,"缺勤")+COUNTIF($L74:$AP74,"缺勤"))*0.5</f>
        <v>0</v>
      </c>
      <c r="I73" s="111">
        <f>(COUNTIF($L73:$AP73,"放假")+COUNTIF($L74:$AP74,"放假"))*0.5</f>
        <v>0</v>
      </c>
      <c r="J73" s="113">
        <f>(SUM(L75:AP75))/$AO$2</f>
        <v>0</v>
      </c>
      <c r="K73" s="16" t="str">
        <f ca="1">IF(A73="","",IF(MOD(ROW(),3)=1,"上午",IF(MOD(ROW(),3)=2,"下午","加班")))</f>
        <v/>
      </c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25"/>
      <c r="XED73" s="28"/>
      <c r="XEE73" s="28"/>
      <c r="XEF73" s="28"/>
      <c r="XEG73" s="28"/>
      <c r="XEH73" s="28"/>
      <c r="XEI73" s="28"/>
      <c r="XEJ73" s="28"/>
      <c r="XEK73" s="28"/>
      <c r="XEL73" s="28"/>
      <c r="XEM73" s="28"/>
      <c r="XEN73" s="28"/>
      <c r="XEO73" s="28"/>
      <c r="XEP73" s="28"/>
      <c r="XEQ73" s="28"/>
      <c r="XER73" s="28"/>
      <c r="XES73" s="28"/>
      <c r="XET73" s="28"/>
      <c r="XEU73" s="28"/>
      <c r="XEV73" s="28"/>
      <c r="XEW73" s="28"/>
      <c r="XEX73" s="28"/>
      <c r="XEY73" s="28"/>
      <c r="XEZ73" s="28"/>
      <c r="XFA73" s="28"/>
      <c r="XFB73" s="28"/>
      <c r="XFC73" s="28"/>
      <c r="XFD73" s="28"/>
    </row>
    <row r="74" spans="1:42 16358:16384" s="3" customFormat="1" ht="19.05" customHeight="1">
      <c r="A74" s="109"/>
      <c r="B74" s="111"/>
      <c r="C74" s="111"/>
      <c r="D74" s="111"/>
      <c r="E74" s="111"/>
      <c r="F74" s="111"/>
      <c r="G74" s="111"/>
      <c r="H74" s="111"/>
      <c r="I74" s="111"/>
      <c r="J74" s="113"/>
      <c r="K74" s="18" t="str">
        <f ca="1">IF(A73="","",IF(MOD(ROW(),3)=1,"上午",IF(MOD(ROW(),3)=2,"下午","加班")))</f>
        <v/>
      </c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26"/>
      <c r="XED74" s="28"/>
      <c r="XEE74" s="28"/>
      <c r="XEF74" s="28"/>
      <c r="XEG74" s="28"/>
      <c r="XEH74" s="28"/>
      <c r="XEI74" s="28"/>
      <c r="XEJ74" s="28"/>
      <c r="XEK74" s="28"/>
      <c r="XEL74" s="28"/>
      <c r="XEM74" s="28"/>
      <c r="XEN74" s="28"/>
      <c r="XEO74" s="28"/>
      <c r="XEP74" s="28"/>
      <c r="XEQ74" s="28"/>
      <c r="XER74" s="28"/>
      <c r="XES74" s="28"/>
      <c r="XET74" s="28"/>
      <c r="XEU74" s="28"/>
      <c r="XEV74" s="28"/>
      <c r="XEW74" s="28"/>
      <c r="XEX74" s="28"/>
      <c r="XEY74" s="28"/>
      <c r="XEZ74" s="28"/>
      <c r="XFA74" s="28"/>
      <c r="XFB74" s="28"/>
      <c r="XFC74" s="28"/>
      <c r="XFD74" s="28"/>
    </row>
    <row r="75" spans="1:42 16358:16384" s="3" customFormat="1" ht="19.05" customHeight="1">
      <c r="A75" s="109"/>
      <c r="B75" s="111"/>
      <c r="C75" s="111"/>
      <c r="D75" s="111"/>
      <c r="E75" s="111"/>
      <c r="F75" s="111"/>
      <c r="G75" s="111"/>
      <c r="H75" s="111"/>
      <c r="I75" s="111"/>
      <c r="J75" s="113"/>
      <c r="K75" s="20" t="str">
        <f ca="1">IF(A73="","",IF(MOD(ROW(),3)=1,"上午",IF(MOD(ROW(),3)=2,"下午","加班")))</f>
        <v/>
      </c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7"/>
      <c r="XED75" s="28"/>
      <c r="XEE75" s="28"/>
      <c r="XEF75" s="28"/>
      <c r="XEG75" s="28"/>
      <c r="XEH75" s="28"/>
      <c r="XEI75" s="28"/>
      <c r="XEJ75" s="28"/>
      <c r="XEK75" s="28"/>
      <c r="XEL75" s="28"/>
      <c r="XEM75" s="28"/>
      <c r="XEN75" s="28"/>
      <c r="XEO75" s="28"/>
      <c r="XEP75" s="28"/>
      <c r="XEQ75" s="28"/>
      <c r="XER75" s="28"/>
      <c r="XES75" s="28"/>
      <c r="XET75" s="28"/>
      <c r="XEU75" s="28"/>
      <c r="XEV75" s="28"/>
      <c r="XEW75" s="28"/>
      <c r="XEX75" s="28"/>
      <c r="XEY75" s="28"/>
      <c r="XEZ75" s="28"/>
      <c r="XFA75" s="28"/>
      <c r="XFB75" s="28"/>
      <c r="XFC75" s="28"/>
      <c r="XFD75" s="28"/>
    </row>
    <row r="76" spans="1:42 16358:16384" s="3" customFormat="1" ht="19.05" customHeight="1">
      <c r="A76" s="109" t="str">
        <f ca="1">IF(B76=0,"",COUNTA($B$3:$B75))</f>
        <v/>
      </c>
      <c r="B76" s="111">
        <f ca="1">INDIRECT("员工信息表!B"&amp;COUNTA($B$3:$B75)+2)</f>
        <v>0</v>
      </c>
      <c r="C76" s="111"/>
      <c r="D76" s="111">
        <f>(COUNTIF($L76:$AP76,"出勤")+COUNTIF($L77:$AP77,"出勤"))*0.5</f>
        <v>0</v>
      </c>
      <c r="E76" s="111">
        <f>(COUNTIF($L76:$AP76,"事假")+COUNTIF($L77:$AP77,"事假"))*0.5</f>
        <v>0</v>
      </c>
      <c r="F76" s="111">
        <f>(COUNTIF($L76:$AP76,"病假")+COUNTIF($L77:$AP77,"病假"))*0.5</f>
        <v>0</v>
      </c>
      <c r="G76" s="111">
        <f>(COUNTIF($L76:$AP76,"休假")+COUNTIF($L77:$AP77,"休假"))*0.5</f>
        <v>0</v>
      </c>
      <c r="H76" s="111">
        <f>(COUNTIF($L76:$AP76,"缺勤")+COUNTIF($L77:$AP77,"缺勤"))*0.5</f>
        <v>0</v>
      </c>
      <c r="I76" s="111">
        <f>(COUNTIF($L76:$AP76,"放假")+COUNTIF($L77:$AP77,"放假"))*0.5</f>
        <v>0</v>
      </c>
      <c r="J76" s="113">
        <f>(SUM(L78:AP78))/$AO$2</f>
        <v>0</v>
      </c>
      <c r="K76" s="16" t="str">
        <f ca="1">IF(A76="","",IF(MOD(ROW(),3)=1,"上午",IF(MOD(ROW(),3)=2,"下午","加班")))</f>
        <v/>
      </c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25"/>
      <c r="XED76" s="28"/>
      <c r="XEE76" s="28"/>
      <c r="XEF76" s="28"/>
      <c r="XEG76" s="28"/>
      <c r="XEH76" s="28"/>
      <c r="XEI76" s="28"/>
      <c r="XEJ76" s="28"/>
      <c r="XEK76" s="28"/>
      <c r="XEL76" s="28"/>
      <c r="XEM76" s="28"/>
      <c r="XEN76" s="28"/>
      <c r="XEO76" s="28"/>
      <c r="XEP76" s="28"/>
      <c r="XEQ76" s="28"/>
      <c r="XER76" s="28"/>
      <c r="XES76" s="28"/>
      <c r="XET76" s="28"/>
      <c r="XEU76" s="28"/>
      <c r="XEV76" s="28"/>
      <c r="XEW76" s="28"/>
      <c r="XEX76" s="28"/>
      <c r="XEY76" s="28"/>
      <c r="XEZ76" s="28"/>
      <c r="XFA76" s="28"/>
      <c r="XFB76" s="28"/>
      <c r="XFC76" s="28"/>
      <c r="XFD76" s="28"/>
    </row>
    <row r="77" spans="1:42 16358:16384" s="3" customFormat="1" ht="19.05" customHeight="1">
      <c r="A77" s="109"/>
      <c r="B77" s="111"/>
      <c r="C77" s="111"/>
      <c r="D77" s="111"/>
      <c r="E77" s="111"/>
      <c r="F77" s="111"/>
      <c r="G77" s="111"/>
      <c r="H77" s="111"/>
      <c r="I77" s="111"/>
      <c r="J77" s="113"/>
      <c r="K77" s="18" t="str">
        <f ca="1">IF(A76="","",IF(MOD(ROW(),3)=1,"上午",IF(MOD(ROW(),3)=2,"下午","加班")))</f>
        <v/>
      </c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26"/>
      <c r="XED77" s="28"/>
      <c r="XEE77" s="28"/>
      <c r="XEF77" s="28"/>
      <c r="XEG77" s="28"/>
      <c r="XEH77" s="28"/>
      <c r="XEI77" s="28"/>
      <c r="XEJ77" s="28"/>
      <c r="XEK77" s="28"/>
      <c r="XEL77" s="28"/>
      <c r="XEM77" s="28"/>
      <c r="XEN77" s="28"/>
      <c r="XEO77" s="28"/>
      <c r="XEP77" s="28"/>
      <c r="XEQ77" s="28"/>
      <c r="XER77" s="28"/>
      <c r="XES77" s="28"/>
      <c r="XET77" s="28"/>
      <c r="XEU77" s="28"/>
      <c r="XEV77" s="28"/>
      <c r="XEW77" s="28"/>
      <c r="XEX77" s="28"/>
      <c r="XEY77" s="28"/>
      <c r="XEZ77" s="28"/>
      <c r="XFA77" s="28"/>
      <c r="XFB77" s="28"/>
      <c r="XFC77" s="28"/>
      <c r="XFD77" s="28"/>
    </row>
    <row r="78" spans="1:42 16358:16384" s="3" customFormat="1" ht="19.05" customHeight="1">
      <c r="A78" s="109"/>
      <c r="B78" s="111"/>
      <c r="C78" s="111"/>
      <c r="D78" s="111"/>
      <c r="E78" s="111"/>
      <c r="F78" s="111"/>
      <c r="G78" s="111"/>
      <c r="H78" s="111"/>
      <c r="I78" s="111"/>
      <c r="J78" s="113"/>
      <c r="K78" s="20" t="str">
        <f ca="1">IF(A76="","",IF(MOD(ROW(),3)=1,"上午",IF(MOD(ROW(),3)=2,"下午","加班")))</f>
        <v/>
      </c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7"/>
      <c r="XED78" s="28"/>
      <c r="XEE78" s="28"/>
      <c r="XEF78" s="28"/>
      <c r="XEG78" s="28"/>
      <c r="XEH78" s="28"/>
      <c r="XEI78" s="28"/>
      <c r="XEJ78" s="28"/>
      <c r="XEK78" s="28"/>
      <c r="XEL78" s="28"/>
      <c r="XEM78" s="28"/>
      <c r="XEN78" s="28"/>
      <c r="XEO78" s="28"/>
      <c r="XEP78" s="28"/>
      <c r="XEQ78" s="28"/>
      <c r="XER78" s="28"/>
      <c r="XES78" s="28"/>
      <c r="XET78" s="28"/>
      <c r="XEU78" s="28"/>
      <c r="XEV78" s="28"/>
      <c r="XEW78" s="28"/>
      <c r="XEX78" s="28"/>
      <c r="XEY78" s="28"/>
      <c r="XEZ78" s="28"/>
      <c r="XFA78" s="28"/>
      <c r="XFB78" s="28"/>
      <c r="XFC78" s="28"/>
      <c r="XFD78" s="28"/>
    </row>
    <row r="79" spans="1:42 16358:16384" s="3" customFormat="1" ht="19.05" customHeight="1">
      <c r="A79" s="109" t="str">
        <f ca="1">IF(B79=0,"",COUNTA($B$3:$B78))</f>
        <v/>
      </c>
      <c r="B79" s="111">
        <f ca="1">INDIRECT("员工信息表!B"&amp;COUNTA($B$3:$B78)+2)</f>
        <v>0</v>
      </c>
      <c r="C79" s="111"/>
      <c r="D79" s="111">
        <f>(COUNTIF($L79:$AP79,"出勤")+COUNTIF($L80:$AP80,"出勤"))*0.5</f>
        <v>0</v>
      </c>
      <c r="E79" s="111">
        <f>(COUNTIF($L79:$AP79,"事假")+COUNTIF($L80:$AP80,"事假"))*0.5</f>
        <v>0</v>
      </c>
      <c r="F79" s="111">
        <f>(COUNTIF($L79:$AP79,"病假")+COUNTIF($L80:$AP80,"病假"))*0.5</f>
        <v>0</v>
      </c>
      <c r="G79" s="111">
        <f>(COUNTIF($L79:$AP79,"休假")+COUNTIF($L80:$AP80,"休假"))*0.5</f>
        <v>0</v>
      </c>
      <c r="H79" s="111">
        <f>(COUNTIF($L79:$AP79,"缺勤")+COUNTIF($L80:$AP80,"缺勤"))*0.5</f>
        <v>0</v>
      </c>
      <c r="I79" s="111">
        <f>(COUNTIF($L79:$AP79,"放假")+COUNTIF($L80:$AP80,"放假"))*0.5</f>
        <v>0</v>
      </c>
      <c r="J79" s="113">
        <f>(SUM(L81:AP81))/$AO$2</f>
        <v>0</v>
      </c>
      <c r="K79" s="16" t="str">
        <f ca="1">IF(A79="","",IF(MOD(ROW(),3)=1,"上午",IF(MOD(ROW(),3)=2,"下午","加班")))</f>
        <v/>
      </c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25"/>
      <c r="XED79" s="28"/>
      <c r="XEE79" s="28"/>
      <c r="XEF79" s="28"/>
      <c r="XEG79" s="28"/>
      <c r="XEH79" s="28"/>
      <c r="XEI79" s="28"/>
      <c r="XEJ79" s="28"/>
      <c r="XEK79" s="28"/>
      <c r="XEL79" s="28"/>
      <c r="XEM79" s="28"/>
      <c r="XEN79" s="28"/>
      <c r="XEO79" s="28"/>
      <c r="XEP79" s="28"/>
      <c r="XEQ79" s="28"/>
      <c r="XER79" s="28"/>
      <c r="XES79" s="28"/>
      <c r="XET79" s="28"/>
      <c r="XEU79" s="28"/>
      <c r="XEV79" s="28"/>
      <c r="XEW79" s="28"/>
      <c r="XEX79" s="28"/>
      <c r="XEY79" s="28"/>
      <c r="XEZ79" s="28"/>
      <c r="XFA79" s="28"/>
      <c r="XFB79" s="28"/>
      <c r="XFC79" s="28"/>
      <c r="XFD79" s="28"/>
    </row>
    <row r="80" spans="1:42 16358:16384" s="3" customFormat="1" ht="19.05" customHeight="1">
      <c r="A80" s="109"/>
      <c r="B80" s="111"/>
      <c r="C80" s="111"/>
      <c r="D80" s="111"/>
      <c r="E80" s="111"/>
      <c r="F80" s="111"/>
      <c r="G80" s="111"/>
      <c r="H80" s="111"/>
      <c r="I80" s="111"/>
      <c r="J80" s="113"/>
      <c r="K80" s="18" t="str">
        <f ca="1">IF(A79="","",IF(MOD(ROW(),3)=1,"上午",IF(MOD(ROW(),3)=2,"下午","加班")))</f>
        <v/>
      </c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26"/>
      <c r="XED80" s="28"/>
      <c r="XEE80" s="28"/>
      <c r="XEF80" s="28"/>
      <c r="XEG80" s="28"/>
      <c r="XEH80" s="28"/>
      <c r="XEI80" s="28"/>
      <c r="XEJ80" s="28"/>
      <c r="XEK80" s="28"/>
      <c r="XEL80" s="28"/>
      <c r="XEM80" s="28"/>
      <c r="XEN80" s="28"/>
      <c r="XEO80" s="28"/>
      <c r="XEP80" s="28"/>
      <c r="XEQ80" s="28"/>
      <c r="XER80" s="28"/>
      <c r="XES80" s="28"/>
      <c r="XET80" s="28"/>
      <c r="XEU80" s="28"/>
      <c r="XEV80" s="28"/>
      <c r="XEW80" s="28"/>
      <c r="XEX80" s="28"/>
      <c r="XEY80" s="28"/>
      <c r="XEZ80" s="28"/>
      <c r="XFA80" s="28"/>
      <c r="XFB80" s="28"/>
      <c r="XFC80" s="28"/>
      <c r="XFD80" s="28"/>
    </row>
    <row r="81" spans="1:42 16358:16384" s="3" customFormat="1" ht="19.05" customHeight="1">
      <c r="A81" s="109"/>
      <c r="B81" s="111"/>
      <c r="C81" s="111"/>
      <c r="D81" s="111"/>
      <c r="E81" s="111"/>
      <c r="F81" s="111"/>
      <c r="G81" s="111"/>
      <c r="H81" s="111"/>
      <c r="I81" s="111"/>
      <c r="J81" s="113"/>
      <c r="K81" s="20" t="str">
        <f ca="1">IF(A79="","",IF(MOD(ROW(),3)=1,"上午",IF(MOD(ROW(),3)=2,"下午","加班")))</f>
        <v/>
      </c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7"/>
      <c r="XED81" s="28"/>
      <c r="XEE81" s="28"/>
      <c r="XEF81" s="28"/>
      <c r="XEG81" s="28"/>
      <c r="XEH81" s="28"/>
      <c r="XEI81" s="28"/>
      <c r="XEJ81" s="28"/>
      <c r="XEK81" s="28"/>
      <c r="XEL81" s="28"/>
      <c r="XEM81" s="28"/>
      <c r="XEN81" s="28"/>
      <c r="XEO81" s="28"/>
      <c r="XEP81" s="28"/>
      <c r="XEQ81" s="28"/>
      <c r="XER81" s="28"/>
      <c r="XES81" s="28"/>
      <c r="XET81" s="28"/>
      <c r="XEU81" s="28"/>
      <c r="XEV81" s="28"/>
      <c r="XEW81" s="28"/>
      <c r="XEX81" s="28"/>
      <c r="XEY81" s="28"/>
      <c r="XEZ81" s="28"/>
      <c r="XFA81" s="28"/>
      <c r="XFB81" s="28"/>
      <c r="XFC81" s="28"/>
      <c r="XFD81" s="28"/>
    </row>
    <row r="82" spans="1:42 16358:16384" s="3" customFormat="1" ht="19.05" customHeight="1">
      <c r="A82" s="109" t="str">
        <f ca="1">IF(B82=0,"",COUNTA($B$3:$B81))</f>
        <v/>
      </c>
      <c r="B82" s="111">
        <f ca="1">INDIRECT("员工信息表!B"&amp;COUNTA($B$3:$B81)+2)</f>
        <v>0</v>
      </c>
      <c r="C82" s="111"/>
      <c r="D82" s="111">
        <f>(COUNTIF($L82:$AP82,"出勤")+COUNTIF($L83:$AP83,"出勤"))*0.5</f>
        <v>0</v>
      </c>
      <c r="E82" s="111">
        <f>(COUNTIF($L82:$AP82,"事假")+COUNTIF($L83:$AP83,"事假"))*0.5</f>
        <v>0</v>
      </c>
      <c r="F82" s="111">
        <f>(COUNTIF($L82:$AP82,"病假")+COUNTIF($L83:$AP83,"病假"))*0.5</f>
        <v>0</v>
      </c>
      <c r="G82" s="111">
        <f>(COUNTIF($L82:$AP82,"休假")+COUNTIF($L83:$AP83,"休假"))*0.5</f>
        <v>0</v>
      </c>
      <c r="H82" s="111">
        <f>(COUNTIF($L82:$AP82,"缺勤")+COUNTIF($L83:$AP83,"缺勤"))*0.5</f>
        <v>0</v>
      </c>
      <c r="I82" s="111">
        <f>(COUNTIF($L82:$AP82,"放假")+COUNTIF($L83:$AP83,"放假"))*0.5</f>
        <v>0</v>
      </c>
      <c r="J82" s="113">
        <f>(SUM(L84:AP84))/$AO$2</f>
        <v>0</v>
      </c>
      <c r="K82" s="16" t="str">
        <f ca="1">IF(A82="","",IF(MOD(ROW(),3)=1,"上午",IF(MOD(ROW(),3)=2,"下午","加班")))</f>
        <v/>
      </c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25"/>
      <c r="XED82" s="28"/>
      <c r="XEE82" s="28"/>
      <c r="XEF82" s="28"/>
      <c r="XEG82" s="28"/>
      <c r="XEH82" s="28"/>
      <c r="XEI82" s="28"/>
      <c r="XEJ82" s="28"/>
      <c r="XEK82" s="28"/>
      <c r="XEL82" s="28"/>
      <c r="XEM82" s="28"/>
      <c r="XEN82" s="28"/>
      <c r="XEO82" s="28"/>
      <c r="XEP82" s="28"/>
      <c r="XEQ82" s="28"/>
      <c r="XER82" s="28"/>
      <c r="XES82" s="28"/>
      <c r="XET82" s="28"/>
      <c r="XEU82" s="28"/>
      <c r="XEV82" s="28"/>
      <c r="XEW82" s="28"/>
      <c r="XEX82" s="28"/>
      <c r="XEY82" s="28"/>
      <c r="XEZ82" s="28"/>
      <c r="XFA82" s="28"/>
      <c r="XFB82" s="28"/>
      <c r="XFC82" s="28"/>
      <c r="XFD82" s="28"/>
    </row>
    <row r="83" spans="1:42 16358:16384" s="3" customFormat="1" ht="19.05" customHeight="1">
      <c r="A83" s="109"/>
      <c r="B83" s="111"/>
      <c r="C83" s="111"/>
      <c r="D83" s="111"/>
      <c r="E83" s="111"/>
      <c r="F83" s="111"/>
      <c r="G83" s="111"/>
      <c r="H83" s="111"/>
      <c r="I83" s="111"/>
      <c r="J83" s="113"/>
      <c r="K83" s="18" t="str">
        <f ca="1">IF(A82="","",IF(MOD(ROW(),3)=1,"上午",IF(MOD(ROW(),3)=2,"下午","加班")))</f>
        <v/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26"/>
      <c r="XED83" s="28"/>
      <c r="XEE83" s="28"/>
      <c r="XEF83" s="28"/>
      <c r="XEG83" s="28"/>
      <c r="XEH83" s="28"/>
      <c r="XEI83" s="28"/>
      <c r="XEJ83" s="28"/>
      <c r="XEK83" s="28"/>
      <c r="XEL83" s="28"/>
      <c r="XEM83" s="28"/>
      <c r="XEN83" s="28"/>
      <c r="XEO83" s="28"/>
      <c r="XEP83" s="28"/>
      <c r="XEQ83" s="28"/>
      <c r="XER83" s="28"/>
      <c r="XES83" s="28"/>
      <c r="XET83" s="28"/>
      <c r="XEU83" s="28"/>
      <c r="XEV83" s="28"/>
      <c r="XEW83" s="28"/>
      <c r="XEX83" s="28"/>
      <c r="XEY83" s="28"/>
      <c r="XEZ83" s="28"/>
      <c r="XFA83" s="28"/>
      <c r="XFB83" s="28"/>
      <c r="XFC83" s="28"/>
      <c r="XFD83" s="28"/>
    </row>
    <row r="84" spans="1:42 16358:16384" s="3" customFormat="1" ht="19.05" customHeight="1">
      <c r="A84" s="109"/>
      <c r="B84" s="111"/>
      <c r="C84" s="111"/>
      <c r="D84" s="111"/>
      <c r="E84" s="111"/>
      <c r="F84" s="111"/>
      <c r="G84" s="111"/>
      <c r="H84" s="111"/>
      <c r="I84" s="111"/>
      <c r="J84" s="113"/>
      <c r="K84" s="20" t="str">
        <f ca="1">IF(A82="","",IF(MOD(ROW(),3)=1,"上午",IF(MOD(ROW(),3)=2,"下午","加班")))</f>
        <v/>
      </c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7"/>
      <c r="XED84" s="28"/>
      <c r="XEE84" s="28"/>
      <c r="XEF84" s="28"/>
      <c r="XEG84" s="28"/>
      <c r="XEH84" s="28"/>
      <c r="XEI84" s="28"/>
      <c r="XEJ84" s="28"/>
      <c r="XEK84" s="28"/>
      <c r="XEL84" s="28"/>
      <c r="XEM84" s="28"/>
      <c r="XEN84" s="28"/>
      <c r="XEO84" s="28"/>
      <c r="XEP84" s="28"/>
      <c r="XEQ84" s="28"/>
      <c r="XER84" s="28"/>
      <c r="XES84" s="28"/>
      <c r="XET84" s="28"/>
      <c r="XEU84" s="28"/>
      <c r="XEV84" s="28"/>
      <c r="XEW84" s="28"/>
      <c r="XEX84" s="28"/>
      <c r="XEY84" s="28"/>
      <c r="XEZ84" s="28"/>
      <c r="XFA84" s="28"/>
      <c r="XFB84" s="28"/>
      <c r="XFC84" s="28"/>
      <c r="XFD84" s="28"/>
    </row>
    <row r="85" spans="1:42 16358:16384" s="3" customFormat="1" ht="19.05" customHeight="1">
      <c r="A85" s="109" t="str">
        <f ca="1">IF(B85=0,"",COUNTA($B$3:$B84))</f>
        <v/>
      </c>
      <c r="B85" s="111">
        <f ca="1">INDIRECT("员工信息表!B"&amp;COUNTA($B$3:$B84)+2)</f>
        <v>0</v>
      </c>
      <c r="C85" s="111"/>
      <c r="D85" s="111">
        <f>(COUNTIF($L85:$AP85,"出勤")+COUNTIF($L86:$AP86,"出勤"))*0.5</f>
        <v>0</v>
      </c>
      <c r="E85" s="111">
        <f>(COUNTIF($L85:$AP85,"事假")+COUNTIF($L86:$AP86,"事假"))*0.5</f>
        <v>0</v>
      </c>
      <c r="F85" s="111">
        <f>(COUNTIF($L85:$AP85,"病假")+COUNTIF($L86:$AP86,"病假"))*0.5</f>
        <v>0</v>
      </c>
      <c r="G85" s="111">
        <f>(COUNTIF($L85:$AP85,"休假")+COUNTIF($L86:$AP86,"休假"))*0.5</f>
        <v>0</v>
      </c>
      <c r="H85" s="111">
        <f>(COUNTIF($L85:$AP85,"缺勤")+COUNTIF($L86:$AP86,"缺勤"))*0.5</f>
        <v>0</v>
      </c>
      <c r="I85" s="111">
        <f>(COUNTIF($L85:$AP85,"放假")+COUNTIF($L86:$AP86,"放假"))*0.5</f>
        <v>0</v>
      </c>
      <c r="J85" s="113">
        <f>(SUM(L87:AP87))/$AO$2</f>
        <v>0</v>
      </c>
      <c r="K85" s="16" t="str">
        <f ca="1">IF(A85="","",IF(MOD(ROW(),3)=1,"上午",IF(MOD(ROW(),3)=2,"下午","加班")))</f>
        <v/>
      </c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25"/>
      <c r="XED85" s="28"/>
      <c r="XEE85" s="28"/>
      <c r="XEF85" s="28"/>
      <c r="XEG85" s="28"/>
      <c r="XEH85" s="28"/>
      <c r="XEI85" s="28"/>
      <c r="XEJ85" s="28"/>
      <c r="XEK85" s="28"/>
      <c r="XEL85" s="28"/>
      <c r="XEM85" s="28"/>
      <c r="XEN85" s="28"/>
      <c r="XEO85" s="28"/>
      <c r="XEP85" s="28"/>
      <c r="XEQ85" s="28"/>
      <c r="XER85" s="28"/>
      <c r="XES85" s="28"/>
      <c r="XET85" s="28"/>
      <c r="XEU85" s="28"/>
      <c r="XEV85" s="28"/>
      <c r="XEW85" s="28"/>
      <c r="XEX85" s="28"/>
      <c r="XEY85" s="28"/>
      <c r="XEZ85" s="28"/>
      <c r="XFA85" s="28"/>
      <c r="XFB85" s="28"/>
      <c r="XFC85" s="28"/>
      <c r="XFD85" s="28"/>
    </row>
    <row r="86" spans="1:42 16358:16384" s="3" customFormat="1" ht="19.05" customHeight="1">
      <c r="A86" s="109"/>
      <c r="B86" s="111"/>
      <c r="C86" s="111"/>
      <c r="D86" s="111"/>
      <c r="E86" s="111"/>
      <c r="F86" s="111"/>
      <c r="G86" s="111"/>
      <c r="H86" s="111"/>
      <c r="I86" s="111"/>
      <c r="J86" s="113"/>
      <c r="K86" s="18" t="str">
        <f ca="1">IF(A85="","",IF(MOD(ROW(),3)=1,"上午",IF(MOD(ROW(),3)=2,"下午","加班")))</f>
        <v/>
      </c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26"/>
      <c r="XED86" s="28"/>
      <c r="XEE86" s="28"/>
      <c r="XEF86" s="28"/>
      <c r="XEG86" s="28"/>
      <c r="XEH86" s="28"/>
      <c r="XEI86" s="28"/>
      <c r="XEJ86" s="28"/>
      <c r="XEK86" s="28"/>
      <c r="XEL86" s="28"/>
      <c r="XEM86" s="28"/>
      <c r="XEN86" s="28"/>
      <c r="XEO86" s="28"/>
      <c r="XEP86" s="28"/>
      <c r="XEQ86" s="28"/>
      <c r="XER86" s="28"/>
      <c r="XES86" s="28"/>
      <c r="XET86" s="28"/>
      <c r="XEU86" s="28"/>
      <c r="XEV86" s="28"/>
      <c r="XEW86" s="28"/>
      <c r="XEX86" s="28"/>
      <c r="XEY86" s="28"/>
      <c r="XEZ86" s="28"/>
      <c r="XFA86" s="28"/>
      <c r="XFB86" s="28"/>
      <c r="XFC86" s="28"/>
      <c r="XFD86" s="28"/>
    </row>
    <row r="87" spans="1:42 16358:16384" s="3" customFormat="1" ht="19.05" customHeight="1">
      <c r="A87" s="109"/>
      <c r="B87" s="111"/>
      <c r="C87" s="111"/>
      <c r="D87" s="111"/>
      <c r="E87" s="111"/>
      <c r="F87" s="111"/>
      <c r="G87" s="111"/>
      <c r="H87" s="111"/>
      <c r="I87" s="111"/>
      <c r="J87" s="113"/>
      <c r="K87" s="20" t="str">
        <f ca="1">IF(A85="","",IF(MOD(ROW(),3)=1,"上午",IF(MOD(ROW(),3)=2,"下午","加班")))</f>
        <v/>
      </c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7"/>
      <c r="XED87" s="28"/>
      <c r="XEE87" s="28"/>
      <c r="XEF87" s="28"/>
      <c r="XEG87" s="28"/>
      <c r="XEH87" s="28"/>
      <c r="XEI87" s="28"/>
      <c r="XEJ87" s="28"/>
      <c r="XEK87" s="28"/>
      <c r="XEL87" s="28"/>
      <c r="XEM87" s="28"/>
      <c r="XEN87" s="28"/>
      <c r="XEO87" s="28"/>
      <c r="XEP87" s="28"/>
      <c r="XEQ87" s="28"/>
      <c r="XER87" s="28"/>
      <c r="XES87" s="28"/>
      <c r="XET87" s="28"/>
      <c r="XEU87" s="28"/>
      <c r="XEV87" s="28"/>
      <c r="XEW87" s="28"/>
      <c r="XEX87" s="28"/>
      <c r="XEY87" s="28"/>
      <c r="XEZ87" s="28"/>
      <c r="XFA87" s="28"/>
      <c r="XFB87" s="28"/>
      <c r="XFC87" s="28"/>
      <c r="XFD87" s="28"/>
    </row>
    <row r="88" spans="1:42 16358:16384" s="3" customFormat="1" ht="19.05" customHeight="1">
      <c r="A88" s="109" t="str">
        <f ca="1">IF(B88=0,"",COUNTA($B$3:$B87))</f>
        <v/>
      </c>
      <c r="B88" s="111">
        <f ca="1">INDIRECT("员工信息表!B"&amp;COUNTA($B$3:$B87)+2)</f>
        <v>0</v>
      </c>
      <c r="C88" s="111"/>
      <c r="D88" s="111">
        <f>(COUNTIF($L88:$AP88,"出勤")+COUNTIF($L89:$AP89,"出勤"))*0.5</f>
        <v>0</v>
      </c>
      <c r="E88" s="111">
        <f>(COUNTIF($L88:$AP88,"事假")+COUNTIF($L89:$AP89,"事假"))*0.5</f>
        <v>0</v>
      </c>
      <c r="F88" s="111">
        <f>(COUNTIF($L88:$AP88,"病假")+COUNTIF($L89:$AP89,"病假"))*0.5</f>
        <v>0</v>
      </c>
      <c r="G88" s="111">
        <f>(COUNTIF($L88:$AP88,"休假")+COUNTIF($L89:$AP89,"休假"))*0.5</f>
        <v>0</v>
      </c>
      <c r="H88" s="111">
        <f>(COUNTIF($L88:$AP88,"缺勤")+COUNTIF($L89:$AP89,"缺勤"))*0.5</f>
        <v>0</v>
      </c>
      <c r="I88" s="111">
        <f>(COUNTIF($L88:$AP88,"放假")+COUNTIF($L89:$AP89,"放假"))*0.5</f>
        <v>0</v>
      </c>
      <c r="J88" s="113">
        <f>(SUM(L90:AP90))/$AO$2</f>
        <v>0</v>
      </c>
      <c r="K88" s="16" t="str">
        <f ca="1">IF(A88="","",IF(MOD(ROW(),3)=1,"上午",IF(MOD(ROW(),3)=2,"下午","加班")))</f>
        <v/>
      </c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25"/>
      <c r="XED88" s="28"/>
      <c r="XEE88" s="28"/>
      <c r="XEF88" s="28"/>
      <c r="XEG88" s="28"/>
      <c r="XEH88" s="28"/>
      <c r="XEI88" s="28"/>
      <c r="XEJ88" s="28"/>
      <c r="XEK88" s="28"/>
      <c r="XEL88" s="28"/>
      <c r="XEM88" s="28"/>
      <c r="XEN88" s="28"/>
      <c r="XEO88" s="28"/>
      <c r="XEP88" s="28"/>
      <c r="XEQ88" s="28"/>
      <c r="XER88" s="28"/>
      <c r="XES88" s="28"/>
      <c r="XET88" s="28"/>
      <c r="XEU88" s="28"/>
      <c r="XEV88" s="28"/>
      <c r="XEW88" s="28"/>
      <c r="XEX88" s="28"/>
      <c r="XEY88" s="28"/>
      <c r="XEZ88" s="28"/>
      <c r="XFA88" s="28"/>
      <c r="XFB88" s="28"/>
      <c r="XFC88" s="28"/>
      <c r="XFD88" s="28"/>
    </row>
    <row r="89" spans="1:42 16358:16384" s="3" customFormat="1" ht="19.05" customHeight="1">
      <c r="A89" s="109"/>
      <c r="B89" s="111"/>
      <c r="C89" s="111"/>
      <c r="D89" s="111"/>
      <c r="E89" s="111"/>
      <c r="F89" s="111"/>
      <c r="G89" s="111"/>
      <c r="H89" s="111"/>
      <c r="I89" s="111"/>
      <c r="J89" s="113"/>
      <c r="K89" s="18" t="str">
        <f ca="1">IF(A88="","",IF(MOD(ROW(),3)=1,"上午",IF(MOD(ROW(),3)=2,"下午","加班")))</f>
        <v/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26"/>
      <c r="XED89" s="28"/>
      <c r="XEE89" s="28"/>
      <c r="XEF89" s="28"/>
      <c r="XEG89" s="28"/>
      <c r="XEH89" s="28"/>
      <c r="XEI89" s="28"/>
      <c r="XEJ89" s="28"/>
      <c r="XEK89" s="28"/>
      <c r="XEL89" s="28"/>
      <c r="XEM89" s="28"/>
      <c r="XEN89" s="28"/>
      <c r="XEO89" s="28"/>
      <c r="XEP89" s="28"/>
      <c r="XEQ89" s="28"/>
      <c r="XER89" s="28"/>
      <c r="XES89" s="28"/>
      <c r="XET89" s="28"/>
      <c r="XEU89" s="28"/>
      <c r="XEV89" s="28"/>
      <c r="XEW89" s="28"/>
      <c r="XEX89" s="28"/>
      <c r="XEY89" s="28"/>
      <c r="XEZ89" s="28"/>
      <c r="XFA89" s="28"/>
      <c r="XFB89" s="28"/>
      <c r="XFC89" s="28"/>
      <c r="XFD89" s="28"/>
    </row>
    <row r="90" spans="1:42 16358:16384" s="3" customFormat="1" ht="19.05" customHeight="1">
      <c r="A90" s="109"/>
      <c r="B90" s="111"/>
      <c r="C90" s="111"/>
      <c r="D90" s="111"/>
      <c r="E90" s="111"/>
      <c r="F90" s="111"/>
      <c r="G90" s="111"/>
      <c r="H90" s="111"/>
      <c r="I90" s="111"/>
      <c r="J90" s="113"/>
      <c r="K90" s="20" t="str">
        <f ca="1">IF(A88="","",IF(MOD(ROW(),3)=1,"上午",IF(MOD(ROW(),3)=2,"下午","加班")))</f>
        <v/>
      </c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7"/>
      <c r="XED90" s="28"/>
      <c r="XEE90" s="28"/>
      <c r="XEF90" s="28"/>
      <c r="XEG90" s="28"/>
      <c r="XEH90" s="28"/>
      <c r="XEI90" s="28"/>
      <c r="XEJ90" s="28"/>
      <c r="XEK90" s="28"/>
      <c r="XEL90" s="28"/>
      <c r="XEM90" s="28"/>
      <c r="XEN90" s="28"/>
      <c r="XEO90" s="28"/>
      <c r="XEP90" s="28"/>
      <c r="XEQ90" s="28"/>
      <c r="XER90" s="28"/>
      <c r="XES90" s="28"/>
      <c r="XET90" s="28"/>
      <c r="XEU90" s="28"/>
      <c r="XEV90" s="28"/>
      <c r="XEW90" s="28"/>
      <c r="XEX90" s="28"/>
      <c r="XEY90" s="28"/>
      <c r="XEZ90" s="28"/>
      <c r="XFA90" s="28"/>
      <c r="XFB90" s="28"/>
      <c r="XFC90" s="28"/>
      <c r="XFD90" s="28"/>
    </row>
    <row r="91" spans="1:42 16358:16384" s="3" customFormat="1" ht="19.05" customHeight="1">
      <c r="A91" s="109" t="str">
        <f ca="1">IF(B91=0,"",COUNTA($B$3:$B90))</f>
        <v/>
      </c>
      <c r="B91" s="111">
        <f ca="1">INDIRECT("员工信息表!B"&amp;COUNTA($B$3:$B90)+2)</f>
        <v>0</v>
      </c>
      <c r="C91" s="111"/>
      <c r="D91" s="111">
        <f>(COUNTIF($L91:$AP91,"出勤")+COUNTIF($L92:$AP92,"出勤"))*0.5</f>
        <v>0</v>
      </c>
      <c r="E91" s="111">
        <f>(COUNTIF($L91:$AP91,"事假")+COUNTIF($L92:$AP92,"事假"))*0.5</f>
        <v>0</v>
      </c>
      <c r="F91" s="111">
        <f>(COUNTIF($L91:$AP91,"病假")+COUNTIF($L92:$AP92,"病假"))*0.5</f>
        <v>0</v>
      </c>
      <c r="G91" s="111">
        <f>(COUNTIF($L91:$AP91,"休假")+COUNTIF($L92:$AP92,"休假"))*0.5</f>
        <v>0</v>
      </c>
      <c r="H91" s="111">
        <f>(COUNTIF($L91:$AP91,"缺勤")+COUNTIF($L92:$AP92,"缺勤"))*0.5</f>
        <v>0</v>
      </c>
      <c r="I91" s="111">
        <f>(COUNTIF($L91:$AP91,"放假")+COUNTIF($L92:$AP92,"放假"))*0.5</f>
        <v>0</v>
      </c>
      <c r="J91" s="113">
        <f>(SUM(L93:AP93))/$AO$2</f>
        <v>0</v>
      </c>
      <c r="K91" s="16" t="str">
        <f ca="1">IF(A91="","",IF(MOD(ROW(),3)=1,"上午",IF(MOD(ROW(),3)=2,"下午","加班")))</f>
        <v/>
      </c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25"/>
      <c r="XED91" s="28"/>
      <c r="XEE91" s="28"/>
      <c r="XEF91" s="28"/>
      <c r="XEG91" s="28"/>
      <c r="XEH91" s="28"/>
      <c r="XEI91" s="28"/>
      <c r="XEJ91" s="28"/>
      <c r="XEK91" s="28"/>
      <c r="XEL91" s="28"/>
      <c r="XEM91" s="28"/>
      <c r="XEN91" s="28"/>
      <c r="XEO91" s="28"/>
      <c r="XEP91" s="28"/>
      <c r="XEQ91" s="28"/>
      <c r="XER91" s="28"/>
      <c r="XES91" s="28"/>
      <c r="XET91" s="28"/>
      <c r="XEU91" s="28"/>
      <c r="XEV91" s="28"/>
      <c r="XEW91" s="28"/>
      <c r="XEX91" s="28"/>
      <c r="XEY91" s="28"/>
      <c r="XEZ91" s="28"/>
      <c r="XFA91" s="28"/>
      <c r="XFB91" s="28"/>
      <c r="XFC91" s="28"/>
      <c r="XFD91" s="28"/>
    </row>
    <row r="92" spans="1:42 16358:16384" s="3" customFormat="1" ht="19.05" customHeight="1">
      <c r="A92" s="109"/>
      <c r="B92" s="111"/>
      <c r="C92" s="111"/>
      <c r="D92" s="111"/>
      <c r="E92" s="111"/>
      <c r="F92" s="111"/>
      <c r="G92" s="111"/>
      <c r="H92" s="111"/>
      <c r="I92" s="111"/>
      <c r="J92" s="113"/>
      <c r="K92" s="18" t="str">
        <f ca="1">IF(A91="","",IF(MOD(ROW(),3)=1,"上午",IF(MOD(ROW(),3)=2,"下午","加班")))</f>
        <v/>
      </c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26"/>
      <c r="XED92" s="28"/>
      <c r="XEE92" s="28"/>
      <c r="XEF92" s="28"/>
      <c r="XEG92" s="28"/>
      <c r="XEH92" s="28"/>
      <c r="XEI92" s="28"/>
      <c r="XEJ92" s="28"/>
      <c r="XEK92" s="28"/>
      <c r="XEL92" s="28"/>
      <c r="XEM92" s="28"/>
      <c r="XEN92" s="28"/>
      <c r="XEO92" s="28"/>
      <c r="XEP92" s="28"/>
      <c r="XEQ92" s="28"/>
      <c r="XER92" s="28"/>
      <c r="XES92" s="28"/>
      <c r="XET92" s="28"/>
      <c r="XEU92" s="28"/>
      <c r="XEV92" s="28"/>
      <c r="XEW92" s="28"/>
      <c r="XEX92" s="28"/>
      <c r="XEY92" s="28"/>
      <c r="XEZ92" s="28"/>
      <c r="XFA92" s="28"/>
      <c r="XFB92" s="28"/>
      <c r="XFC92" s="28"/>
      <c r="XFD92" s="28"/>
    </row>
    <row r="93" spans="1:42 16358:16384" s="3" customFormat="1" ht="19.05" customHeight="1">
      <c r="A93" s="109"/>
      <c r="B93" s="111"/>
      <c r="C93" s="111"/>
      <c r="D93" s="111"/>
      <c r="E93" s="111"/>
      <c r="F93" s="111"/>
      <c r="G93" s="111"/>
      <c r="H93" s="111"/>
      <c r="I93" s="111"/>
      <c r="J93" s="113"/>
      <c r="K93" s="20" t="str">
        <f ca="1">IF(A91="","",IF(MOD(ROW(),3)=1,"上午",IF(MOD(ROW(),3)=2,"下午","加班")))</f>
        <v/>
      </c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7"/>
      <c r="XED93" s="28"/>
      <c r="XEE93" s="28"/>
      <c r="XEF93" s="28"/>
      <c r="XEG93" s="28"/>
      <c r="XEH93" s="28"/>
      <c r="XEI93" s="28"/>
      <c r="XEJ93" s="28"/>
      <c r="XEK93" s="28"/>
      <c r="XEL93" s="28"/>
      <c r="XEM93" s="28"/>
      <c r="XEN93" s="28"/>
      <c r="XEO93" s="28"/>
      <c r="XEP93" s="28"/>
      <c r="XEQ93" s="28"/>
      <c r="XER93" s="28"/>
      <c r="XES93" s="28"/>
      <c r="XET93" s="28"/>
      <c r="XEU93" s="28"/>
      <c r="XEV93" s="28"/>
      <c r="XEW93" s="28"/>
      <c r="XEX93" s="28"/>
      <c r="XEY93" s="28"/>
      <c r="XEZ93" s="28"/>
      <c r="XFA93" s="28"/>
      <c r="XFB93" s="28"/>
      <c r="XFC93" s="28"/>
      <c r="XFD93" s="28"/>
    </row>
    <row r="94" spans="1:42 16358:16384" s="3" customFormat="1" ht="19.05" customHeight="1">
      <c r="A94" s="109" t="str">
        <f ca="1">IF(B94=0,"",COUNTA($B$3:$B93))</f>
        <v/>
      </c>
      <c r="B94" s="111">
        <f ca="1">INDIRECT("员工信息表!B"&amp;COUNTA($B$3:$B93)+2)</f>
        <v>0</v>
      </c>
      <c r="C94" s="111"/>
      <c r="D94" s="111">
        <f>(COUNTIF($L94:$AP94,"出勤")+COUNTIF($L95:$AP95,"出勤"))*0.5</f>
        <v>0</v>
      </c>
      <c r="E94" s="111">
        <f>(COUNTIF($L94:$AP94,"事假")+COUNTIF($L95:$AP95,"事假"))*0.5</f>
        <v>0</v>
      </c>
      <c r="F94" s="111">
        <f>(COUNTIF($L94:$AP94,"病假")+COUNTIF($L95:$AP95,"病假"))*0.5</f>
        <v>0</v>
      </c>
      <c r="G94" s="111">
        <f>(COUNTIF($L94:$AP94,"休假")+COUNTIF($L95:$AP95,"休假"))*0.5</f>
        <v>0</v>
      </c>
      <c r="H94" s="111">
        <f>(COUNTIF($L94:$AP94,"缺勤")+COUNTIF($L95:$AP95,"缺勤"))*0.5</f>
        <v>0</v>
      </c>
      <c r="I94" s="111">
        <f>(COUNTIF($L94:$AP94,"放假")+COUNTIF($L95:$AP95,"放假"))*0.5</f>
        <v>0</v>
      </c>
      <c r="J94" s="113">
        <f>(SUM(L96:AP96))/$AO$2</f>
        <v>0</v>
      </c>
      <c r="K94" s="16" t="str">
        <f ca="1">IF(A94="","",IF(MOD(ROW(),3)=1,"上午",IF(MOD(ROW(),3)=2,"下午","加班")))</f>
        <v/>
      </c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25"/>
      <c r="XED94" s="28"/>
      <c r="XEE94" s="28"/>
      <c r="XEF94" s="28"/>
      <c r="XEG94" s="28"/>
      <c r="XEH94" s="28"/>
      <c r="XEI94" s="28"/>
      <c r="XEJ94" s="28"/>
      <c r="XEK94" s="28"/>
      <c r="XEL94" s="28"/>
      <c r="XEM94" s="28"/>
      <c r="XEN94" s="28"/>
      <c r="XEO94" s="28"/>
      <c r="XEP94" s="28"/>
      <c r="XEQ94" s="28"/>
      <c r="XER94" s="28"/>
      <c r="XES94" s="28"/>
      <c r="XET94" s="28"/>
      <c r="XEU94" s="28"/>
      <c r="XEV94" s="28"/>
      <c r="XEW94" s="28"/>
      <c r="XEX94" s="28"/>
      <c r="XEY94" s="28"/>
      <c r="XEZ94" s="28"/>
      <c r="XFA94" s="28"/>
      <c r="XFB94" s="28"/>
      <c r="XFC94" s="28"/>
      <c r="XFD94" s="28"/>
    </row>
    <row r="95" spans="1:42 16358:16384" s="3" customFormat="1" ht="19.05" customHeight="1">
      <c r="A95" s="109"/>
      <c r="B95" s="111"/>
      <c r="C95" s="111"/>
      <c r="D95" s="111"/>
      <c r="E95" s="111"/>
      <c r="F95" s="111"/>
      <c r="G95" s="111"/>
      <c r="H95" s="111"/>
      <c r="I95" s="111"/>
      <c r="J95" s="113"/>
      <c r="K95" s="18" t="str">
        <f ca="1">IF(A94="","",IF(MOD(ROW(),3)=1,"上午",IF(MOD(ROW(),3)=2,"下午","加班")))</f>
        <v/>
      </c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26"/>
      <c r="XED95" s="28"/>
      <c r="XEE95" s="28"/>
      <c r="XEF95" s="28"/>
      <c r="XEG95" s="28"/>
      <c r="XEH95" s="28"/>
      <c r="XEI95" s="28"/>
      <c r="XEJ95" s="28"/>
      <c r="XEK95" s="28"/>
      <c r="XEL95" s="28"/>
      <c r="XEM95" s="28"/>
      <c r="XEN95" s="28"/>
      <c r="XEO95" s="28"/>
      <c r="XEP95" s="28"/>
      <c r="XEQ95" s="28"/>
      <c r="XER95" s="28"/>
      <c r="XES95" s="28"/>
      <c r="XET95" s="28"/>
      <c r="XEU95" s="28"/>
      <c r="XEV95" s="28"/>
      <c r="XEW95" s="28"/>
      <c r="XEX95" s="28"/>
      <c r="XEY95" s="28"/>
      <c r="XEZ95" s="28"/>
      <c r="XFA95" s="28"/>
      <c r="XFB95" s="28"/>
      <c r="XFC95" s="28"/>
      <c r="XFD95" s="28"/>
    </row>
    <row r="96" spans="1:42 16358:16384" s="3" customFormat="1" ht="19.05" customHeight="1">
      <c r="A96" s="109"/>
      <c r="B96" s="111"/>
      <c r="C96" s="111"/>
      <c r="D96" s="111"/>
      <c r="E96" s="111"/>
      <c r="F96" s="111"/>
      <c r="G96" s="111"/>
      <c r="H96" s="111"/>
      <c r="I96" s="111"/>
      <c r="J96" s="113"/>
      <c r="K96" s="20" t="str">
        <f ca="1">IF(A94="","",IF(MOD(ROW(),3)=1,"上午",IF(MOD(ROW(),3)=2,"下午","加班")))</f>
        <v/>
      </c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7"/>
      <c r="XED96" s="28"/>
      <c r="XEE96" s="28"/>
      <c r="XEF96" s="28"/>
      <c r="XEG96" s="28"/>
      <c r="XEH96" s="28"/>
      <c r="XEI96" s="28"/>
      <c r="XEJ96" s="28"/>
      <c r="XEK96" s="28"/>
      <c r="XEL96" s="28"/>
      <c r="XEM96" s="28"/>
      <c r="XEN96" s="28"/>
      <c r="XEO96" s="28"/>
      <c r="XEP96" s="28"/>
      <c r="XEQ96" s="28"/>
      <c r="XER96" s="28"/>
      <c r="XES96" s="28"/>
      <c r="XET96" s="28"/>
      <c r="XEU96" s="28"/>
      <c r="XEV96" s="28"/>
      <c r="XEW96" s="28"/>
      <c r="XEX96" s="28"/>
      <c r="XEY96" s="28"/>
      <c r="XEZ96" s="28"/>
      <c r="XFA96" s="28"/>
      <c r="XFB96" s="28"/>
      <c r="XFC96" s="28"/>
      <c r="XFD96" s="28"/>
    </row>
    <row r="97" spans="1:42 16358:16384" s="3" customFormat="1" ht="19.05" customHeight="1">
      <c r="A97" s="109" t="str">
        <f ca="1">IF(B97=0,"",COUNTA($B$3:$B96))</f>
        <v/>
      </c>
      <c r="B97" s="111">
        <f ca="1">INDIRECT("员工信息表!B"&amp;COUNTA($B$3:$B96)+2)</f>
        <v>0</v>
      </c>
      <c r="C97" s="111"/>
      <c r="D97" s="111">
        <f>(COUNTIF($L97:$AP97,"出勤")+COUNTIF($L98:$AP98,"出勤"))*0.5</f>
        <v>0</v>
      </c>
      <c r="E97" s="111">
        <f>(COUNTIF($L97:$AP97,"事假")+COUNTIF($L98:$AP98,"事假"))*0.5</f>
        <v>0</v>
      </c>
      <c r="F97" s="111">
        <f>(COUNTIF($L97:$AP97,"病假")+COUNTIF($L98:$AP98,"病假"))*0.5</f>
        <v>0</v>
      </c>
      <c r="G97" s="111">
        <f>(COUNTIF($L97:$AP97,"休假")+COUNTIF($L98:$AP98,"休假"))*0.5</f>
        <v>0</v>
      </c>
      <c r="H97" s="111">
        <f>(COUNTIF($L97:$AP97,"缺勤")+COUNTIF($L98:$AP98,"缺勤"))*0.5</f>
        <v>0</v>
      </c>
      <c r="I97" s="111">
        <f>(COUNTIF($L97:$AP97,"放假")+COUNTIF($L98:$AP98,"放假"))*0.5</f>
        <v>0</v>
      </c>
      <c r="J97" s="113">
        <f>(SUM(L99:AP99))/$AO$2</f>
        <v>0</v>
      </c>
      <c r="K97" s="16" t="str">
        <f ca="1">IF(A97="","",IF(MOD(ROW(),3)=1,"上午",IF(MOD(ROW(),3)=2,"下午","加班")))</f>
        <v/>
      </c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25"/>
      <c r="XED97" s="28"/>
      <c r="XEE97" s="28"/>
      <c r="XEF97" s="28"/>
      <c r="XEG97" s="28"/>
      <c r="XEH97" s="28"/>
      <c r="XEI97" s="28"/>
      <c r="XEJ97" s="28"/>
      <c r="XEK97" s="28"/>
      <c r="XEL97" s="28"/>
      <c r="XEM97" s="28"/>
      <c r="XEN97" s="28"/>
      <c r="XEO97" s="28"/>
      <c r="XEP97" s="28"/>
      <c r="XEQ97" s="28"/>
      <c r="XER97" s="28"/>
      <c r="XES97" s="28"/>
      <c r="XET97" s="28"/>
      <c r="XEU97" s="28"/>
      <c r="XEV97" s="28"/>
      <c r="XEW97" s="28"/>
      <c r="XEX97" s="28"/>
      <c r="XEY97" s="28"/>
      <c r="XEZ97" s="28"/>
      <c r="XFA97" s="28"/>
      <c r="XFB97" s="28"/>
      <c r="XFC97" s="28"/>
      <c r="XFD97" s="28"/>
    </row>
    <row r="98" spans="1:42 16358:16384" s="3" customFormat="1" ht="19.05" customHeight="1">
      <c r="A98" s="109"/>
      <c r="B98" s="111"/>
      <c r="C98" s="111"/>
      <c r="D98" s="111"/>
      <c r="E98" s="111"/>
      <c r="F98" s="111"/>
      <c r="G98" s="111"/>
      <c r="H98" s="111"/>
      <c r="I98" s="111"/>
      <c r="J98" s="113"/>
      <c r="K98" s="18" t="str">
        <f ca="1">IF(A97="","",IF(MOD(ROW(),3)=1,"上午",IF(MOD(ROW(),3)=2,"下午","加班")))</f>
        <v/>
      </c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26"/>
      <c r="XED98" s="28"/>
      <c r="XEE98" s="28"/>
      <c r="XEF98" s="28"/>
      <c r="XEG98" s="28"/>
      <c r="XEH98" s="28"/>
      <c r="XEI98" s="28"/>
      <c r="XEJ98" s="28"/>
      <c r="XEK98" s="28"/>
      <c r="XEL98" s="28"/>
      <c r="XEM98" s="28"/>
      <c r="XEN98" s="28"/>
      <c r="XEO98" s="28"/>
      <c r="XEP98" s="28"/>
      <c r="XEQ98" s="28"/>
      <c r="XER98" s="28"/>
      <c r="XES98" s="28"/>
      <c r="XET98" s="28"/>
      <c r="XEU98" s="28"/>
      <c r="XEV98" s="28"/>
      <c r="XEW98" s="28"/>
      <c r="XEX98" s="28"/>
      <c r="XEY98" s="28"/>
      <c r="XEZ98" s="28"/>
      <c r="XFA98" s="28"/>
      <c r="XFB98" s="28"/>
      <c r="XFC98" s="28"/>
      <c r="XFD98" s="28"/>
    </row>
    <row r="99" spans="1:42 16358:16384" s="3" customFormat="1" ht="19.05" customHeight="1">
      <c r="A99" s="109"/>
      <c r="B99" s="111"/>
      <c r="C99" s="111"/>
      <c r="D99" s="111"/>
      <c r="E99" s="111"/>
      <c r="F99" s="111"/>
      <c r="G99" s="111"/>
      <c r="H99" s="111"/>
      <c r="I99" s="111"/>
      <c r="J99" s="113"/>
      <c r="K99" s="20" t="str">
        <f ca="1">IF(A97="","",IF(MOD(ROW(),3)=1,"上午",IF(MOD(ROW(),3)=2,"下午","加班")))</f>
        <v/>
      </c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7"/>
      <c r="XED99" s="28"/>
      <c r="XEE99" s="28"/>
      <c r="XEF99" s="28"/>
      <c r="XEG99" s="28"/>
      <c r="XEH99" s="28"/>
      <c r="XEI99" s="28"/>
      <c r="XEJ99" s="28"/>
      <c r="XEK99" s="28"/>
      <c r="XEL99" s="28"/>
      <c r="XEM99" s="28"/>
      <c r="XEN99" s="28"/>
      <c r="XEO99" s="28"/>
      <c r="XEP99" s="28"/>
      <c r="XEQ99" s="28"/>
      <c r="XER99" s="28"/>
      <c r="XES99" s="28"/>
      <c r="XET99" s="28"/>
      <c r="XEU99" s="28"/>
      <c r="XEV99" s="28"/>
      <c r="XEW99" s="28"/>
      <c r="XEX99" s="28"/>
      <c r="XEY99" s="28"/>
      <c r="XEZ99" s="28"/>
      <c r="XFA99" s="28"/>
      <c r="XFB99" s="28"/>
      <c r="XFC99" s="28"/>
      <c r="XFD99" s="28"/>
    </row>
    <row r="100" spans="1:42 16358:16384" s="3" customFormat="1" ht="19.05" customHeight="1">
      <c r="A100" s="109" t="str">
        <f ca="1">IF(B100=0,"",COUNTA($B$3:$B99))</f>
        <v/>
      </c>
      <c r="B100" s="111">
        <f ca="1">INDIRECT("员工信息表!B"&amp;COUNTA($B$3:$B99)+2)</f>
        <v>0</v>
      </c>
      <c r="C100" s="111"/>
      <c r="D100" s="111">
        <f>(COUNTIF($L100:$AP100,"出勤")+COUNTIF($L101:$AP101,"出勤"))*0.5</f>
        <v>0</v>
      </c>
      <c r="E100" s="111">
        <f>(COUNTIF($L100:$AP100,"事假")+COUNTIF($L101:$AP101,"事假"))*0.5</f>
        <v>0</v>
      </c>
      <c r="F100" s="111">
        <f>(COUNTIF($L100:$AP100,"病假")+COUNTIF($L101:$AP101,"病假"))*0.5</f>
        <v>0</v>
      </c>
      <c r="G100" s="111">
        <f>(COUNTIF($L100:$AP100,"休假")+COUNTIF($L101:$AP101,"休假"))*0.5</f>
        <v>0</v>
      </c>
      <c r="H100" s="111">
        <f>(COUNTIF($L100:$AP100,"缺勤")+COUNTIF($L101:$AP101,"缺勤"))*0.5</f>
        <v>0</v>
      </c>
      <c r="I100" s="111">
        <f>(COUNTIF($L100:$AP100,"放假")+COUNTIF($L101:$AP101,"放假"))*0.5</f>
        <v>0</v>
      </c>
      <c r="J100" s="113">
        <f>(SUM(L102:AP102))/$AO$2</f>
        <v>0</v>
      </c>
      <c r="K100" s="16" t="str">
        <f ca="1">IF(A100="","",IF(MOD(ROW(),3)=1,"上午",IF(MOD(ROW(),3)=2,"下午","加班")))</f>
        <v/>
      </c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25"/>
      <c r="XED100" s="28"/>
      <c r="XEE100" s="28"/>
      <c r="XEF100" s="28"/>
      <c r="XEG100" s="28"/>
      <c r="XEH100" s="28"/>
      <c r="XEI100" s="28"/>
      <c r="XEJ100" s="28"/>
      <c r="XEK100" s="28"/>
      <c r="XEL100" s="28"/>
      <c r="XEM100" s="28"/>
      <c r="XEN100" s="28"/>
      <c r="XEO100" s="28"/>
      <c r="XEP100" s="28"/>
      <c r="XEQ100" s="28"/>
      <c r="XER100" s="28"/>
      <c r="XES100" s="28"/>
      <c r="XET100" s="28"/>
      <c r="XEU100" s="28"/>
      <c r="XEV100" s="28"/>
      <c r="XEW100" s="28"/>
      <c r="XEX100" s="28"/>
      <c r="XEY100" s="28"/>
      <c r="XEZ100" s="28"/>
      <c r="XFA100" s="28"/>
      <c r="XFB100" s="28"/>
      <c r="XFC100" s="28"/>
      <c r="XFD100" s="28"/>
    </row>
    <row r="101" spans="1:42 16358:16384" s="3" customFormat="1" ht="19.05" customHeight="1">
      <c r="A101" s="109"/>
      <c r="B101" s="111"/>
      <c r="C101" s="111"/>
      <c r="D101" s="111"/>
      <c r="E101" s="111"/>
      <c r="F101" s="111"/>
      <c r="G101" s="111"/>
      <c r="H101" s="111"/>
      <c r="I101" s="111"/>
      <c r="J101" s="113"/>
      <c r="K101" s="18" t="str">
        <f ca="1">IF(A100="","",IF(MOD(ROW(),3)=1,"上午",IF(MOD(ROW(),3)=2,"下午","加班")))</f>
        <v/>
      </c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26"/>
      <c r="XED101" s="28"/>
      <c r="XEE101" s="28"/>
      <c r="XEF101" s="28"/>
      <c r="XEG101" s="28"/>
      <c r="XEH101" s="28"/>
      <c r="XEI101" s="28"/>
      <c r="XEJ101" s="28"/>
      <c r="XEK101" s="28"/>
      <c r="XEL101" s="28"/>
      <c r="XEM101" s="28"/>
      <c r="XEN101" s="28"/>
      <c r="XEO101" s="28"/>
      <c r="XEP101" s="28"/>
      <c r="XEQ101" s="28"/>
      <c r="XER101" s="28"/>
      <c r="XES101" s="28"/>
      <c r="XET101" s="28"/>
      <c r="XEU101" s="28"/>
      <c r="XEV101" s="28"/>
      <c r="XEW101" s="28"/>
      <c r="XEX101" s="28"/>
      <c r="XEY101" s="28"/>
      <c r="XEZ101" s="28"/>
      <c r="XFA101" s="28"/>
      <c r="XFB101" s="28"/>
      <c r="XFC101" s="28"/>
      <c r="XFD101" s="28"/>
    </row>
    <row r="102" spans="1:42 16358:16384" s="3" customFormat="1" ht="19.05" customHeight="1">
      <c r="A102" s="109"/>
      <c r="B102" s="111"/>
      <c r="C102" s="111"/>
      <c r="D102" s="111"/>
      <c r="E102" s="111"/>
      <c r="F102" s="111"/>
      <c r="G102" s="111"/>
      <c r="H102" s="111"/>
      <c r="I102" s="111"/>
      <c r="J102" s="113"/>
      <c r="K102" s="20" t="str">
        <f ca="1">IF(A100="","",IF(MOD(ROW(),3)=1,"上午",IF(MOD(ROW(),3)=2,"下午","加班")))</f>
        <v/>
      </c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7"/>
      <c r="XED102" s="28"/>
      <c r="XEE102" s="28"/>
      <c r="XEF102" s="28"/>
      <c r="XEG102" s="28"/>
      <c r="XEH102" s="28"/>
      <c r="XEI102" s="28"/>
      <c r="XEJ102" s="28"/>
      <c r="XEK102" s="28"/>
      <c r="XEL102" s="28"/>
      <c r="XEM102" s="28"/>
      <c r="XEN102" s="28"/>
      <c r="XEO102" s="28"/>
      <c r="XEP102" s="28"/>
      <c r="XEQ102" s="28"/>
      <c r="XER102" s="28"/>
      <c r="XES102" s="28"/>
      <c r="XET102" s="28"/>
      <c r="XEU102" s="28"/>
      <c r="XEV102" s="28"/>
      <c r="XEW102" s="28"/>
      <c r="XEX102" s="28"/>
      <c r="XEY102" s="28"/>
      <c r="XEZ102" s="28"/>
      <c r="XFA102" s="28"/>
      <c r="XFB102" s="28"/>
      <c r="XFC102" s="28"/>
      <c r="XFD102" s="28"/>
    </row>
    <row r="103" spans="1:42 16358:16384" s="3" customFormat="1" ht="19.05" customHeight="1">
      <c r="A103" s="109" t="str">
        <f ca="1">IF(B103=0,"",COUNTA($B$3:$B102))</f>
        <v/>
      </c>
      <c r="B103" s="111">
        <f ca="1">INDIRECT("员工信息表!B"&amp;COUNTA($B$3:$B102)+2)</f>
        <v>0</v>
      </c>
      <c r="C103" s="111"/>
      <c r="D103" s="111">
        <f>(COUNTIF($L103:$AP103,"出勤")+COUNTIF($L104:$AP104,"出勤"))*0.5</f>
        <v>0</v>
      </c>
      <c r="E103" s="111">
        <f>(COUNTIF($L103:$AP103,"事假")+COUNTIF($L104:$AP104,"事假"))*0.5</f>
        <v>0</v>
      </c>
      <c r="F103" s="111">
        <f>(COUNTIF($L103:$AP103,"病假")+COUNTIF($L104:$AP104,"病假"))*0.5</f>
        <v>0</v>
      </c>
      <c r="G103" s="111">
        <f>(COUNTIF($L103:$AP103,"休假")+COUNTIF($L104:$AP104,"休假"))*0.5</f>
        <v>0</v>
      </c>
      <c r="H103" s="111">
        <f>(COUNTIF($L103:$AP103,"缺勤")+COUNTIF($L104:$AP104,"缺勤"))*0.5</f>
        <v>0</v>
      </c>
      <c r="I103" s="111">
        <f>(COUNTIF($L103:$AP103,"放假")+COUNTIF($L104:$AP104,"放假"))*0.5</f>
        <v>0</v>
      </c>
      <c r="J103" s="113">
        <f>(SUM(L105:AP105))/$AO$2</f>
        <v>0</v>
      </c>
      <c r="K103" s="16" t="str">
        <f ca="1">IF(A103="","",IF(MOD(ROW(),3)=1,"上午",IF(MOD(ROW(),3)=2,"下午","加班")))</f>
        <v/>
      </c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25"/>
      <c r="XED103" s="28"/>
      <c r="XEE103" s="28"/>
      <c r="XEF103" s="28"/>
      <c r="XEG103" s="28"/>
      <c r="XEH103" s="28"/>
      <c r="XEI103" s="28"/>
      <c r="XEJ103" s="28"/>
      <c r="XEK103" s="28"/>
      <c r="XEL103" s="28"/>
      <c r="XEM103" s="28"/>
      <c r="XEN103" s="28"/>
      <c r="XEO103" s="28"/>
      <c r="XEP103" s="28"/>
      <c r="XEQ103" s="28"/>
      <c r="XER103" s="28"/>
      <c r="XES103" s="28"/>
      <c r="XET103" s="28"/>
      <c r="XEU103" s="28"/>
      <c r="XEV103" s="28"/>
      <c r="XEW103" s="28"/>
      <c r="XEX103" s="28"/>
      <c r="XEY103" s="28"/>
      <c r="XEZ103" s="28"/>
      <c r="XFA103" s="28"/>
      <c r="XFB103" s="28"/>
      <c r="XFC103" s="28"/>
      <c r="XFD103" s="28"/>
    </row>
    <row r="104" spans="1:42 16358:16384" s="3" customFormat="1" ht="19.05" customHeight="1">
      <c r="A104" s="109"/>
      <c r="B104" s="111"/>
      <c r="C104" s="111"/>
      <c r="D104" s="111"/>
      <c r="E104" s="111"/>
      <c r="F104" s="111"/>
      <c r="G104" s="111"/>
      <c r="H104" s="111"/>
      <c r="I104" s="111"/>
      <c r="J104" s="113"/>
      <c r="K104" s="18" t="str">
        <f ca="1">IF(A103="","",IF(MOD(ROW(),3)=1,"上午",IF(MOD(ROW(),3)=2,"下午","加班")))</f>
        <v/>
      </c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26"/>
      <c r="XED104" s="28"/>
      <c r="XEE104" s="28"/>
      <c r="XEF104" s="28"/>
      <c r="XEG104" s="28"/>
      <c r="XEH104" s="28"/>
      <c r="XEI104" s="28"/>
      <c r="XEJ104" s="28"/>
      <c r="XEK104" s="28"/>
      <c r="XEL104" s="28"/>
      <c r="XEM104" s="28"/>
      <c r="XEN104" s="28"/>
      <c r="XEO104" s="28"/>
      <c r="XEP104" s="28"/>
      <c r="XEQ104" s="28"/>
      <c r="XER104" s="28"/>
      <c r="XES104" s="28"/>
      <c r="XET104" s="28"/>
      <c r="XEU104" s="28"/>
      <c r="XEV104" s="28"/>
      <c r="XEW104" s="28"/>
      <c r="XEX104" s="28"/>
      <c r="XEY104" s="28"/>
      <c r="XEZ104" s="28"/>
      <c r="XFA104" s="28"/>
      <c r="XFB104" s="28"/>
      <c r="XFC104" s="28"/>
      <c r="XFD104" s="28"/>
    </row>
    <row r="105" spans="1:42 16358:16384" s="3" customFormat="1" ht="19.05" customHeight="1">
      <c r="A105" s="109"/>
      <c r="B105" s="111"/>
      <c r="C105" s="111"/>
      <c r="D105" s="111"/>
      <c r="E105" s="111"/>
      <c r="F105" s="111"/>
      <c r="G105" s="111"/>
      <c r="H105" s="111"/>
      <c r="I105" s="111"/>
      <c r="J105" s="113"/>
      <c r="K105" s="20" t="str">
        <f ca="1">IF(A103="","",IF(MOD(ROW(),3)=1,"上午",IF(MOD(ROW(),3)=2,"下午","加班")))</f>
        <v/>
      </c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7"/>
      <c r="XED105" s="28"/>
      <c r="XEE105" s="28"/>
      <c r="XEF105" s="28"/>
      <c r="XEG105" s="28"/>
      <c r="XEH105" s="28"/>
      <c r="XEI105" s="28"/>
      <c r="XEJ105" s="28"/>
      <c r="XEK105" s="28"/>
      <c r="XEL105" s="28"/>
      <c r="XEM105" s="28"/>
      <c r="XEN105" s="28"/>
      <c r="XEO105" s="28"/>
      <c r="XEP105" s="28"/>
      <c r="XEQ105" s="28"/>
      <c r="XER105" s="28"/>
      <c r="XES105" s="28"/>
      <c r="XET105" s="28"/>
      <c r="XEU105" s="28"/>
      <c r="XEV105" s="28"/>
      <c r="XEW105" s="28"/>
      <c r="XEX105" s="28"/>
      <c r="XEY105" s="28"/>
      <c r="XEZ105" s="28"/>
      <c r="XFA105" s="28"/>
      <c r="XFB105" s="28"/>
      <c r="XFC105" s="28"/>
      <c r="XFD105" s="28"/>
    </row>
    <row r="106" spans="1:42 16358:16384" s="3" customFormat="1" ht="19.05" customHeight="1">
      <c r="A106" s="109" t="str">
        <f ca="1">IF(B106=0,"",COUNTA($B$3:$B105))</f>
        <v/>
      </c>
      <c r="B106" s="111">
        <f ca="1">INDIRECT("员工信息表!B"&amp;COUNTA($B$3:$B105)+2)</f>
        <v>0</v>
      </c>
      <c r="C106" s="111"/>
      <c r="D106" s="111">
        <f>(COUNTIF($L106:$AP106,"出勤")+COUNTIF($L107:$AP107,"出勤"))*0.5</f>
        <v>0</v>
      </c>
      <c r="E106" s="111">
        <f>(COUNTIF($L106:$AP106,"事假")+COUNTIF($L107:$AP107,"事假"))*0.5</f>
        <v>0</v>
      </c>
      <c r="F106" s="111">
        <f>(COUNTIF($L106:$AP106,"病假")+COUNTIF($L107:$AP107,"病假"))*0.5</f>
        <v>0</v>
      </c>
      <c r="G106" s="111">
        <f>(COUNTIF($L106:$AP106,"休假")+COUNTIF($L107:$AP107,"休假"))*0.5</f>
        <v>0</v>
      </c>
      <c r="H106" s="111">
        <f>(COUNTIF($L106:$AP106,"缺勤")+COUNTIF($L107:$AP107,"缺勤"))*0.5</f>
        <v>0</v>
      </c>
      <c r="I106" s="111">
        <f>(COUNTIF($L106:$AP106,"放假")+COUNTIF($L107:$AP107,"放假"))*0.5</f>
        <v>0</v>
      </c>
      <c r="J106" s="113">
        <f>(SUM(L108:AP108))/$AO$2</f>
        <v>0</v>
      </c>
      <c r="K106" s="16" t="str">
        <f ca="1">IF(A106="","",IF(MOD(ROW(),3)=1,"上午",IF(MOD(ROW(),3)=2,"下午","加班")))</f>
        <v/>
      </c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25"/>
      <c r="XED106" s="28"/>
      <c r="XEE106" s="28"/>
      <c r="XEF106" s="28"/>
      <c r="XEG106" s="28"/>
      <c r="XEH106" s="28"/>
      <c r="XEI106" s="28"/>
      <c r="XEJ106" s="28"/>
      <c r="XEK106" s="28"/>
      <c r="XEL106" s="28"/>
      <c r="XEM106" s="28"/>
      <c r="XEN106" s="28"/>
      <c r="XEO106" s="28"/>
      <c r="XEP106" s="28"/>
      <c r="XEQ106" s="28"/>
      <c r="XER106" s="28"/>
      <c r="XES106" s="28"/>
      <c r="XET106" s="28"/>
      <c r="XEU106" s="28"/>
      <c r="XEV106" s="28"/>
      <c r="XEW106" s="28"/>
      <c r="XEX106" s="28"/>
      <c r="XEY106" s="28"/>
      <c r="XEZ106" s="28"/>
      <c r="XFA106" s="28"/>
      <c r="XFB106" s="28"/>
      <c r="XFC106" s="28"/>
      <c r="XFD106" s="28"/>
    </row>
    <row r="107" spans="1:42 16358:16384" s="3" customFormat="1" ht="19.05" customHeight="1">
      <c r="A107" s="109"/>
      <c r="B107" s="111"/>
      <c r="C107" s="111"/>
      <c r="D107" s="111"/>
      <c r="E107" s="111"/>
      <c r="F107" s="111"/>
      <c r="G107" s="111"/>
      <c r="H107" s="111"/>
      <c r="I107" s="111"/>
      <c r="J107" s="113"/>
      <c r="K107" s="18" t="str">
        <f ca="1">IF(A106="","",IF(MOD(ROW(),3)=1,"上午",IF(MOD(ROW(),3)=2,"下午","加班")))</f>
        <v/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26"/>
      <c r="XED107" s="28"/>
      <c r="XEE107" s="28"/>
      <c r="XEF107" s="28"/>
      <c r="XEG107" s="28"/>
      <c r="XEH107" s="28"/>
      <c r="XEI107" s="28"/>
      <c r="XEJ107" s="28"/>
      <c r="XEK107" s="28"/>
      <c r="XEL107" s="28"/>
      <c r="XEM107" s="28"/>
      <c r="XEN107" s="28"/>
      <c r="XEO107" s="28"/>
      <c r="XEP107" s="28"/>
      <c r="XEQ107" s="28"/>
      <c r="XER107" s="28"/>
      <c r="XES107" s="28"/>
      <c r="XET107" s="28"/>
      <c r="XEU107" s="28"/>
      <c r="XEV107" s="28"/>
      <c r="XEW107" s="28"/>
      <c r="XEX107" s="28"/>
      <c r="XEY107" s="28"/>
      <c r="XEZ107" s="28"/>
      <c r="XFA107" s="28"/>
      <c r="XFB107" s="28"/>
      <c r="XFC107" s="28"/>
      <c r="XFD107" s="28"/>
    </row>
    <row r="108" spans="1:42 16358:16384" s="3" customFormat="1" ht="19.05" customHeight="1">
      <c r="A108" s="109"/>
      <c r="B108" s="111"/>
      <c r="C108" s="111"/>
      <c r="D108" s="111"/>
      <c r="E108" s="111"/>
      <c r="F108" s="111"/>
      <c r="G108" s="111"/>
      <c r="H108" s="111"/>
      <c r="I108" s="111"/>
      <c r="J108" s="113"/>
      <c r="K108" s="20" t="str">
        <f ca="1">IF(A106="","",IF(MOD(ROW(),3)=1,"上午",IF(MOD(ROW(),3)=2,"下午","加班")))</f>
        <v/>
      </c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7"/>
      <c r="XED108" s="28"/>
      <c r="XEE108" s="28"/>
      <c r="XEF108" s="28"/>
      <c r="XEG108" s="28"/>
      <c r="XEH108" s="28"/>
      <c r="XEI108" s="28"/>
      <c r="XEJ108" s="28"/>
      <c r="XEK108" s="28"/>
      <c r="XEL108" s="28"/>
      <c r="XEM108" s="28"/>
      <c r="XEN108" s="28"/>
      <c r="XEO108" s="28"/>
      <c r="XEP108" s="28"/>
      <c r="XEQ108" s="28"/>
      <c r="XER108" s="28"/>
      <c r="XES108" s="28"/>
      <c r="XET108" s="28"/>
      <c r="XEU108" s="28"/>
      <c r="XEV108" s="28"/>
      <c r="XEW108" s="28"/>
      <c r="XEX108" s="28"/>
      <c r="XEY108" s="28"/>
      <c r="XEZ108" s="28"/>
      <c r="XFA108" s="28"/>
      <c r="XFB108" s="28"/>
      <c r="XFC108" s="28"/>
      <c r="XFD108" s="28"/>
    </row>
    <row r="109" spans="1:42 16358:16384" s="3" customFormat="1" ht="19.05" customHeight="1">
      <c r="A109" s="109" t="str">
        <f ca="1">IF(B109=0,"",COUNTA($B$3:$B108))</f>
        <v/>
      </c>
      <c r="B109" s="111">
        <f ca="1">INDIRECT("员工信息表!B"&amp;COUNTA($B$3:$B108)+2)</f>
        <v>0</v>
      </c>
      <c r="C109" s="111"/>
      <c r="D109" s="111">
        <f>(COUNTIF($L109:$AP109,"出勤")+COUNTIF($L110:$AP110,"出勤"))*0.5</f>
        <v>0</v>
      </c>
      <c r="E109" s="111">
        <f>(COUNTIF($L109:$AP109,"事假")+COUNTIF($L110:$AP110,"事假"))*0.5</f>
        <v>0</v>
      </c>
      <c r="F109" s="111">
        <f>(COUNTIF($L109:$AP109,"病假")+COUNTIF($L110:$AP110,"病假"))*0.5</f>
        <v>0</v>
      </c>
      <c r="G109" s="111">
        <f>(COUNTIF($L109:$AP109,"休假")+COUNTIF($L110:$AP110,"休假"))*0.5</f>
        <v>0</v>
      </c>
      <c r="H109" s="111">
        <f>(COUNTIF($L109:$AP109,"缺勤")+COUNTIF($L110:$AP110,"缺勤"))*0.5</f>
        <v>0</v>
      </c>
      <c r="I109" s="111">
        <f>(COUNTIF($L109:$AP109,"放假")+COUNTIF($L110:$AP110,"放假"))*0.5</f>
        <v>0</v>
      </c>
      <c r="J109" s="113">
        <f>(SUM(L111:AP111))/$AO$2</f>
        <v>0</v>
      </c>
      <c r="K109" s="16" t="str">
        <f ca="1">IF(A109="","",IF(MOD(ROW(),3)=1,"上午",IF(MOD(ROW(),3)=2,"下午","加班")))</f>
        <v/>
      </c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25"/>
      <c r="XED109" s="28"/>
      <c r="XEE109" s="28"/>
      <c r="XEF109" s="28"/>
      <c r="XEG109" s="28"/>
      <c r="XEH109" s="28"/>
      <c r="XEI109" s="28"/>
      <c r="XEJ109" s="28"/>
      <c r="XEK109" s="28"/>
      <c r="XEL109" s="28"/>
      <c r="XEM109" s="28"/>
      <c r="XEN109" s="28"/>
      <c r="XEO109" s="28"/>
      <c r="XEP109" s="28"/>
      <c r="XEQ109" s="28"/>
      <c r="XER109" s="28"/>
      <c r="XES109" s="28"/>
      <c r="XET109" s="28"/>
      <c r="XEU109" s="28"/>
      <c r="XEV109" s="28"/>
      <c r="XEW109" s="28"/>
      <c r="XEX109" s="28"/>
      <c r="XEY109" s="28"/>
      <c r="XEZ109" s="28"/>
      <c r="XFA109" s="28"/>
      <c r="XFB109" s="28"/>
      <c r="XFC109" s="28"/>
      <c r="XFD109" s="28"/>
    </row>
    <row r="110" spans="1:42 16358:16384" s="3" customFormat="1" ht="19.05" customHeight="1">
      <c r="A110" s="109"/>
      <c r="B110" s="111"/>
      <c r="C110" s="111"/>
      <c r="D110" s="111"/>
      <c r="E110" s="111"/>
      <c r="F110" s="111"/>
      <c r="G110" s="111"/>
      <c r="H110" s="111"/>
      <c r="I110" s="111"/>
      <c r="J110" s="113"/>
      <c r="K110" s="18" t="str">
        <f ca="1">IF(A109="","",IF(MOD(ROW(),3)=1,"上午",IF(MOD(ROW(),3)=2,"下午","加班")))</f>
        <v/>
      </c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26"/>
      <c r="XED110" s="28"/>
      <c r="XEE110" s="28"/>
      <c r="XEF110" s="28"/>
      <c r="XEG110" s="28"/>
      <c r="XEH110" s="28"/>
      <c r="XEI110" s="28"/>
      <c r="XEJ110" s="28"/>
      <c r="XEK110" s="28"/>
      <c r="XEL110" s="28"/>
      <c r="XEM110" s="28"/>
      <c r="XEN110" s="28"/>
      <c r="XEO110" s="28"/>
      <c r="XEP110" s="28"/>
      <c r="XEQ110" s="28"/>
      <c r="XER110" s="28"/>
      <c r="XES110" s="28"/>
      <c r="XET110" s="28"/>
      <c r="XEU110" s="28"/>
      <c r="XEV110" s="28"/>
      <c r="XEW110" s="28"/>
      <c r="XEX110" s="28"/>
      <c r="XEY110" s="28"/>
      <c r="XEZ110" s="28"/>
      <c r="XFA110" s="28"/>
      <c r="XFB110" s="28"/>
      <c r="XFC110" s="28"/>
      <c r="XFD110" s="28"/>
    </row>
    <row r="111" spans="1:42 16358:16384" s="3" customFormat="1" ht="19.05" customHeight="1">
      <c r="A111" s="109"/>
      <c r="B111" s="111"/>
      <c r="C111" s="111"/>
      <c r="D111" s="111"/>
      <c r="E111" s="111"/>
      <c r="F111" s="111"/>
      <c r="G111" s="111"/>
      <c r="H111" s="111"/>
      <c r="I111" s="111"/>
      <c r="J111" s="113"/>
      <c r="K111" s="20" t="str">
        <f ca="1">IF(A109="","",IF(MOD(ROW(),3)=1,"上午",IF(MOD(ROW(),3)=2,"下午","加班")))</f>
        <v/>
      </c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7"/>
      <c r="XED111" s="28"/>
      <c r="XEE111" s="28"/>
      <c r="XEF111" s="28"/>
      <c r="XEG111" s="28"/>
      <c r="XEH111" s="28"/>
      <c r="XEI111" s="28"/>
      <c r="XEJ111" s="28"/>
      <c r="XEK111" s="28"/>
      <c r="XEL111" s="28"/>
      <c r="XEM111" s="28"/>
      <c r="XEN111" s="28"/>
      <c r="XEO111" s="28"/>
      <c r="XEP111" s="28"/>
      <c r="XEQ111" s="28"/>
      <c r="XER111" s="28"/>
      <c r="XES111" s="28"/>
      <c r="XET111" s="28"/>
      <c r="XEU111" s="28"/>
      <c r="XEV111" s="28"/>
      <c r="XEW111" s="28"/>
      <c r="XEX111" s="28"/>
      <c r="XEY111" s="28"/>
      <c r="XEZ111" s="28"/>
      <c r="XFA111" s="28"/>
      <c r="XFB111" s="28"/>
      <c r="XFC111" s="28"/>
      <c r="XFD111" s="28"/>
    </row>
    <row r="112" spans="1:42 16358:16384" s="3" customFormat="1" ht="19.05" customHeight="1">
      <c r="A112" s="109" t="str">
        <f ca="1">IF(B112=0,"",COUNTA($B$3:$B111))</f>
        <v/>
      </c>
      <c r="B112" s="111">
        <f ca="1">INDIRECT("员工信息表!B"&amp;COUNTA($B$3:$B111)+2)</f>
        <v>0</v>
      </c>
      <c r="C112" s="111"/>
      <c r="D112" s="111">
        <f>(COUNTIF($L112:$AP112,"出勤")+COUNTIF($L113:$AP113,"出勤"))*0.5</f>
        <v>0</v>
      </c>
      <c r="E112" s="111">
        <f>(COUNTIF($L112:$AP112,"事假")+COUNTIF($L113:$AP113,"事假"))*0.5</f>
        <v>0</v>
      </c>
      <c r="F112" s="111">
        <f>(COUNTIF($L112:$AP112,"病假")+COUNTIF($L113:$AP113,"病假"))*0.5</f>
        <v>0</v>
      </c>
      <c r="G112" s="111">
        <f>(COUNTIF($L112:$AP112,"休假")+COUNTIF($L113:$AP113,"休假"))*0.5</f>
        <v>0</v>
      </c>
      <c r="H112" s="111">
        <f>(COUNTIF($L112:$AP112,"缺勤")+COUNTIF($L113:$AP113,"缺勤"))*0.5</f>
        <v>0</v>
      </c>
      <c r="I112" s="111">
        <f>(COUNTIF($L112:$AP112,"放假")+COUNTIF($L113:$AP113,"放假"))*0.5</f>
        <v>0</v>
      </c>
      <c r="J112" s="113">
        <f>(SUM(L114:AP114))/$AO$2</f>
        <v>0</v>
      </c>
      <c r="K112" s="16" t="str">
        <f ca="1">IF(A112="","",IF(MOD(ROW(),3)=1,"上午",IF(MOD(ROW(),3)=2,"下午","加班")))</f>
        <v/>
      </c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25"/>
      <c r="XED112" s="28"/>
      <c r="XEE112" s="28"/>
      <c r="XEF112" s="28"/>
      <c r="XEG112" s="28"/>
      <c r="XEH112" s="28"/>
      <c r="XEI112" s="28"/>
      <c r="XEJ112" s="28"/>
      <c r="XEK112" s="28"/>
      <c r="XEL112" s="28"/>
      <c r="XEM112" s="28"/>
      <c r="XEN112" s="28"/>
      <c r="XEO112" s="28"/>
      <c r="XEP112" s="28"/>
      <c r="XEQ112" s="28"/>
      <c r="XER112" s="28"/>
      <c r="XES112" s="28"/>
      <c r="XET112" s="28"/>
      <c r="XEU112" s="28"/>
      <c r="XEV112" s="28"/>
      <c r="XEW112" s="28"/>
      <c r="XEX112" s="28"/>
      <c r="XEY112" s="28"/>
      <c r="XEZ112" s="28"/>
      <c r="XFA112" s="28"/>
      <c r="XFB112" s="28"/>
      <c r="XFC112" s="28"/>
      <c r="XFD112" s="28"/>
    </row>
    <row r="113" spans="1:42 16358:16384" s="3" customFormat="1" ht="19.05" customHeight="1">
      <c r="A113" s="109"/>
      <c r="B113" s="111"/>
      <c r="C113" s="111"/>
      <c r="D113" s="111"/>
      <c r="E113" s="111"/>
      <c r="F113" s="111"/>
      <c r="G113" s="111"/>
      <c r="H113" s="111"/>
      <c r="I113" s="111"/>
      <c r="J113" s="113"/>
      <c r="K113" s="18" t="str">
        <f ca="1">IF(A112="","",IF(MOD(ROW(),3)=1,"上午",IF(MOD(ROW(),3)=2,"下午","加班")))</f>
        <v/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26"/>
      <c r="XED113" s="28"/>
      <c r="XEE113" s="28"/>
      <c r="XEF113" s="28"/>
      <c r="XEG113" s="28"/>
      <c r="XEH113" s="28"/>
      <c r="XEI113" s="28"/>
      <c r="XEJ113" s="28"/>
      <c r="XEK113" s="28"/>
      <c r="XEL113" s="28"/>
      <c r="XEM113" s="28"/>
      <c r="XEN113" s="28"/>
      <c r="XEO113" s="28"/>
      <c r="XEP113" s="28"/>
      <c r="XEQ113" s="28"/>
      <c r="XER113" s="28"/>
      <c r="XES113" s="28"/>
      <c r="XET113" s="28"/>
      <c r="XEU113" s="28"/>
      <c r="XEV113" s="28"/>
      <c r="XEW113" s="28"/>
      <c r="XEX113" s="28"/>
      <c r="XEY113" s="28"/>
      <c r="XEZ113" s="28"/>
      <c r="XFA113" s="28"/>
      <c r="XFB113" s="28"/>
      <c r="XFC113" s="28"/>
      <c r="XFD113" s="28"/>
    </row>
    <row r="114" spans="1:42 16358:16384" s="3" customFormat="1" ht="19.05" customHeight="1">
      <c r="A114" s="109"/>
      <c r="B114" s="111"/>
      <c r="C114" s="111"/>
      <c r="D114" s="111"/>
      <c r="E114" s="111"/>
      <c r="F114" s="111"/>
      <c r="G114" s="111"/>
      <c r="H114" s="111"/>
      <c r="I114" s="111"/>
      <c r="J114" s="113"/>
      <c r="K114" s="20" t="str">
        <f ca="1">IF(A112="","",IF(MOD(ROW(),3)=1,"上午",IF(MOD(ROW(),3)=2,"下午","加班")))</f>
        <v/>
      </c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7"/>
      <c r="XED114" s="28"/>
      <c r="XEE114" s="28"/>
      <c r="XEF114" s="28"/>
      <c r="XEG114" s="28"/>
      <c r="XEH114" s="28"/>
      <c r="XEI114" s="28"/>
      <c r="XEJ114" s="28"/>
      <c r="XEK114" s="28"/>
      <c r="XEL114" s="28"/>
      <c r="XEM114" s="28"/>
      <c r="XEN114" s="28"/>
      <c r="XEO114" s="28"/>
      <c r="XEP114" s="28"/>
      <c r="XEQ114" s="28"/>
      <c r="XER114" s="28"/>
      <c r="XES114" s="28"/>
      <c r="XET114" s="28"/>
      <c r="XEU114" s="28"/>
      <c r="XEV114" s="28"/>
      <c r="XEW114" s="28"/>
      <c r="XEX114" s="28"/>
      <c r="XEY114" s="28"/>
      <c r="XEZ114" s="28"/>
      <c r="XFA114" s="28"/>
      <c r="XFB114" s="28"/>
      <c r="XFC114" s="28"/>
      <c r="XFD114" s="28"/>
    </row>
    <row r="115" spans="1:42 16358:16384" s="3" customFormat="1" ht="19.05" customHeight="1">
      <c r="A115" s="109" t="str">
        <f ca="1">IF(B115=0,"",COUNTA($B$3:$B114))</f>
        <v/>
      </c>
      <c r="B115" s="111">
        <f ca="1">INDIRECT("员工信息表!B"&amp;COUNTA($B$3:$B114)+2)</f>
        <v>0</v>
      </c>
      <c r="C115" s="111"/>
      <c r="D115" s="111">
        <f>(COUNTIF($L115:$AP115,"出勤")+COUNTIF($L116:$AP116,"出勤"))*0.5</f>
        <v>0</v>
      </c>
      <c r="E115" s="111">
        <f>(COUNTIF($L115:$AP115,"事假")+COUNTIF($L116:$AP116,"事假"))*0.5</f>
        <v>0</v>
      </c>
      <c r="F115" s="111">
        <f>(COUNTIF($L115:$AP115,"病假")+COUNTIF($L116:$AP116,"病假"))*0.5</f>
        <v>0</v>
      </c>
      <c r="G115" s="111">
        <f>(COUNTIF($L115:$AP115,"休假")+COUNTIF($L116:$AP116,"休假"))*0.5</f>
        <v>0</v>
      </c>
      <c r="H115" s="111">
        <f>(COUNTIF($L115:$AP115,"缺勤")+COUNTIF($L116:$AP116,"缺勤"))*0.5</f>
        <v>0</v>
      </c>
      <c r="I115" s="111">
        <f>(COUNTIF($L115:$AP115,"放假")+COUNTIF($L116:$AP116,"放假"))*0.5</f>
        <v>0</v>
      </c>
      <c r="J115" s="113">
        <f>(SUM(L117:AP117))/$AO$2</f>
        <v>0</v>
      </c>
      <c r="K115" s="16" t="str">
        <f ca="1">IF(A115="","",IF(MOD(ROW(),3)=1,"上午",IF(MOD(ROW(),3)=2,"下午","加班")))</f>
        <v/>
      </c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25"/>
      <c r="XED115" s="28"/>
      <c r="XEE115" s="28"/>
      <c r="XEF115" s="28"/>
      <c r="XEG115" s="28"/>
      <c r="XEH115" s="28"/>
      <c r="XEI115" s="28"/>
      <c r="XEJ115" s="28"/>
      <c r="XEK115" s="28"/>
      <c r="XEL115" s="28"/>
      <c r="XEM115" s="28"/>
      <c r="XEN115" s="28"/>
      <c r="XEO115" s="28"/>
      <c r="XEP115" s="28"/>
      <c r="XEQ115" s="28"/>
      <c r="XER115" s="28"/>
      <c r="XES115" s="28"/>
      <c r="XET115" s="28"/>
      <c r="XEU115" s="28"/>
      <c r="XEV115" s="28"/>
      <c r="XEW115" s="28"/>
      <c r="XEX115" s="28"/>
      <c r="XEY115" s="28"/>
      <c r="XEZ115" s="28"/>
      <c r="XFA115" s="28"/>
      <c r="XFB115" s="28"/>
      <c r="XFC115" s="28"/>
      <c r="XFD115" s="28"/>
    </row>
    <row r="116" spans="1:42 16358:16384" s="3" customFormat="1" ht="19.05" customHeight="1">
      <c r="A116" s="109"/>
      <c r="B116" s="111"/>
      <c r="C116" s="111"/>
      <c r="D116" s="111"/>
      <c r="E116" s="111"/>
      <c r="F116" s="111"/>
      <c r="G116" s="111"/>
      <c r="H116" s="111"/>
      <c r="I116" s="111"/>
      <c r="J116" s="113"/>
      <c r="K116" s="18" t="str">
        <f ca="1">IF(A115="","",IF(MOD(ROW(),3)=1,"上午",IF(MOD(ROW(),3)=2,"下午","加班")))</f>
        <v/>
      </c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26"/>
      <c r="XED116" s="28"/>
      <c r="XEE116" s="28"/>
      <c r="XEF116" s="28"/>
      <c r="XEG116" s="28"/>
      <c r="XEH116" s="28"/>
      <c r="XEI116" s="28"/>
      <c r="XEJ116" s="28"/>
      <c r="XEK116" s="28"/>
      <c r="XEL116" s="28"/>
      <c r="XEM116" s="28"/>
      <c r="XEN116" s="28"/>
      <c r="XEO116" s="28"/>
      <c r="XEP116" s="28"/>
      <c r="XEQ116" s="28"/>
      <c r="XER116" s="28"/>
      <c r="XES116" s="28"/>
      <c r="XET116" s="28"/>
      <c r="XEU116" s="28"/>
      <c r="XEV116" s="28"/>
      <c r="XEW116" s="28"/>
      <c r="XEX116" s="28"/>
      <c r="XEY116" s="28"/>
      <c r="XEZ116" s="28"/>
      <c r="XFA116" s="28"/>
      <c r="XFB116" s="28"/>
      <c r="XFC116" s="28"/>
      <c r="XFD116" s="28"/>
    </row>
    <row r="117" spans="1:42 16358:16384" s="3" customFormat="1" ht="19.05" customHeight="1">
      <c r="A117" s="109"/>
      <c r="B117" s="111"/>
      <c r="C117" s="111"/>
      <c r="D117" s="111"/>
      <c r="E117" s="111"/>
      <c r="F117" s="111"/>
      <c r="G117" s="111"/>
      <c r="H117" s="111"/>
      <c r="I117" s="111"/>
      <c r="J117" s="113"/>
      <c r="K117" s="20" t="str">
        <f ca="1">IF(A115="","",IF(MOD(ROW(),3)=1,"上午",IF(MOD(ROW(),3)=2,"下午","加班")))</f>
        <v/>
      </c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7"/>
      <c r="XED117" s="28"/>
      <c r="XEE117" s="28"/>
      <c r="XEF117" s="28"/>
      <c r="XEG117" s="28"/>
      <c r="XEH117" s="28"/>
      <c r="XEI117" s="28"/>
      <c r="XEJ117" s="28"/>
      <c r="XEK117" s="28"/>
      <c r="XEL117" s="28"/>
      <c r="XEM117" s="28"/>
      <c r="XEN117" s="28"/>
      <c r="XEO117" s="28"/>
      <c r="XEP117" s="28"/>
      <c r="XEQ117" s="28"/>
      <c r="XER117" s="28"/>
      <c r="XES117" s="28"/>
      <c r="XET117" s="28"/>
      <c r="XEU117" s="28"/>
      <c r="XEV117" s="28"/>
      <c r="XEW117" s="28"/>
      <c r="XEX117" s="28"/>
      <c r="XEY117" s="28"/>
      <c r="XEZ117" s="28"/>
      <c r="XFA117" s="28"/>
      <c r="XFB117" s="28"/>
      <c r="XFC117" s="28"/>
      <c r="XFD117" s="28"/>
    </row>
    <row r="118" spans="1:42 16358:16384" s="3" customFormat="1" ht="19.05" customHeight="1">
      <c r="A118" s="109" t="str">
        <f ca="1">IF(B118=0,"",COUNTA($B$3:$B117))</f>
        <v/>
      </c>
      <c r="B118" s="111">
        <f ca="1">INDIRECT("员工信息表!B"&amp;COUNTA($B$3:$B117)+2)</f>
        <v>0</v>
      </c>
      <c r="C118" s="111"/>
      <c r="D118" s="111">
        <f>(COUNTIF($L118:$AP118,"出勤")+COUNTIF($L119:$AP119,"出勤"))*0.5</f>
        <v>0</v>
      </c>
      <c r="E118" s="111">
        <f>(COUNTIF($L118:$AP118,"事假")+COUNTIF($L119:$AP119,"事假"))*0.5</f>
        <v>0</v>
      </c>
      <c r="F118" s="111">
        <f>(COUNTIF($L118:$AP118,"病假")+COUNTIF($L119:$AP119,"病假"))*0.5</f>
        <v>0</v>
      </c>
      <c r="G118" s="111">
        <f>(COUNTIF($L118:$AP118,"休假")+COUNTIF($L119:$AP119,"休假"))*0.5</f>
        <v>0</v>
      </c>
      <c r="H118" s="111">
        <f>(COUNTIF($L118:$AP118,"缺勤")+COUNTIF($L119:$AP119,"缺勤"))*0.5</f>
        <v>0</v>
      </c>
      <c r="I118" s="111">
        <f>(COUNTIF($L118:$AP118,"放假")+COUNTIF($L119:$AP119,"放假"))*0.5</f>
        <v>0</v>
      </c>
      <c r="J118" s="113">
        <f>(SUM(L120:AP120))/$AO$2</f>
        <v>0</v>
      </c>
      <c r="K118" s="16" t="str">
        <f ca="1">IF(A118="","",IF(MOD(ROW(),3)=1,"上午",IF(MOD(ROW(),3)=2,"下午","加班")))</f>
        <v/>
      </c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25"/>
      <c r="XED118" s="28"/>
      <c r="XEE118" s="28"/>
      <c r="XEF118" s="28"/>
      <c r="XEG118" s="28"/>
      <c r="XEH118" s="28"/>
      <c r="XEI118" s="28"/>
      <c r="XEJ118" s="28"/>
      <c r="XEK118" s="28"/>
      <c r="XEL118" s="28"/>
      <c r="XEM118" s="28"/>
      <c r="XEN118" s="28"/>
      <c r="XEO118" s="28"/>
      <c r="XEP118" s="28"/>
      <c r="XEQ118" s="28"/>
      <c r="XER118" s="28"/>
      <c r="XES118" s="28"/>
      <c r="XET118" s="28"/>
      <c r="XEU118" s="28"/>
      <c r="XEV118" s="28"/>
      <c r="XEW118" s="28"/>
      <c r="XEX118" s="28"/>
      <c r="XEY118" s="28"/>
      <c r="XEZ118" s="28"/>
      <c r="XFA118" s="28"/>
      <c r="XFB118" s="28"/>
      <c r="XFC118" s="28"/>
      <c r="XFD118" s="28"/>
    </row>
    <row r="119" spans="1:42 16358:16384" s="3" customFormat="1" ht="19.05" customHeight="1">
      <c r="A119" s="109"/>
      <c r="B119" s="111"/>
      <c r="C119" s="111"/>
      <c r="D119" s="111"/>
      <c r="E119" s="111"/>
      <c r="F119" s="111"/>
      <c r="G119" s="111"/>
      <c r="H119" s="111"/>
      <c r="I119" s="111"/>
      <c r="J119" s="113"/>
      <c r="K119" s="18" t="str">
        <f ca="1">IF(A118="","",IF(MOD(ROW(),3)=1,"上午",IF(MOD(ROW(),3)=2,"下午","加班")))</f>
        <v/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26"/>
      <c r="XED119" s="28"/>
      <c r="XEE119" s="28"/>
      <c r="XEF119" s="28"/>
      <c r="XEG119" s="28"/>
      <c r="XEH119" s="28"/>
      <c r="XEI119" s="28"/>
      <c r="XEJ119" s="28"/>
      <c r="XEK119" s="28"/>
      <c r="XEL119" s="28"/>
      <c r="XEM119" s="28"/>
      <c r="XEN119" s="28"/>
      <c r="XEO119" s="28"/>
      <c r="XEP119" s="28"/>
      <c r="XEQ119" s="28"/>
      <c r="XER119" s="28"/>
      <c r="XES119" s="28"/>
      <c r="XET119" s="28"/>
      <c r="XEU119" s="28"/>
      <c r="XEV119" s="28"/>
      <c r="XEW119" s="28"/>
      <c r="XEX119" s="28"/>
      <c r="XEY119" s="28"/>
      <c r="XEZ119" s="28"/>
      <c r="XFA119" s="28"/>
      <c r="XFB119" s="28"/>
      <c r="XFC119" s="28"/>
      <c r="XFD119" s="28"/>
    </row>
    <row r="120" spans="1:42 16358:16384" s="3" customFormat="1" ht="19.05" customHeight="1">
      <c r="A120" s="109"/>
      <c r="B120" s="111"/>
      <c r="C120" s="111"/>
      <c r="D120" s="111"/>
      <c r="E120" s="111"/>
      <c r="F120" s="111"/>
      <c r="G120" s="111"/>
      <c r="H120" s="111"/>
      <c r="I120" s="111"/>
      <c r="J120" s="113"/>
      <c r="K120" s="20" t="str">
        <f ca="1">IF(A118="","",IF(MOD(ROW(),3)=1,"上午",IF(MOD(ROW(),3)=2,"下午","加班")))</f>
        <v/>
      </c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7"/>
      <c r="XED120" s="28"/>
      <c r="XEE120" s="28"/>
      <c r="XEF120" s="28"/>
      <c r="XEG120" s="28"/>
      <c r="XEH120" s="28"/>
      <c r="XEI120" s="28"/>
      <c r="XEJ120" s="28"/>
      <c r="XEK120" s="28"/>
      <c r="XEL120" s="28"/>
      <c r="XEM120" s="28"/>
      <c r="XEN120" s="28"/>
      <c r="XEO120" s="28"/>
      <c r="XEP120" s="28"/>
      <c r="XEQ120" s="28"/>
      <c r="XER120" s="28"/>
      <c r="XES120" s="28"/>
      <c r="XET120" s="28"/>
      <c r="XEU120" s="28"/>
      <c r="XEV120" s="28"/>
      <c r="XEW120" s="28"/>
      <c r="XEX120" s="28"/>
      <c r="XEY120" s="28"/>
      <c r="XEZ120" s="28"/>
      <c r="XFA120" s="28"/>
      <c r="XFB120" s="28"/>
      <c r="XFC120" s="28"/>
      <c r="XFD120" s="28"/>
    </row>
    <row r="121" spans="1:42 16358:16384" s="3" customFormat="1" ht="19.05" customHeight="1">
      <c r="A121" s="109" t="str">
        <f ca="1">IF(B121=0,"",COUNTA($B$3:$B120))</f>
        <v/>
      </c>
      <c r="B121" s="111">
        <f ca="1">INDIRECT("员工信息表!B"&amp;COUNTA($B$3:$B120)+2)</f>
        <v>0</v>
      </c>
      <c r="C121" s="111"/>
      <c r="D121" s="111">
        <f>(COUNTIF($L121:$AP121,"出勤")+COUNTIF($L122:$AP122,"出勤"))*0.5</f>
        <v>0</v>
      </c>
      <c r="E121" s="111">
        <f>(COUNTIF($L121:$AP121,"事假")+COUNTIF($L122:$AP122,"事假"))*0.5</f>
        <v>0</v>
      </c>
      <c r="F121" s="111">
        <f>(COUNTIF($L121:$AP121,"病假")+COUNTIF($L122:$AP122,"病假"))*0.5</f>
        <v>0</v>
      </c>
      <c r="G121" s="111">
        <f>(COUNTIF($L121:$AP121,"休假")+COUNTIF($L122:$AP122,"休假"))*0.5</f>
        <v>0</v>
      </c>
      <c r="H121" s="111">
        <f>(COUNTIF($L121:$AP121,"缺勤")+COUNTIF($L122:$AP122,"缺勤"))*0.5</f>
        <v>0</v>
      </c>
      <c r="I121" s="111">
        <f>(COUNTIF($L121:$AP121,"放假")+COUNTIF($L122:$AP122,"放假"))*0.5</f>
        <v>0</v>
      </c>
      <c r="J121" s="113">
        <f>(SUM(L123:AP123))/$AO$2</f>
        <v>0</v>
      </c>
      <c r="K121" s="16" t="str">
        <f ca="1">IF(A121="","",IF(MOD(ROW(),3)=1,"上午",IF(MOD(ROW(),3)=2,"下午","加班")))</f>
        <v/>
      </c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25"/>
      <c r="XED121" s="28"/>
      <c r="XEE121" s="28"/>
      <c r="XEF121" s="28"/>
      <c r="XEG121" s="28"/>
      <c r="XEH121" s="28"/>
      <c r="XEI121" s="28"/>
      <c r="XEJ121" s="28"/>
      <c r="XEK121" s="28"/>
      <c r="XEL121" s="28"/>
      <c r="XEM121" s="28"/>
      <c r="XEN121" s="28"/>
      <c r="XEO121" s="28"/>
      <c r="XEP121" s="28"/>
      <c r="XEQ121" s="28"/>
      <c r="XER121" s="28"/>
      <c r="XES121" s="28"/>
      <c r="XET121" s="28"/>
      <c r="XEU121" s="28"/>
      <c r="XEV121" s="28"/>
      <c r="XEW121" s="28"/>
      <c r="XEX121" s="28"/>
      <c r="XEY121" s="28"/>
      <c r="XEZ121" s="28"/>
      <c r="XFA121" s="28"/>
      <c r="XFB121" s="28"/>
      <c r="XFC121" s="28"/>
      <c r="XFD121" s="28"/>
    </row>
    <row r="122" spans="1:42 16358:16384" s="3" customFormat="1" ht="19.05" customHeight="1">
      <c r="A122" s="109"/>
      <c r="B122" s="111"/>
      <c r="C122" s="111"/>
      <c r="D122" s="111"/>
      <c r="E122" s="111"/>
      <c r="F122" s="111"/>
      <c r="G122" s="111"/>
      <c r="H122" s="111"/>
      <c r="I122" s="111"/>
      <c r="J122" s="113"/>
      <c r="K122" s="18" t="str">
        <f ca="1">IF(A121="","",IF(MOD(ROW(),3)=1,"上午",IF(MOD(ROW(),3)=2,"下午","加班")))</f>
        <v/>
      </c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26"/>
      <c r="XED122" s="28"/>
      <c r="XEE122" s="28"/>
      <c r="XEF122" s="28"/>
      <c r="XEG122" s="28"/>
      <c r="XEH122" s="28"/>
      <c r="XEI122" s="28"/>
      <c r="XEJ122" s="28"/>
      <c r="XEK122" s="28"/>
      <c r="XEL122" s="28"/>
      <c r="XEM122" s="28"/>
      <c r="XEN122" s="28"/>
      <c r="XEO122" s="28"/>
      <c r="XEP122" s="28"/>
      <c r="XEQ122" s="28"/>
      <c r="XER122" s="28"/>
      <c r="XES122" s="28"/>
      <c r="XET122" s="28"/>
      <c r="XEU122" s="28"/>
      <c r="XEV122" s="28"/>
      <c r="XEW122" s="28"/>
      <c r="XEX122" s="28"/>
      <c r="XEY122" s="28"/>
      <c r="XEZ122" s="28"/>
      <c r="XFA122" s="28"/>
      <c r="XFB122" s="28"/>
      <c r="XFC122" s="28"/>
      <c r="XFD122" s="28"/>
    </row>
    <row r="123" spans="1:42 16358:16384" s="3" customFormat="1" ht="19.05" customHeight="1">
      <c r="A123" s="109"/>
      <c r="B123" s="111"/>
      <c r="C123" s="111"/>
      <c r="D123" s="111"/>
      <c r="E123" s="111"/>
      <c r="F123" s="111"/>
      <c r="G123" s="111"/>
      <c r="H123" s="111"/>
      <c r="I123" s="111"/>
      <c r="J123" s="113"/>
      <c r="K123" s="20" t="str">
        <f ca="1">IF(A121="","",IF(MOD(ROW(),3)=1,"上午",IF(MOD(ROW(),3)=2,"下午","加班")))</f>
        <v/>
      </c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7"/>
      <c r="XED123" s="28"/>
      <c r="XEE123" s="28"/>
      <c r="XEF123" s="28"/>
      <c r="XEG123" s="28"/>
      <c r="XEH123" s="28"/>
      <c r="XEI123" s="28"/>
      <c r="XEJ123" s="28"/>
      <c r="XEK123" s="28"/>
      <c r="XEL123" s="28"/>
      <c r="XEM123" s="28"/>
      <c r="XEN123" s="28"/>
      <c r="XEO123" s="28"/>
      <c r="XEP123" s="28"/>
      <c r="XEQ123" s="28"/>
      <c r="XER123" s="28"/>
      <c r="XES123" s="28"/>
      <c r="XET123" s="28"/>
      <c r="XEU123" s="28"/>
      <c r="XEV123" s="28"/>
      <c r="XEW123" s="28"/>
      <c r="XEX123" s="28"/>
      <c r="XEY123" s="28"/>
      <c r="XEZ123" s="28"/>
      <c r="XFA123" s="28"/>
      <c r="XFB123" s="28"/>
      <c r="XFC123" s="28"/>
      <c r="XFD123" s="28"/>
    </row>
    <row r="124" spans="1:42 16358:16384" s="3" customFormat="1" ht="19.05" customHeight="1">
      <c r="A124" s="109" t="str">
        <f ca="1">IF(B124=0,"",COUNTA($B$3:$B123))</f>
        <v/>
      </c>
      <c r="B124" s="111">
        <f ca="1">INDIRECT("员工信息表!B"&amp;COUNTA($B$3:$B123)+2)</f>
        <v>0</v>
      </c>
      <c r="C124" s="111"/>
      <c r="D124" s="111">
        <f>(COUNTIF($L124:$AP124,"出勤")+COUNTIF($L125:$AP125,"出勤"))*0.5</f>
        <v>0</v>
      </c>
      <c r="E124" s="111">
        <f>(COUNTIF($L124:$AP124,"事假")+COUNTIF($L125:$AP125,"事假"))*0.5</f>
        <v>0</v>
      </c>
      <c r="F124" s="111">
        <f>(COUNTIF($L124:$AP124,"病假")+COUNTIF($L125:$AP125,"病假"))*0.5</f>
        <v>0</v>
      </c>
      <c r="G124" s="111">
        <f>(COUNTIF($L124:$AP124,"休假")+COUNTIF($L125:$AP125,"休假"))*0.5</f>
        <v>0</v>
      </c>
      <c r="H124" s="111">
        <f>(COUNTIF($L124:$AP124,"缺勤")+COUNTIF($L125:$AP125,"缺勤"))*0.5</f>
        <v>0</v>
      </c>
      <c r="I124" s="111">
        <f>(COUNTIF($L124:$AP124,"放假")+COUNTIF($L125:$AP125,"放假"))*0.5</f>
        <v>0</v>
      </c>
      <c r="J124" s="113">
        <f>(SUM(L126:AP126))/$AO$2</f>
        <v>0</v>
      </c>
      <c r="K124" s="16" t="str">
        <f ca="1">IF(A124="","",IF(MOD(ROW(),3)=1,"上午",IF(MOD(ROW(),3)=2,"下午","加班")))</f>
        <v/>
      </c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25"/>
      <c r="XED124" s="28"/>
      <c r="XEE124" s="28"/>
      <c r="XEF124" s="28"/>
      <c r="XEG124" s="28"/>
      <c r="XEH124" s="28"/>
      <c r="XEI124" s="28"/>
      <c r="XEJ124" s="28"/>
      <c r="XEK124" s="28"/>
      <c r="XEL124" s="28"/>
      <c r="XEM124" s="28"/>
      <c r="XEN124" s="28"/>
      <c r="XEO124" s="28"/>
      <c r="XEP124" s="28"/>
      <c r="XEQ124" s="28"/>
      <c r="XER124" s="28"/>
      <c r="XES124" s="28"/>
      <c r="XET124" s="28"/>
      <c r="XEU124" s="28"/>
      <c r="XEV124" s="28"/>
      <c r="XEW124" s="28"/>
      <c r="XEX124" s="28"/>
      <c r="XEY124" s="28"/>
      <c r="XEZ124" s="28"/>
      <c r="XFA124" s="28"/>
      <c r="XFB124" s="28"/>
      <c r="XFC124" s="28"/>
      <c r="XFD124" s="28"/>
    </row>
    <row r="125" spans="1:42 16358:16384" s="3" customFormat="1" ht="19.05" customHeight="1">
      <c r="A125" s="109"/>
      <c r="B125" s="111"/>
      <c r="C125" s="111"/>
      <c r="D125" s="111"/>
      <c r="E125" s="111"/>
      <c r="F125" s="111"/>
      <c r="G125" s="111"/>
      <c r="H125" s="111"/>
      <c r="I125" s="111"/>
      <c r="J125" s="113"/>
      <c r="K125" s="18" t="str">
        <f ca="1">IF(A124="","",IF(MOD(ROW(),3)=1,"上午",IF(MOD(ROW(),3)=2,"下午","加班")))</f>
        <v/>
      </c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26"/>
      <c r="XED125" s="28"/>
      <c r="XEE125" s="28"/>
      <c r="XEF125" s="28"/>
      <c r="XEG125" s="28"/>
      <c r="XEH125" s="28"/>
      <c r="XEI125" s="28"/>
      <c r="XEJ125" s="28"/>
      <c r="XEK125" s="28"/>
      <c r="XEL125" s="28"/>
      <c r="XEM125" s="28"/>
      <c r="XEN125" s="28"/>
      <c r="XEO125" s="28"/>
      <c r="XEP125" s="28"/>
      <c r="XEQ125" s="28"/>
      <c r="XER125" s="28"/>
      <c r="XES125" s="28"/>
      <c r="XET125" s="28"/>
      <c r="XEU125" s="28"/>
      <c r="XEV125" s="28"/>
      <c r="XEW125" s="28"/>
      <c r="XEX125" s="28"/>
      <c r="XEY125" s="28"/>
      <c r="XEZ125" s="28"/>
      <c r="XFA125" s="28"/>
      <c r="XFB125" s="28"/>
      <c r="XFC125" s="28"/>
      <c r="XFD125" s="28"/>
    </row>
    <row r="126" spans="1:42 16358:16384" s="3" customFormat="1" ht="19.05" customHeight="1">
      <c r="A126" s="109"/>
      <c r="B126" s="111"/>
      <c r="C126" s="111"/>
      <c r="D126" s="111"/>
      <c r="E126" s="111"/>
      <c r="F126" s="111"/>
      <c r="G126" s="111"/>
      <c r="H126" s="111"/>
      <c r="I126" s="111"/>
      <c r="J126" s="113"/>
      <c r="K126" s="20" t="str">
        <f ca="1">IF(A124="","",IF(MOD(ROW(),3)=1,"上午",IF(MOD(ROW(),3)=2,"下午","加班")))</f>
        <v/>
      </c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7"/>
      <c r="XED126" s="28"/>
      <c r="XEE126" s="28"/>
      <c r="XEF126" s="28"/>
      <c r="XEG126" s="28"/>
      <c r="XEH126" s="28"/>
      <c r="XEI126" s="28"/>
      <c r="XEJ126" s="28"/>
      <c r="XEK126" s="28"/>
      <c r="XEL126" s="28"/>
      <c r="XEM126" s="28"/>
      <c r="XEN126" s="28"/>
      <c r="XEO126" s="28"/>
      <c r="XEP126" s="28"/>
      <c r="XEQ126" s="28"/>
      <c r="XER126" s="28"/>
      <c r="XES126" s="28"/>
      <c r="XET126" s="28"/>
      <c r="XEU126" s="28"/>
      <c r="XEV126" s="28"/>
      <c r="XEW126" s="28"/>
      <c r="XEX126" s="28"/>
      <c r="XEY126" s="28"/>
      <c r="XEZ126" s="28"/>
      <c r="XFA126" s="28"/>
      <c r="XFB126" s="28"/>
      <c r="XFC126" s="28"/>
      <c r="XFD126" s="28"/>
    </row>
    <row r="127" spans="1:42 16358:16384" s="3" customFormat="1" ht="19.05" customHeight="1">
      <c r="A127" s="109" t="str">
        <f ca="1">IF(B127=0,"",COUNTA($B$3:$B126))</f>
        <v/>
      </c>
      <c r="B127" s="111">
        <f ca="1">INDIRECT("员工信息表!B"&amp;COUNTA($B$3:$B126)+2)</f>
        <v>0</v>
      </c>
      <c r="C127" s="111"/>
      <c r="D127" s="111">
        <f>(COUNTIF($L127:$AP127,"出勤")+COUNTIF($L128:$AP128,"出勤"))*0.5</f>
        <v>0</v>
      </c>
      <c r="E127" s="111">
        <f>(COUNTIF($L127:$AP127,"事假")+COUNTIF($L128:$AP128,"事假"))*0.5</f>
        <v>0</v>
      </c>
      <c r="F127" s="111">
        <f>(COUNTIF($L127:$AP127,"病假")+COUNTIF($L128:$AP128,"病假"))*0.5</f>
        <v>0</v>
      </c>
      <c r="G127" s="111">
        <f>(COUNTIF($L127:$AP127,"休假")+COUNTIF($L128:$AP128,"休假"))*0.5</f>
        <v>0</v>
      </c>
      <c r="H127" s="111">
        <f>(COUNTIF($L127:$AP127,"缺勤")+COUNTIF($L128:$AP128,"缺勤"))*0.5</f>
        <v>0</v>
      </c>
      <c r="I127" s="111">
        <f>(COUNTIF($L127:$AP127,"放假")+COUNTIF($L128:$AP128,"放假"))*0.5</f>
        <v>0</v>
      </c>
      <c r="J127" s="113">
        <f>(SUM(L129:AP129))/$AO$2</f>
        <v>0</v>
      </c>
      <c r="K127" s="16" t="str">
        <f ca="1">IF(A127="","",IF(MOD(ROW(),3)=1,"上午",IF(MOD(ROW(),3)=2,"下午","加班")))</f>
        <v/>
      </c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25"/>
      <c r="XED127" s="28"/>
      <c r="XEE127" s="28"/>
      <c r="XEF127" s="28"/>
      <c r="XEG127" s="28"/>
      <c r="XEH127" s="28"/>
      <c r="XEI127" s="28"/>
      <c r="XEJ127" s="28"/>
      <c r="XEK127" s="28"/>
      <c r="XEL127" s="28"/>
      <c r="XEM127" s="28"/>
      <c r="XEN127" s="28"/>
      <c r="XEO127" s="28"/>
      <c r="XEP127" s="28"/>
      <c r="XEQ127" s="28"/>
      <c r="XER127" s="28"/>
      <c r="XES127" s="28"/>
      <c r="XET127" s="28"/>
      <c r="XEU127" s="28"/>
      <c r="XEV127" s="28"/>
      <c r="XEW127" s="28"/>
      <c r="XEX127" s="28"/>
      <c r="XEY127" s="28"/>
      <c r="XEZ127" s="28"/>
      <c r="XFA127" s="28"/>
      <c r="XFB127" s="28"/>
      <c r="XFC127" s="28"/>
      <c r="XFD127" s="28"/>
    </row>
    <row r="128" spans="1:42 16358:16384" s="3" customFormat="1" ht="19.05" customHeight="1">
      <c r="A128" s="109"/>
      <c r="B128" s="111"/>
      <c r="C128" s="111"/>
      <c r="D128" s="111"/>
      <c r="E128" s="111"/>
      <c r="F128" s="111"/>
      <c r="G128" s="111"/>
      <c r="H128" s="111"/>
      <c r="I128" s="111"/>
      <c r="J128" s="113"/>
      <c r="K128" s="18" t="str">
        <f ca="1">IF(A127="","",IF(MOD(ROW(),3)=1,"上午",IF(MOD(ROW(),3)=2,"下午","加班")))</f>
        <v/>
      </c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26"/>
      <c r="XED128" s="28"/>
      <c r="XEE128" s="28"/>
      <c r="XEF128" s="28"/>
      <c r="XEG128" s="28"/>
      <c r="XEH128" s="28"/>
      <c r="XEI128" s="28"/>
      <c r="XEJ128" s="28"/>
      <c r="XEK128" s="28"/>
      <c r="XEL128" s="28"/>
      <c r="XEM128" s="28"/>
      <c r="XEN128" s="28"/>
      <c r="XEO128" s="28"/>
      <c r="XEP128" s="28"/>
      <c r="XEQ128" s="28"/>
      <c r="XER128" s="28"/>
      <c r="XES128" s="28"/>
      <c r="XET128" s="28"/>
      <c r="XEU128" s="28"/>
      <c r="XEV128" s="28"/>
      <c r="XEW128" s="28"/>
      <c r="XEX128" s="28"/>
      <c r="XEY128" s="28"/>
      <c r="XEZ128" s="28"/>
      <c r="XFA128" s="28"/>
      <c r="XFB128" s="28"/>
      <c r="XFC128" s="28"/>
      <c r="XFD128" s="28"/>
    </row>
    <row r="129" spans="1:42 16358:16384" s="3" customFormat="1" ht="19.05" customHeight="1">
      <c r="A129" s="109"/>
      <c r="B129" s="111"/>
      <c r="C129" s="111"/>
      <c r="D129" s="111"/>
      <c r="E129" s="111"/>
      <c r="F129" s="111"/>
      <c r="G129" s="111"/>
      <c r="H129" s="111"/>
      <c r="I129" s="111"/>
      <c r="J129" s="113"/>
      <c r="K129" s="20" t="str">
        <f ca="1">IF(A127="","",IF(MOD(ROW(),3)=1,"上午",IF(MOD(ROW(),3)=2,"下午","加班")))</f>
        <v/>
      </c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7"/>
      <c r="XED129" s="28"/>
      <c r="XEE129" s="28"/>
      <c r="XEF129" s="28"/>
      <c r="XEG129" s="28"/>
      <c r="XEH129" s="28"/>
      <c r="XEI129" s="28"/>
      <c r="XEJ129" s="28"/>
      <c r="XEK129" s="28"/>
      <c r="XEL129" s="28"/>
      <c r="XEM129" s="28"/>
      <c r="XEN129" s="28"/>
      <c r="XEO129" s="28"/>
      <c r="XEP129" s="28"/>
      <c r="XEQ129" s="28"/>
      <c r="XER129" s="28"/>
      <c r="XES129" s="28"/>
      <c r="XET129" s="28"/>
      <c r="XEU129" s="28"/>
      <c r="XEV129" s="28"/>
      <c r="XEW129" s="28"/>
      <c r="XEX129" s="28"/>
      <c r="XEY129" s="28"/>
      <c r="XEZ129" s="28"/>
      <c r="XFA129" s="28"/>
      <c r="XFB129" s="28"/>
      <c r="XFC129" s="28"/>
      <c r="XFD129" s="28"/>
    </row>
    <row r="130" spans="1:42 16358:16384" s="3" customFormat="1" ht="19.05" customHeight="1">
      <c r="A130" s="109" t="str">
        <f ca="1">IF(B130=0,"",COUNTA($B$3:$B129))</f>
        <v/>
      </c>
      <c r="B130" s="111">
        <f ca="1">INDIRECT("员工信息表!B"&amp;COUNTA($B$3:$B129)+2)</f>
        <v>0</v>
      </c>
      <c r="C130" s="111"/>
      <c r="D130" s="111">
        <f>(COUNTIF($L130:$AP130,"出勤")+COUNTIF($L131:$AP131,"出勤"))*0.5</f>
        <v>0</v>
      </c>
      <c r="E130" s="111">
        <f>(COUNTIF($L130:$AP130,"事假")+COUNTIF($L131:$AP131,"事假"))*0.5</f>
        <v>0</v>
      </c>
      <c r="F130" s="111">
        <f>(COUNTIF($L130:$AP130,"病假")+COUNTIF($L131:$AP131,"病假"))*0.5</f>
        <v>0</v>
      </c>
      <c r="G130" s="111">
        <f>(COUNTIF($L130:$AP130,"休假")+COUNTIF($L131:$AP131,"休假"))*0.5</f>
        <v>0</v>
      </c>
      <c r="H130" s="111">
        <f>(COUNTIF($L130:$AP130,"缺勤")+COUNTIF($L131:$AP131,"缺勤"))*0.5</f>
        <v>0</v>
      </c>
      <c r="I130" s="111">
        <f>(COUNTIF($L130:$AP130,"放假")+COUNTIF($L131:$AP131,"放假"))*0.5</f>
        <v>0</v>
      </c>
      <c r="J130" s="113">
        <f>(SUM(L132:AP132))/$AO$2</f>
        <v>0</v>
      </c>
      <c r="K130" s="16" t="str">
        <f ca="1">IF(A130="","",IF(MOD(ROW(),3)=1,"上午",IF(MOD(ROW(),3)=2,"下午","加班")))</f>
        <v/>
      </c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25"/>
      <c r="XED130" s="28"/>
      <c r="XEE130" s="28"/>
      <c r="XEF130" s="28"/>
      <c r="XEG130" s="28"/>
      <c r="XEH130" s="28"/>
      <c r="XEI130" s="28"/>
      <c r="XEJ130" s="28"/>
      <c r="XEK130" s="28"/>
      <c r="XEL130" s="28"/>
      <c r="XEM130" s="28"/>
      <c r="XEN130" s="28"/>
      <c r="XEO130" s="28"/>
      <c r="XEP130" s="28"/>
      <c r="XEQ130" s="28"/>
      <c r="XER130" s="28"/>
      <c r="XES130" s="28"/>
      <c r="XET130" s="28"/>
      <c r="XEU130" s="28"/>
      <c r="XEV130" s="28"/>
      <c r="XEW130" s="28"/>
      <c r="XEX130" s="28"/>
      <c r="XEY130" s="28"/>
      <c r="XEZ130" s="28"/>
      <c r="XFA130" s="28"/>
      <c r="XFB130" s="28"/>
      <c r="XFC130" s="28"/>
      <c r="XFD130" s="28"/>
    </row>
    <row r="131" spans="1:42 16358:16384" s="3" customFormat="1" ht="19.05" customHeight="1">
      <c r="A131" s="109"/>
      <c r="B131" s="111"/>
      <c r="C131" s="111"/>
      <c r="D131" s="111"/>
      <c r="E131" s="111"/>
      <c r="F131" s="111"/>
      <c r="G131" s="111"/>
      <c r="H131" s="111"/>
      <c r="I131" s="111"/>
      <c r="J131" s="113"/>
      <c r="K131" s="18" t="str">
        <f ca="1">IF(A130="","",IF(MOD(ROW(),3)=1,"上午",IF(MOD(ROW(),3)=2,"下午","加班")))</f>
        <v/>
      </c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26"/>
      <c r="XED131" s="28"/>
      <c r="XEE131" s="28"/>
      <c r="XEF131" s="28"/>
      <c r="XEG131" s="28"/>
      <c r="XEH131" s="28"/>
      <c r="XEI131" s="28"/>
      <c r="XEJ131" s="28"/>
      <c r="XEK131" s="28"/>
      <c r="XEL131" s="28"/>
      <c r="XEM131" s="28"/>
      <c r="XEN131" s="28"/>
      <c r="XEO131" s="28"/>
      <c r="XEP131" s="28"/>
      <c r="XEQ131" s="28"/>
      <c r="XER131" s="28"/>
      <c r="XES131" s="28"/>
      <c r="XET131" s="28"/>
      <c r="XEU131" s="28"/>
      <c r="XEV131" s="28"/>
      <c r="XEW131" s="28"/>
      <c r="XEX131" s="28"/>
      <c r="XEY131" s="28"/>
      <c r="XEZ131" s="28"/>
      <c r="XFA131" s="28"/>
      <c r="XFB131" s="28"/>
      <c r="XFC131" s="28"/>
      <c r="XFD131" s="28"/>
    </row>
    <row r="132" spans="1:42 16358:16384" s="3" customFormat="1" ht="19.05" customHeight="1">
      <c r="A132" s="109"/>
      <c r="B132" s="111"/>
      <c r="C132" s="111"/>
      <c r="D132" s="111"/>
      <c r="E132" s="111"/>
      <c r="F132" s="111"/>
      <c r="G132" s="111"/>
      <c r="H132" s="111"/>
      <c r="I132" s="111"/>
      <c r="J132" s="113"/>
      <c r="K132" s="20" t="str">
        <f ca="1">IF(A130="","",IF(MOD(ROW(),3)=1,"上午",IF(MOD(ROW(),3)=2,"下午","加班")))</f>
        <v/>
      </c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7"/>
      <c r="XED132" s="28"/>
      <c r="XEE132" s="28"/>
      <c r="XEF132" s="28"/>
      <c r="XEG132" s="28"/>
      <c r="XEH132" s="28"/>
      <c r="XEI132" s="28"/>
      <c r="XEJ132" s="28"/>
      <c r="XEK132" s="28"/>
      <c r="XEL132" s="28"/>
      <c r="XEM132" s="28"/>
      <c r="XEN132" s="28"/>
      <c r="XEO132" s="28"/>
      <c r="XEP132" s="28"/>
      <c r="XEQ132" s="28"/>
      <c r="XER132" s="28"/>
      <c r="XES132" s="28"/>
      <c r="XET132" s="28"/>
      <c r="XEU132" s="28"/>
      <c r="XEV132" s="28"/>
      <c r="XEW132" s="28"/>
      <c r="XEX132" s="28"/>
      <c r="XEY132" s="28"/>
      <c r="XEZ132" s="28"/>
      <c r="XFA132" s="28"/>
      <c r="XFB132" s="28"/>
      <c r="XFC132" s="28"/>
      <c r="XFD132" s="28"/>
    </row>
    <row r="133" spans="1:42 16358:16384" s="3" customFormat="1" ht="19.05" customHeight="1">
      <c r="A133" s="109" t="str">
        <f ca="1">IF(B133=0,"",COUNTA($B$3:$B132))</f>
        <v/>
      </c>
      <c r="B133" s="111">
        <f ca="1">INDIRECT("员工信息表!B"&amp;COUNTA($B$3:$B132)+2)</f>
        <v>0</v>
      </c>
      <c r="C133" s="111"/>
      <c r="D133" s="111">
        <f>(COUNTIF($L133:$AP133,"出勤")+COUNTIF($L134:$AP134,"出勤"))*0.5</f>
        <v>0</v>
      </c>
      <c r="E133" s="111">
        <f>(COUNTIF($L133:$AP133,"事假")+COUNTIF($L134:$AP134,"事假"))*0.5</f>
        <v>0</v>
      </c>
      <c r="F133" s="111">
        <f>(COUNTIF($L133:$AP133,"病假")+COUNTIF($L134:$AP134,"病假"))*0.5</f>
        <v>0</v>
      </c>
      <c r="G133" s="111">
        <f>(COUNTIF($L133:$AP133,"休假")+COUNTIF($L134:$AP134,"休假"))*0.5</f>
        <v>0</v>
      </c>
      <c r="H133" s="111">
        <f>(COUNTIF($L133:$AP133,"缺勤")+COUNTIF($L134:$AP134,"缺勤"))*0.5</f>
        <v>0</v>
      </c>
      <c r="I133" s="111">
        <f>(COUNTIF($L133:$AP133,"放假")+COUNTIF($L134:$AP134,"放假"))*0.5</f>
        <v>0</v>
      </c>
      <c r="J133" s="113">
        <f>(SUM(L135:AP135))/$AO$2</f>
        <v>0</v>
      </c>
      <c r="K133" s="16" t="str">
        <f ca="1">IF(A133="","",IF(MOD(ROW(),3)=1,"上午",IF(MOD(ROW(),3)=2,"下午","加班")))</f>
        <v/>
      </c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25"/>
      <c r="XED133" s="28"/>
      <c r="XEE133" s="28"/>
      <c r="XEF133" s="28"/>
      <c r="XEG133" s="28"/>
      <c r="XEH133" s="28"/>
      <c r="XEI133" s="28"/>
      <c r="XEJ133" s="28"/>
      <c r="XEK133" s="28"/>
      <c r="XEL133" s="28"/>
      <c r="XEM133" s="28"/>
      <c r="XEN133" s="28"/>
      <c r="XEO133" s="28"/>
      <c r="XEP133" s="28"/>
      <c r="XEQ133" s="28"/>
      <c r="XER133" s="28"/>
      <c r="XES133" s="28"/>
      <c r="XET133" s="28"/>
      <c r="XEU133" s="28"/>
      <c r="XEV133" s="28"/>
      <c r="XEW133" s="28"/>
      <c r="XEX133" s="28"/>
      <c r="XEY133" s="28"/>
      <c r="XEZ133" s="28"/>
      <c r="XFA133" s="28"/>
      <c r="XFB133" s="28"/>
      <c r="XFC133" s="28"/>
      <c r="XFD133" s="28"/>
    </row>
    <row r="134" spans="1:42 16358:16384" s="3" customFormat="1" ht="19.05" customHeight="1">
      <c r="A134" s="109"/>
      <c r="B134" s="111"/>
      <c r="C134" s="111"/>
      <c r="D134" s="111"/>
      <c r="E134" s="111"/>
      <c r="F134" s="111"/>
      <c r="G134" s="111"/>
      <c r="H134" s="111"/>
      <c r="I134" s="111"/>
      <c r="J134" s="113"/>
      <c r="K134" s="18" t="str">
        <f ca="1">IF(A133="","",IF(MOD(ROW(),3)=1,"上午",IF(MOD(ROW(),3)=2,"下午","加班")))</f>
        <v/>
      </c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26"/>
      <c r="XED134" s="28"/>
      <c r="XEE134" s="28"/>
      <c r="XEF134" s="28"/>
      <c r="XEG134" s="28"/>
      <c r="XEH134" s="28"/>
      <c r="XEI134" s="28"/>
      <c r="XEJ134" s="28"/>
      <c r="XEK134" s="28"/>
      <c r="XEL134" s="28"/>
      <c r="XEM134" s="28"/>
      <c r="XEN134" s="28"/>
      <c r="XEO134" s="28"/>
      <c r="XEP134" s="28"/>
      <c r="XEQ134" s="28"/>
      <c r="XER134" s="28"/>
      <c r="XES134" s="28"/>
      <c r="XET134" s="28"/>
      <c r="XEU134" s="28"/>
      <c r="XEV134" s="28"/>
      <c r="XEW134" s="28"/>
      <c r="XEX134" s="28"/>
      <c r="XEY134" s="28"/>
      <c r="XEZ134" s="28"/>
      <c r="XFA134" s="28"/>
      <c r="XFB134" s="28"/>
      <c r="XFC134" s="28"/>
      <c r="XFD134" s="28"/>
    </row>
    <row r="135" spans="1:42 16358:16384" s="3" customFormat="1" ht="19.05" customHeight="1">
      <c r="A135" s="109"/>
      <c r="B135" s="111"/>
      <c r="C135" s="111"/>
      <c r="D135" s="111"/>
      <c r="E135" s="111"/>
      <c r="F135" s="111"/>
      <c r="G135" s="111"/>
      <c r="H135" s="111"/>
      <c r="I135" s="111"/>
      <c r="J135" s="113"/>
      <c r="K135" s="20" t="str">
        <f ca="1">IF(A133="","",IF(MOD(ROW(),3)=1,"上午",IF(MOD(ROW(),3)=2,"下午","加班")))</f>
        <v/>
      </c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7"/>
      <c r="XED135" s="28"/>
      <c r="XEE135" s="28"/>
      <c r="XEF135" s="28"/>
      <c r="XEG135" s="28"/>
      <c r="XEH135" s="28"/>
      <c r="XEI135" s="28"/>
      <c r="XEJ135" s="28"/>
      <c r="XEK135" s="28"/>
      <c r="XEL135" s="28"/>
      <c r="XEM135" s="28"/>
      <c r="XEN135" s="28"/>
      <c r="XEO135" s="28"/>
      <c r="XEP135" s="28"/>
      <c r="XEQ135" s="28"/>
      <c r="XER135" s="28"/>
      <c r="XES135" s="28"/>
      <c r="XET135" s="28"/>
      <c r="XEU135" s="28"/>
      <c r="XEV135" s="28"/>
      <c r="XEW135" s="28"/>
      <c r="XEX135" s="28"/>
      <c r="XEY135" s="28"/>
      <c r="XEZ135" s="28"/>
      <c r="XFA135" s="28"/>
      <c r="XFB135" s="28"/>
      <c r="XFC135" s="28"/>
      <c r="XFD135" s="28"/>
    </row>
    <row r="136" spans="1:42 16358:16384" s="3" customFormat="1" ht="19.05" customHeight="1">
      <c r="A136" s="109" t="str">
        <f ca="1">IF(B136=0,"",COUNTA($B$3:$B135))</f>
        <v/>
      </c>
      <c r="B136" s="111">
        <f ca="1">INDIRECT("员工信息表!B"&amp;COUNTA($B$3:$B135)+2)</f>
        <v>0</v>
      </c>
      <c r="C136" s="111"/>
      <c r="D136" s="111">
        <f>(COUNTIF($L136:$AP136,"出勤")+COUNTIF($L137:$AP137,"出勤"))*0.5</f>
        <v>0</v>
      </c>
      <c r="E136" s="111">
        <f>(COUNTIF($L136:$AP136,"事假")+COUNTIF($L137:$AP137,"事假"))*0.5</f>
        <v>0</v>
      </c>
      <c r="F136" s="111">
        <f>(COUNTIF($L136:$AP136,"病假")+COUNTIF($L137:$AP137,"病假"))*0.5</f>
        <v>0</v>
      </c>
      <c r="G136" s="111">
        <f>(COUNTIF($L136:$AP136,"休假")+COUNTIF($L137:$AP137,"休假"))*0.5</f>
        <v>0</v>
      </c>
      <c r="H136" s="111">
        <f>(COUNTIF($L136:$AP136,"缺勤")+COUNTIF($L137:$AP137,"缺勤"))*0.5</f>
        <v>0</v>
      </c>
      <c r="I136" s="111">
        <f>(COUNTIF($L136:$AP136,"放假")+COUNTIF($L137:$AP137,"放假"))*0.5</f>
        <v>0</v>
      </c>
      <c r="J136" s="113">
        <f>(SUM(L138:AP138))/$AO$2</f>
        <v>0</v>
      </c>
      <c r="K136" s="16" t="str">
        <f ca="1">IF(A136="","",IF(MOD(ROW(),3)=1,"上午",IF(MOD(ROW(),3)=2,"下午","加班")))</f>
        <v/>
      </c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25"/>
      <c r="XED136" s="28"/>
      <c r="XEE136" s="28"/>
      <c r="XEF136" s="28"/>
      <c r="XEG136" s="28"/>
      <c r="XEH136" s="28"/>
      <c r="XEI136" s="28"/>
      <c r="XEJ136" s="28"/>
      <c r="XEK136" s="28"/>
      <c r="XEL136" s="28"/>
      <c r="XEM136" s="28"/>
      <c r="XEN136" s="28"/>
      <c r="XEO136" s="28"/>
      <c r="XEP136" s="28"/>
      <c r="XEQ136" s="28"/>
      <c r="XER136" s="28"/>
      <c r="XES136" s="28"/>
      <c r="XET136" s="28"/>
      <c r="XEU136" s="28"/>
      <c r="XEV136" s="28"/>
      <c r="XEW136" s="28"/>
      <c r="XEX136" s="28"/>
      <c r="XEY136" s="28"/>
      <c r="XEZ136" s="28"/>
      <c r="XFA136" s="28"/>
      <c r="XFB136" s="28"/>
      <c r="XFC136" s="28"/>
      <c r="XFD136" s="28"/>
    </row>
    <row r="137" spans="1:42 16358:16384" s="3" customFormat="1" ht="19.05" customHeight="1">
      <c r="A137" s="109"/>
      <c r="B137" s="111"/>
      <c r="C137" s="111"/>
      <c r="D137" s="111"/>
      <c r="E137" s="111"/>
      <c r="F137" s="111"/>
      <c r="G137" s="111"/>
      <c r="H137" s="111"/>
      <c r="I137" s="111"/>
      <c r="J137" s="113"/>
      <c r="K137" s="18" t="str">
        <f ca="1">IF(A136="","",IF(MOD(ROW(),3)=1,"上午",IF(MOD(ROW(),3)=2,"下午","加班")))</f>
        <v/>
      </c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26"/>
      <c r="XED137" s="28"/>
      <c r="XEE137" s="28"/>
      <c r="XEF137" s="28"/>
      <c r="XEG137" s="28"/>
      <c r="XEH137" s="28"/>
      <c r="XEI137" s="28"/>
      <c r="XEJ137" s="28"/>
      <c r="XEK137" s="28"/>
      <c r="XEL137" s="28"/>
      <c r="XEM137" s="28"/>
      <c r="XEN137" s="28"/>
      <c r="XEO137" s="28"/>
      <c r="XEP137" s="28"/>
      <c r="XEQ137" s="28"/>
      <c r="XER137" s="28"/>
      <c r="XES137" s="28"/>
      <c r="XET137" s="28"/>
      <c r="XEU137" s="28"/>
      <c r="XEV137" s="28"/>
      <c r="XEW137" s="28"/>
      <c r="XEX137" s="28"/>
      <c r="XEY137" s="28"/>
      <c r="XEZ137" s="28"/>
      <c r="XFA137" s="28"/>
      <c r="XFB137" s="28"/>
      <c r="XFC137" s="28"/>
      <c r="XFD137" s="28"/>
    </row>
    <row r="138" spans="1:42 16358:16384" s="3" customFormat="1" ht="19.05" customHeight="1">
      <c r="A138" s="109"/>
      <c r="B138" s="111"/>
      <c r="C138" s="111"/>
      <c r="D138" s="111"/>
      <c r="E138" s="111"/>
      <c r="F138" s="111"/>
      <c r="G138" s="111"/>
      <c r="H138" s="111"/>
      <c r="I138" s="111"/>
      <c r="J138" s="113"/>
      <c r="K138" s="20" t="str">
        <f ca="1">IF(A136="","",IF(MOD(ROW(),3)=1,"上午",IF(MOD(ROW(),3)=2,"下午","加班")))</f>
        <v/>
      </c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7"/>
      <c r="XED138" s="28"/>
      <c r="XEE138" s="28"/>
      <c r="XEF138" s="28"/>
      <c r="XEG138" s="28"/>
      <c r="XEH138" s="28"/>
      <c r="XEI138" s="28"/>
      <c r="XEJ138" s="28"/>
      <c r="XEK138" s="28"/>
      <c r="XEL138" s="28"/>
      <c r="XEM138" s="28"/>
      <c r="XEN138" s="28"/>
      <c r="XEO138" s="28"/>
      <c r="XEP138" s="28"/>
      <c r="XEQ138" s="28"/>
      <c r="XER138" s="28"/>
      <c r="XES138" s="28"/>
      <c r="XET138" s="28"/>
      <c r="XEU138" s="28"/>
      <c r="XEV138" s="28"/>
      <c r="XEW138" s="28"/>
      <c r="XEX138" s="28"/>
      <c r="XEY138" s="28"/>
      <c r="XEZ138" s="28"/>
      <c r="XFA138" s="28"/>
      <c r="XFB138" s="28"/>
      <c r="XFC138" s="28"/>
      <c r="XFD138" s="28"/>
    </row>
    <row r="139" spans="1:42 16358:16384" s="3" customFormat="1" ht="19.05" customHeight="1">
      <c r="A139" s="109" t="str">
        <f ca="1">IF(B139=0,"",COUNTA($B$3:$B138))</f>
        <v/>
      </c>
      <c r="B139" s="111">
        <f ca="1">INDIRECT("员工信息表!B"&amp;COUNTA($B$3:$B138)+2)</f>
        <v>0</v>
      </c>
      <c r="C139" s="111"/>
      <c r="D139" s="111">
        <f>(COUNTIF($L139:$AP139,"出勤")+COUNTIF($L140:$AP140,"出勤"))*0.5</f>
        <v>0</v>
      </c>
      <c r="E139" s="111">
        <f>(COUNTIF($L139:$AP139,"事假")+COUNTIF($L140:$AP140,"事假"))*0.5</f>
        <v>0</v>
      </c>
      <c r="F139" s="111">
        <f>(COUNTIF($L139:$AP139,"病假")+COUNTIF($L140:$AP140,"病假"))*0.5</f>
        <v>0</v>
      </c>
      <c r="G139" s="111">
        <f>(COUNTIF($L139:$AP139,"休假")+COUNTIF($L140:$AP140,"休假"))*0.5</f>
        <v>0</v>
      </c>
      <c r="H139" s="111">
        <f>(COUNTIF($L139:$AP139,"缺勤")+COUNTIF($L140:$AP140,"缺勤"))*0.5</f>
        <v>0</v>
      </c>
      <c r="I139" s="111">
        <f>(COUNTIF($L139:$AP139,"放假")+COUNTIF($L140:$AP140,"放假"))*0.5</f>
        <v>0</v>
      </c>
      <c r="J139" s="113">
        <f>(SUM(L141:AP141))/$AO$2</f>
        <v>0</v>
      </c>
      <c r="K139" s="16" t="str">
        <f ca="1">IF(A139="","",IF(MOD(ROW(),3)=1,"上午",IF(MOD(ROW(),3)=2,"下午","加班")))</f>
        <v/>
      </c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25"/>
      <c r="XED139" s="28"/>
      <c r="XEE139" s="28"/>
      <c r="XEF139" s="28"/>
      <c r="XEG139" s="28"/>
      <c r="XEH139" s="28"/>
      <c r="XEI139" s="28"/>
      <c r="XEJ139" s="28"/>
      <c r="XEK139" s="28"/>
      <c r="XEL139" s="28"/>
      <c r="XEM139" s="28"/>
      <c r="XEN139" s="28"/>
      <c r="XEO139" s="28"/>
      <c r="XEP139" s="28"/>
      <c r="XEQ139" s="28"/>
      <c r="XER139" s="28"/>
      <c r="XES139" s="28"/>
      <c r="XET139" s="28"/>
      <c r="XEU139" s="28"/>
      <c r="XEV139" s="28"/>
      <c r="XEW139" s="28"/>
      <c r="XEX139" s="28"/>
      <c r="XEY139" s="28"/>
      <c r="XEZ139" s="28"/>
      <c r="XFA139" s="28"/>
      <c r="XFB139" s="28"/>
      <c r="XFC139" s="28"/>
      <c r="XFD139" s="28"/>
    </row>
    <row r="140" spans="1:42 16358:16384" s="3" customFormat="1" ht="19.05" customHeight="1">
      <c r="A140" s="109"/>
      <c r="B140" s="111"/>
      <c r="C140" s="111"/>
      <c r="D140" s="111"/>
      <c r="E140" s="111"/>
      <c r="F140" s="111"/>
      <c r="G140" s="111"/>
      <c r="H140" s="111"/>
      <c r="I140" s="111"/>
      <c r="J140" s="113"/>
      <c r="K140" s="18" t="str">
        <f ca="1">IF(A139="","",IF(MOD(ROW(),3)=1,"上午",IF(MOD(ROW(),3)=2,"下午","加班")))</f>
        <v/>
      </c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26"/>
      <c r="XED140" s="28"/>
      <c r="XEE140" s="28"/>
      <c r="XEF140" s="28"/>
      <c r="XEG140" s="28"/>
      <c r="XEH140" s="28"/>
      <c r="XEI140" s="28"/>
      <c r="XEJ140" s="28"/>
      <c r="XEK140" s="28"/>
      <c r="XEL140" s="28"/>
      <c r="XEM140" s="28"/>
      <c r="XEN140" s="28"/>
      <c r="XEO140" s="28"/>
      <c r="XEP140" s="28"/>
      <c r="XEQ140" s="28"/>
      <c r="XER140" s="28"/>
      <c r="XES140" s="28"/>
      <c r="XET140" s="28"/>
      <c r="XEU140" s="28"/>
      <c r="XEV140" s="28"/>
      <c r="XEW140" s="28"/>
      <c r="XEX140" s="28"/>
      <c r="XEY140" s="28"/>
      <c r="XEZ140" s="28"/>
      <c r="XFA140" s="28"/>
      <c r="XFB140" s="28"/>
      <c r="XFC140" s="28"/>
      <c r="XFD140" s="28"/>
    </row>
    <row r="141" spans="1:42 16358:16384" s="3" customFormat="1" ht="19.05" customHeight="1">
      <c r="A141" s="109"/>
      <c r="B141" s="111"/>
      <c r="C141" s="111"/>
      <c r="D141" s="111"/>
      <c r="E141" s="111"/>
      <c r="F141" s="111"/>
      <c r="G141" s="111"/>
      <c r="H141" s="111"/>
      <c r="I141" s="111"/>
      <c r="J141" s="113"/>
      <c r="K141" s="20" t="str">
        <f ca="1">IF(A139="","",IF(MOD(ROW(),3)=1,"上午",IF(MOD(ROW(),3)=2,"下午","加班")))</f>
        <v/>
      </c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7"/>
      <c r="XED141" s="28"/>
      <c r="XEE141" s="28"/>
      <c r="XEF141" s="28"/>
      <c r="XEG141" s="28"/>
      <c r="XEH141" s="28"/>
      <c r="XEI141" s="28"/>
      <c r="XEJ141" s="28"/>
      <c r="XEK141" s="28"/>
      <c r="XEL141" s="28"/>
      <c r="XEM141" s="28"/>
      <c r="XEN141" s="28"/>
      <c r="XEO141" s="28"/>
      <c r="XEP141" s="28"/>
      <c r="XEQ141" s="28"/>
      <c r="XER141" s="28"/>
      <c r="XES141" s="28"/>
      <c r="XET141" s="28"/>
      <c r="XEU141" s="28"/>
      <c r="XEV141" s="28"/>
      <c r="XEW141" s="28"/>
      <c r="XEX141" s="28"/>
      <c r="XEY141" s="28"/>
      <c r="XEZ141" s="28"/>
      <c r="XFA141" s="28"/>
      <c r="XFB141" s="28"/>
      <c r="XFC141" s="28"/>
      <c r="XFD141" s="28"/>
    </row>
    <row r="142" spans="1:42 16358:16384" s="3" customFormat="1" ht="19.05" customHeight="1">
      <c r="A142" s="109" t="str">
        <f ca="1">IF(B142=0,"",COUNTA($B$3:$B141))</f>
        <v/>
      </c>
      <c r="B142" s="111">
        <f ca="1">INDIRECT("员工信息表!B"&amp;COUNTA($B$3:$B141)+2)</f>
        <v>0</v>
      </c>
      <c r="C142" s="111"/>
      <c r="D142" s="111">
        <f>(COUNTIF($L142:$AP142,"出勤")+COUNTIF($L143:$AP143,"出勤"))*0.5</f>
        <v>0</v>
      </c>
      <c r="E142" s="111">
        <f>(COUNTIF($L142:$AP142,"事假")+COUNTIF($L143:$AP143,"事假"))*0.5</f>
        <v>0</v>
      </c>
      <c r="F142" s="111">
        <f>(COUNTIF($L142:$AP142,"病假")+COUNTIF($L143:$AP143,"病假"))*0.5</f>
        <v>0</v>
      </c>
      <c r="G142" s="111">
        <f>(COUNTIF($L142:$AP142,"休假")+COUNTIF($L143:$AP143,"休假"))*0.5</f>
        <v>0</v>
      </c>
      <c r="H142" s="111">
        <f>(COUNTIF($L142:$AP142,"缺勤")+COUNTIF($L143:$AP143,"缺勤"))*0.5</f>
        <v>0</v>
      </c>
      <c r="I142" s="111">
        <f>(COUNTIF($L142:$AP142,"放假")+COUNTIF($L143:$AP143,"放假"))*0.5</f>
        <v>0</v>
      </c>
      <c r="J142" s="113">
        <f>(SUM(L144:AP144))/$AO$2</f>
        <v>0</v>
      </c>
      <c r="K142" s="16" t="str">
        <f ca="1">IF(A142="","",IF(MOD(ROW(),3)=1,"上午",IF(MOD(ROW(),3)=2,"下午","加班")))</f>
        <v/>
      </c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25"/>
      <c r="XED142" s="28"/>
      <c r="XEE142" s="28"/>
      <c r="XEF142" s="28"/>
      <c r="XEG142" s="28"/>
      <c r="XEH142" s="28"/>
      <c r="XEI142" s="28"/>
      <c r="XEJ142" s="28"/>
      <c r="XEK142" s="28"/>
      <c r="XEL142" s="28"/>
      <c r="XEM142" s="28"/>
      <c r="XEN142" s="28"/>
      <c r="XEO142" s="28"/>
      <c r="XEP142" s="28"/>
      <c r="XEQ142" s="28"/>
      <c r="XER142" s="28"/>
      <c r="XES142" s="28"/>
      <c r="XET142" s="28"/>
      <c r="XEU142" s="28"/>
      <c r="XEV142" s="28"/>
      <c r="XEW142" s="28"/>
      <c r="XEX142" s="28"/>
      <c r="XEY142" s="28"/>
      <c r="XEZ142" s="28"/>
      <c r="XFA142" s="28"/>
      <c r="XFB142" s="28"/>
      <c r="XFC142" s="28"/>
      <c r="XFD142" s="28"/>
    </row>
    <row r="143" spans="1:42 16358:16384" s="3" customFormat="1" ht="19.05" customHeight="1">
      <c r="A143" s="109"/>
      <c r="B143" s="111"/>
      <c r="C143" s="111"/>
      <c r="D143" s="111"/>
      <c r="E143" s="111"/>
      <c r="F143" s="111"/>
      <c r="G143" s="111"/>
      <c r="H143" s="111"/>
      <c r="I143" s="111"/>
      <c r="J143" s="113"/>
      <c r="K143" s="18" t="str">
        <f ca="1">IF(A142="","",IF(MOD(ROW(),3)=1,"上午",IF(MOD(ROW(),3)=2,"下午","加班")))</f>
        <v/>
      </c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26"/>
      <c r="XED143" s="28"/>
      <c r="XEE143" s="28"/>
      <c r="XEF143" s="28"/>
      <c r="XEG143" s="28"/>
      <c r="XEH143" s="28"/>
      <c r="XEI143" s="28"/>
      <c r="XEJ143" s="28"/>
      <c r="XEK143" s="28"/>
      <c r="XEL143" s="28"/>
      <c r="XEM143" s="28"/>
      <c r="XEN143" s="28"/>
      <c r="XEO143" s="28"/>
      <c r="XEP143" s="28"/>
      <c r="XEQ143" s="28"/>
      <c r="XER143" s="28"/>
      <c r="XES143" s="28"/>
      <c r="XET143" s="28"/>
      <c r="XEU143" s="28"/>
      <c r="XEV143" s="28"/>
      <c r="XEW143" s="28"/>
      <c r="XEX143" s="28"/>
      <c r="XEY143" s="28"/>
      <c r="XEZ143" s="28"/>
      <c r="XFA143" s="28"/>
      <c r="XFB143" s="28"/>
      <c r="XFC143" s="28"/>
      <c r="XFD143" s="28"/>
    </row>
    <row r="144" spans="1:42 16358:16384" s="3" customFormat="1" ht="19.05" customHeight="1">
      <c r="A144" s="109"/>
      <c r="B144" s="111"/>
      <c r="C144" s="111"/>
      <c r="D144" s="111"/>
      <c r="E144" s="111"/>
      <c r="F144" s="111"/>
      <c r="G144" s="111"/>
      <c r="H144" s="111"/>
      <c r="I144" s="111"/>
      <c r="J144" s="113"/>
      <c r="K144" s="20" t="str">
        <f ca="1">IF(A142="","",IF(MOD(ROW(),3)=1,"上午",IF(MOD(ROW(),3)=2,"下午","加班")))</f>
        <v/>
      </c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7"/>
      <c r="XED144" s="28"/>
      <c r="XEE144" s="28"/>
      <c r="XEF144" s="28"/>
      <c r="XEG144" s="28"/>
      <c r="XEH144" s="28"/>
      <c r="XEI144" s="28"/>
      <c r="XEJ144" s="28"/>
      <c r="XEK144" s="28"/>
      <c r="XEL144" s="28"/>
      <c r="XEM144" s="28"/>
      <c r="XEN144" s="28"/>
      <c r="XEO144" s="28"/>
      <c r="XEP144" s="28"/>
      <c r="XEQ144" s="28"/>
      <c r="XER144" s="28"/>
      <c r="XES144" s="28"/>
      <c r="XET144" s="28"/>
      <c r="XEU144" s="28"/>
      <c r="XEV144" s="28"/>
      <c r="XEW144" s="28"/>
      <c r="XEX144" s="28"/>
      <c r="XEY144" s="28"/>
      <c r="XEZ144" s="28"/>
      <c r="XFA144" s="28"/>
      <c r="XFB144" s="28"/>
      <c r="XFC144" s="28"/>
      <c r="XFD144" s="28"/>
    </row>
    <row r="145" spans="1:42 16358:16384" s="3" customFormat="1" ht="19.05" customHeight="1">
      <c r="A145" s="109" t="str">
        <f ca="1">IF(B145=0,"",COUNTA($B$3:$B144))</f>
        <v/>
      </c>
      <c r="B145" s="111">
        <f ca="1">INDIRECT("员工信息表!B"&amp;COUNTA($B$3:$B144)+2)</f>
        <v>0</v>
      </c>
      <c r="C145" s="111"/>
      <c r="D145" s="111">
        <f>(COUNTIF($L145:$AP145,"出勤")+COUNTIF($L146:$AP146,"出勤"))*0.5</f>
        <v>0</v>
      </c>
      <c r="E145" s="111">
        <f>(COUNTIF($L145:$AP145,"事假")+COUNTIF($L146:$AP146,"事假"))*0.5</f>
        <v>0</v>
      </c>
      <c r="F145" s="111">
        <f>(COUNTIF($L145:$AP145,"病假")+COUNTIF($L146:$AP146,"病假"))*0.5</f>
        <v>0</v>
      </c>
      <c r="G145" s="111">
        <f>(COUNTIF($L145:$AP145,"休假")+COUNTIF($L146:$AP146,"休假"))*0.5</f>
        <v>0</v>
      </c>
      <c r="H145" s="111">
        <f>(COUNTIF($L145:$AP145,"缺勤")+COUNTIF($L146:$AP146,"缺勤"))*0.5</f>
        <v>0</v>
      </c>
      <c r="I145" s="111">
        <f>(COUNTIF($L145:$AP145,"放假")+COUNTIF($L146:$AP146,"放假"))*0.5</f>
        <v>0</v>
      </c>
      <c r="J145" s="113">
        <f>(SUM(L147:AP147))/$AO$2</f>
        <v>0</v>
      </c>
      <c r="K145" s="16" t="str">
        <f ca="1">IF(A145="","",IF(MOD(ROW(),3)=1,"上午",IF(MOD(ROW(),3)=2,"下午","加班")))</f>
        <v/>
      </c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25"/>
      <c r="XED145" s="28"/>
      <c r="XEE145" s="28"/>
      <c r="XEF145" s="28"/>
      <c r="XEG145" s="28"/>
      <c r="XEH145" s="28"/>
      <c r="XEI145" s="28"/>
      <c r="XEJ145" s="28"/>
      <c r="XEK145" s="28"/>
      <c r="XEL145" s="28"/>
      <c r="XEM145" s="28"/>
      <c r="XEN145" s="28"/>
      <c r="XEO145" s="28"/>
      <c r="XEP145" s="28"/>
      <c r="XEQ145" s="28"/>
      <c r="XER145" s="28"/>
      <c r="XES145" s="28"/>
      <c r="XET145" s="28"/>
      <c r="XEU145" s="28"/>
      <c r="XEV145" s="28"/>
      <c r="XEW145" s="28"/>
      <c r="XEX145" s="28"/>
      <c r="XEY145" s="28"/>
      <c r="XEZ145" s="28"/>
      <c r="XFA145" s="28"/>
      <c r="XFB145" s="28"/>
      <c r="XFC145" s="28"/>
      <c r="XFD145" s="28"/>
    </row>
    <row r="146" spans="1:42 16358:16384" s="3" customFormat="1" ht="19.05" customHeight="1">
      <c r="A146" s="109"/>
      <c r="B146" s="111"/>
      <c r="C146" s="111"/>
      <c r="D146" s="111"/>
      <c r="E146" s="111"/>
      <c r="F146" s="111"/>
      <c r="G146" s="111"/>
      <c r="H146" s="111"/>
      <c r="I146" s="111"/>
      <c r="J146" s="113"/>
      <c r="K146" s="18" t="str">
        <f ca="1">IF(A145="","",IF(MOD(ROW(),3)=1,"上午",IF(MOD(ROW(),3)=2,"下午","加班")))</f>
        <v/>
      </c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26"/>
      <c r="XED146" s="28"/>
      <c r="XEE146" s="28"/>
      <c r="XEF146" s="28"/>
      <c r="XEG146" s="28"/>
      <c r="XEH146" s="28"/>
      <c r="XEI146" s="28"/>
      <c r="XEJ146" s="28"/>
      <c r="XEK146" s="28"/>
      <c r="XEL146" s="28"/>
      <c r="XEM146" s="28"/>
      <c r="XEN146" s="28"/>
      <c r="XEO146" s="28"/>
      <c r="XEP146" s="28"/>
      <c r="XEQ146" s="28"/>
      <c r="XER146" s="28"/>
      <c r="XES146" s="28"/>
      <c r="XET146" s="28"/>
      <c r="XEU146" s="28"/>
      <c r="XEV146" s="28"/>
      <c r="XEW146" s="28"/>
      <c r="XEX146" s="28"/>
      <c r="XEY146" s="28"/>
      <c r="XEZ146" s="28"/>
      <c r="XFA146" s="28"/>
      <c r="XFB146" s="28"/>
      <c r="XFC146" s="28"/>
      <c r="XFD146" s="28"/>
    </row>
    <row r="147" spans="1:42 16358:16384" s="3" customFormat="1" ht="19.05" customHeight="1">
      <c r="A147" s="109"/>
      <c r="B147" s="111"/>
      <c r="C147" s="111"/>
      <c r="D147" s="111"/>
      <c r="E147" s="111"/>
      <c r="F147" s="111"/>
      <c r="G147" s="111"/>
      <c r="H147" s="111"/>
      <c r="I147" s="111"/>
      <c r="J147" s="113"/>
      <c r="K147" s="20" t="str">
        <f ca="1">IF(A145="","",IF(MOD(ROW(),3)=1,"上午",IF(MOD(ROW(),3)=2,"下午","加班")))</f>
        <v/>
      </c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7"/>
      <c r="XED147" s="28"/>
      <c r="XEE147" s="28"/>
      <c r="XEF147" s="28"/>
      <c r="XEG147" s="28"/>
      <c r="XEH147" s="28"/>
      <c r="XEI147" s="28"/>
      <c r="XEJ147" s="28"/>
      <c r="XEK147" s="28"/>
      <c r="XEL147" s="28"/>
      <c r="XEM147" s="28"/>
      <c r="XEN147" s="28"/>
      <c r="XEO147" s="28"/>
      <c r="XEP147" s="28"/>
      <c r="XEQ147" s="28"/>
      <c r="XER147" s="28"/>
      <c r="XES147" s="28"/>
      <c r="XET147" s="28"/>
      <c r="XEU147" s="28"/>
      <c r="XEV147" s="28"/>
      <c r="XEW147" s="28"/>
      <c r="XEX147" s="28"/>
      <c r="XEY147" s="28"/>
      <c r="XEZ147" s="28"/>
      <c r="XFA147" s="28"/>
      <c r="XFB147" s="28"/>
      <c r="XFC147" s="28"/>
      <c r="XFD147" s="28"/>
    </row>
    <row r="148" spans="1:42 16358:16384" s="3" customFormat="1" ht="19.05" customHeight="1">
      <c r="A148" s="109" t="str">
        <f ca="1">IF(B148=0,"",COUNTA($B$3:$B147))</f>
        <v/>
      </c>
      <c r="B148" s="111">
        <f ca="1">INDIRECT("员工信息表!B"&amp;COUNTA($B$3:$B147)+2)</f>
        <v>0</v>
      </c>
      <c r="C148" s="111"/>
      <c r="D148" s="111">
        <f>(COUNTIF($L148:$AP148,"出勤")+COUNTIF($L149:$AP149,"出勤"))*0.5</f>
        <v>0</v>
      </c>
      <c r="E148" s="111">
        <f>(COUNTIF($L148:$AP148,"事假")+COUNTIF($L149:$AP149,"事假"))*0.5</f>
        <v>0</v>
      </c>
      <c r="F148" s="111">
        <f>(COUNTIF($L148:$AP148,"病假")+COUNTIF($L149:$AP149,"病假"))*0.5</f>
        <v>0</v>
      </c>
      <c r="G148" s="111">
        <f>(COUNTIF($L148:$AP148,"休假")+COUNTIF($L149:$AP149,"休假"))*0.5</f>
        <v>0</v>
      </c>
      <c r="H148" s="111">
        <f>(COUNTIF($L148:$AP148,"缺勤")+COUNTIF($L149:$AP149,"缺勤"))*0.5</f>
        <v>0</v>
      </c>
      <c r="I148" s="111">
        <f>(COUNTIF($L148:$AP148,"放假")+COUNTIF($L149:$AP149,"放假"))*0.5</f>
        <v>0</v>
      </c>
      <c r="J148" s="113">
        <f>(SUM(L150:AP150))/$AO$2</f>
        <v>0</v>
      </c>
      <c r="K148" s="16" t="str">
        <f ca="1">IF(A148="","",IF(MOD(ROW(),3)=1,"上午",IF(MOD(ROW(),3)=2,"下午","加班")))</f>
        <v/>
      </c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25"/>
      <c r="XED148" s="28"/>
      <c r="XEE148" s="28"/>
      <c r="XEF148" s="28"/>
      <c r="XEG148" s="28"/>
      <c r="XEH148" s="28"/>
      <c r="XEI148" s="28"/>
      <c r="XEJ148" s="28"/>
      <c r="XEK148" s="28"/>
      <c r="XEL148" s="28"/>
      <c r="XEM148" s="28"/>
      <c r="XEN148" s="28"/>
      <c r="XEO148" s="28"/>
      <c r="XEP148" s="28"/>
      <c r="XEQ148" s="28"/>
      <c r="XER148" s="28"/>
      <c r="XES148" s="28"/>
      <c r="XET148" s="28"/>
      <c r="XEU148" s="28"/>
      <c r="XEV148" s="28"/>
      <c r="XEW148" s="28"/>
      <c r="XEX148" s="28"/>
      <c r="XEY148" s="28"/>
      <c r="XEZ148" s="28"/>
      <c r="XFA148" s="28"/>
      <c r="XFB148" s="28"/>
      <c r="XFC148" s="28"/>
      <c r="XFD148" s="28"/>
    </row>
    <row r="149" spans="1:42 16358:16384" s="3" customFormat="1" ht="19.05" customHeight="1">
      <c r="A149" s="109"/>
      <c r="B149" s="111"/>
      <c r="C149" s="111"/>
      <c r="D149" s="111"/>
      <c r="E149" s="111"/>
      <c r="F149" s="111"/>
      <c r="G149" s="111"/>
      <c r="H149" s="111"/>
      <c r="I149" s="111"/>
      <c r="J149" s="113"/>
      <c r="K149" s="18" t="str">
        <f ca="1">IF(A148="","",IF(MOD(ROW(),3)=1,"上午",IF(MOD(ROW(),3)=2,"下午","加班")))</f>
        <v/>
      </c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26"/>
      <c r="XED149" s="28"/>
      <c r="XEE149" s="28"/>
      <c r="XEF149" s="28"/>
      <c r="XEG149" s="28"/>
      <c r="XEH149" s="28"/>
      <c r="XEI149" s="28"/>
      <c r="XEJ149" s="28"/>
      <c r="XEK149" s="28"/>
      <c r="XEL149" s="28"/>
      <c r="XEM149" s="28"/>
      <c r="XEN149" s="28"/>
      <c r="XEO149" s="28"/>
      <c r="XEP149" s="28"/>
      <c r="XEQ149" s="28"/>
      <c r="XER149" s="28"/>
      <c r="XES149" s="28"/>
      <c r="XET149" s="28"/>
      <c r="XEU149" s="28"/>
      <c r="XEV149" s="28"/>
      <c r="XEW149" s="28"/>
      <c r="XEX149" s="28"/>
      <c r="XEY149" s="28"/>
      <c r="XEZ149" s="28"/>
      <c r="XFA149" s="28"/>
      <c r="XFB149" s="28"/>
      <c r="XFC149" s="28"/>
      <c r="XFD149" s="28"/>
    </row>
    <row r="150" spans="1:42 16358:16384" s="3" customFormat="1" ht="19.05" customHeight="1">
      <c r="A150" s="109"/>
      <c r="B150" s="111"/>
      <c r="C150" s="111"/>
      <c r="D150" s="111"/>
      <c r="E150" s="111"/>
      <c r="F150" s="111"/>
      <c r="G150" s="111"/>
      <c r="H150" s="111"/>
      <c r="I150" s="111"/>
      <c r="J150" s="113"/>
      <c r="K150" s="20" t="str">
        <f ca="1">IF(A148="","",IF(MOD(ROW(),3)=1,"上午",IF(MOD(ROW(),3)=2,"下午","加班")))</f>
        <v/>
      </c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7"/>
      <c r="XED150" s="28"/>
      <c r="XEE150" s="28"/>
      <c r="XEF150" s="28"/>
      <c r="XEG150" s="28"/>
      <c r="XEH150" s="28"/>
      <c r="XEI150" s="28"/>
      <c r="XEJ150" s="28"/>
      <c r="XEK150" s="28"/>
      <c r="XEL150" s="28"/>
      <c r="XEM150" s="28"/>
      <c r="XEN150" s="28"/>
      <c r="XEO150" s="28"/>
      <c r="XEP150" s="28"/>
      <c r="XEQ150" s="28"/>
      <c r="XER150" s="28"/>
      <c r="XES150" s="28"/>
      <c r="XET150" s="28"/>
      <c r="XEU150" s="28"/>
      <c r="XEV150" s="28"/>
      <c r="XEW150" s="28"/>
      <c r="XEX150" s="28"/>
      <c r="XEY150" s="28"/>
      <c r="XEZ150" s="28"/>
      <c r="XFA150" s="28"/>
      <c r="XFB150" s="28"/>
      <c r="XFC150" s="28"/>
      <c r="XFD150" s="28"/>
    </row>
    <row r="151" spans="1:42 16358:16384" s="3" customFormat="1" ht="19.05" customHeight="1">
      <c r="A151" s="109" t="str">
        <f ca="1">IF(B151=0,"",COUNTA($B$3:$B150))</f>
        <v/>
      </c>
      <c r="B151" s="111">
        <f ca="1">INDIRECT("员工信息表!B"&amp;COUNTA($B$3:$B150)+2)</f>
        <v>0</v>
      </c>
      <c r="C151" s="111"/>
      <c r="D151" s="111">
        <f>(COUNTIF($L151:$AP151,"出勤")+COUNTIF($L152:$AP152,"出勤"))*0.5</f>
        <v>0</v>
      </c>
      <c r="E151" s="111">
        <f>(COUNTIF($L151:$AP151,"事假")+COUNTIF($L152:$AP152,"事假"))*0.5</f>
        <v>0</v>
      </c>
      <c r="F151" s="111">
        <f>(COUNTIF($L151:$AP151,"病假")+COUNTIF($L152:$AP152,"病假"))*0.5</f>
        <v>0</v>
      </c>
      <c r="G151" s="111">
        <f>(COUNTIF($L151:$AP151,"休假")+COUNTIF($L152:$AP152,"休假"))*0.5</f>
        <v>0</v>
      </c>
      <c r="H151" s="111">
        <f>(COUNTIF($L151:$AP151,"缺勤")+COUNTIF($L152:$AP152,"缺勤"))*0.5</f>
        <v>0</v>
      </c>
      <c r="I151" s="111">
        <f>(COUNTIF($L151:$AP151,"放假")+COUNTIF($L152:$AP152,"放假"))*0.5</f>
        <v>0</v>
      </c>
      <c r="J151" s="113">
        <f>(SUM(L153:AP153))/$AO$2</f>
        <v>0</v>
      </c>
      <c r="K151" s="16" t="str">
        <f ca="1">IF(A151="","",IF(MOD(ROW(),3)=1,"上午",IF(MOD(ROW(),3)=2,"下午","加班")))</f>
        <v/>
      </c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25"/>
      <c r="XED151" s="28"/>
      <c r="XEE151" s="28"/>
      <c r="XEF151" s="28"/>
      <c r="XEG151" s="28"/>
      <c r="XEH151" s="28"/>
      <c r="XEI151" s="28"/>
      <c r="XEJ151" s="28"/>
      <c r="XEK151" s="28"/>
      <c r="XEL151" s="28"/>
      <c r="XEM151" s="28"/>
      <c r="XEN151" s="28"/>
      <c r="XEO151" s="28"/>
      <c r="XEP151" s="28"/>
      <c r="XEQ151" s="28"/>
      <c r="XER151" s="28"/>
      <c r="XES151" s="28"/>
      <c r="XET151" s="28"/>
      <c r="XEU151" s="28"/>
      <c r="XEV151" s="28"/>
      <c r="XEW151" s="28"/>
      <c r="XEX151" s="28"/>
      <c r="XEY151" s="28"/>
      <c r="XEZ151" s="28"/>
      <c r="XFA151" s="28"/>
      <c r="XFB151" s="28"/>
      <c r="XFC151" s="28"/>
      <c r="XFD151" s="28"/>
    </row>
    <row r="152" spans="1:42 16358:16384" s="3" customFormat="1" ht="19.05" customHeight="1">
      <c r="A152" s="109"/>
      <c r="B152" s="111"/>
      <c r="C152" s="111"/>
      <c r="D152" s="111"/>
      <c r="E152" s="111"/>
      <c r="F152" s="111"/>
      <c r="G152" s="111"/>
      <c r="H152" s="111"/>
      <c r="I152" s="111"/>
      <c r="J152" s="113"/>
      <c r="K152" s="18" t="str">
        <f ca="1">IF(A151="","",IF(MOD(ROW(),3)=1,"上午",IF(MOD(ROW(),3)=2,"下午","加班")))</f>
        <v/>
      </c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26"/>
      <c r="XED152" s="28"/>
      <c r="XEE152" s="28"/>
      <c r="XEF152" s="28"/>
      <c r="XEG152" s="28"/>
      <c r="XEH152" s="28"/>
      <c r="XEI152" s="28"/>
      <c r="XEJ152" s="28"/>
      <c r="XEK152" s="28"/>
      <c r="XEL152" s="28"/>
      <c r="XEM152" s="28"/>
      <c r="XEN152" s="28"/>
      <c r="XEO152" s="28"/>
      <c r="XEP152" s="28"/>
      <c r="XEQ152" s="28"/>
      <c r="XER152" s="28"/>
      <c r="XES152" s="28"/>
      <c r="XET152" s="28"/>
      <c r="XEU152" s="28"/>
      <c r="XEV152" s="28"/>
      <c r="XEW152" s="28"/>
      <c r="XEX152" s="28"/>
      <c r="XEY152" s="28"/>
      <c r="XEZ152" s="28"/>
      <c r="XFA152" s="28"/>
      <c r="XFB152" s="28"/>
      <c r="XFC152" s="28"/>
      <c r="XFD152" s="28"/>
    </row>
    <row r="153" spans="1:42 16358:16384" s="3" customFormat="1" ht="19.05" customHeight="1">
      <c r="A153" s="109"/>
      <c r="B153" s="111"/>
      <c r="C153" s="111"/>
      <c r="D153" s="111"/>
      <c r="E153" s="111"/>
      <c r="F153" s="111"/>
      <c r="G153" s="111"/>
      <c r="H153" s="111"/>
      <c r="I153" s="111"/>
      <c r="J153" s="113"/>
      <c r="K153" s="20" t="str">
        <f ca="1">IF(A151="","",IF(MOD(ROW(),3)=1,"上午",IF(MOD(ROW(),3)=2,"下午","加班")))</f>
        <v/>
      </c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7"/>
      <c r="XED153" s="28"/>
      <c r="XEE153" s="28"/>
      <c r="XEF153" s="28"/>
      <c r="XEG153" s="28"/>
      <c r="XEH153" s="28"/>
      <c r="XEI153" s="28"/>
      <c r="XEJ153" s="28"/>
      <c r="XEK153" s="28"/>
      <c r="XEL153" s="28"/>
      <c r="XEM153" s="28"/>
      <c r="XEN153" s="28"/>
      <c r="XEO153" s="28"/>
      <c r="XEP153" s="28"/>
      <c r="XEQ153" s="28"/>
      <c r="XER153" s="28"/>
      <c r="XES153" s="28"/>
      <c r="XET153" s="28"/>
      <c r="XEU153" s="28"/>
      <c r="XEV153" s="28"/>
      <c r="XEW153" s="28"/>
      <c r="XEX153" s="28"/>
      <c r="XEY153" s="28"/>
      <c r="XEZ153" s="28"/>
      <c r="XFA153" s="28"/>
      <c r="XFB153" s="28"/>
      <c r="XFC153" s="28"/>
      <c r="XFD153" s="28"/>
    </row>
    <row r="154" spans="1:42 16358:16384" s="3" customFormat="1" ht="19.05" customHeight="1">
      <c r="A154" s="109" t="str">
        <f ca="1">IF(B154=0,"",COUNTA($B$3:$B153))</f>
        <v/>
      </c>
      <c r="B154" s="111">
        <f ca="1">INDIRECT("员工信息表!B"&amp;COUNTA($B$3:$B153)+2)</f>
        <v>0</v>
      </c>
      <c r="C154" s="111"/>
      <c r="D154" s="111">
        <f>(COUNTIF($L154:$AP154,"出勤")+COUNTIF($L155:$AP155,"出勤"))*0.5</f>
        <v>0</v>
      </c>
      <c r="E154" s="111">
        <f>(COUNTIF($L154:$AP154,"事假")+COUNTIF($L155:$AP155,"事假"))*0.5</f>
        <v>0</v>
      </c>
      <c r="F154" s="111">
        <f>(COUNTIF($L154:$AP154,"病假")+COUNTIF($L155:$AP155,"病假"))*0.5</f>
        <v>0</v>
      </c>
      <c r="G154" s="111">
        <f>(COUNTIF($L154:$AP154,"休假")+COUNTIF($L155:$AP155,"休假"))*0.5</f>
        <v>0</v>
      </c>
      <c r="H154" s="111">
        <f>(COUNTIF($L154:$AP154,"缺勤")+COUNTIF($L155:$AP155,"缺勤"))*0.5</f>
        <v>0</v>
      </c>
      <c r="I154" s="111">
        <f>(COUNTIF($L154:$AP154,"放假")+COUNTIF($L155:$AP155,"放假"))*0.5</f>
        <v>0</v>
      </c>
      <c r="J154" s="113">
        <f>(SUM(L156:AP156))/$AO$2</f>
        <v>0</v>
      </c>
      <c r="K154" s="16" t="str">
        <f ca="1">IF(A154="","",IF(MOD(ROW(),3)=1,"上午",IF(MOD(ROW(),3)=2,"下午","加班")))</f>
        <v/>
      </c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25"/>
      <c r="XED154" s="28"/>
      <c r="XEE154" s="28"/>
      <c r="XEF154" s="28"/>
      <c r="XEG154" s="28"/>
      <c r="XEH154" s="28"/>
      <c r="XEI154" s="28"/>
      <c r="XEJ154" s="28"/>
      <c r="XEK154" s="28"/>
      <c r="XEL154" s="28"/>
      <c r="XEM154" s="28"/>
      <c r="XEN154" s="28"/>
      <c r="XEO154" s="28"/>
      <c r="XEP154" s="28"/>
      <c r="XEQ154" s="28"/>
      <c r="XER154" s="28"/>
      <c r="XES154" s="28"/>
      <c r="XET154" s="28"/>
      <c r="XEU154" s="28"/>
      <c r="XEV154" s="28"/>
      <c r="XEW154" s="28"/>
      <c r="XEX154" s="28"/>
      <c r="XEY154" s="28"/>
      <c r="XEZ154" s="28"/>
      <c r="XFA154" s="28"/>
      <c r="XFB154" s="28"/>
      <c r="XFC154" s="28"/>
      <c r="XFD154" s="28"/>
    </row>
    <row r="155" spans="1:42 16358:16384" s="3" customFormat="1" ht="19.05" customHeight="1">
      <c r="A155" s="109"/>
      <c r="B155" s="111"/>
      <c r="C155" s="111"/>
      <c r="D155" s="111"/>
      <c r="E155" s="111"/>
      <c r="F155" s="111"/>
      <c r="G155" s="111"/>
      <c r="H155" s="111"/>
      <c r="I155" s="111"/>
      <c r="J155" s="113"/>
      <c r="K155" s="18" t="str">
        <f ca="1">IF(A154="","",IF(MOD(ROW(),3)=1,"上午",IF(MOD(ROW(),3)=2,"下午","加班")))</f>
        <v/>
      </c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26"/>
      <c r="XED155" s="28"/>
      <c r="XEE155" s="28"/>
      <c r="XEF155" s="28"/>
      <c r="XEG155" s="28"/>
      <c r="XEH155" s="28"/>
      <c r="XEI155" s="28"/>
      <c r="XEJ155" s="28"/>
      <c r="XEK155" s="28"/>
      <c r="XEL155" s="28"/>
      <c r="XEM155" s="28"/>
      <c r="XEN155" s="28"/>
      <c r="XEO155" s="28"/>
      <c r="XEP155" s="28"/>
      <c r="XEQ155" s="28"/>
      <c r="XER155" s="28"/>
      <c r="XES155" s="28"/>
      <c r="XET155" s="28"/>
      <c r="XEU155" s="28"/>
      <c r="XEV155" s="28"/>
      <c r="XEW155" s="28"/>
      <c r="XEX155" s="28"/>
      <c r="XEY155" s="28"/>
      <c r="XEZ155" s="28"/>
      <c r="XFA155" s="28"/>
      <c r="XFB155" s="28"/>
      <c r="XFC155" s="28"/>
      <c r="XFD155" s="28"/>
    </row>
    <row r="156" spans="1:42 16358:16384" s="3" customFormat="1" ht="19.05" customHeight="1">
      <c r="A156" s="109"/>
      <c r="B156" s="111"/>
      <c r="C156" s="111"/>
      <c r="D156" s="111"/>
      <c r="E156" s="111"/>
      <c r="F156" s="111"/>
      <c r="G156" s="111"/>
      <c r="H156" s="111"/>
      <c r="I156" s="111"/>
      <c r="J156" s="113"/>
      <c r="K156" s="20" t="str">
        <f ca="1">IF(A154="","",IF(MOD(ROW(),3)=1,"上午",IF(MOD(ROW(),3)=2,"下午","加班")))</f>
        <v/>
      </c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  <c r="AP156" s="27"/>
      <c r="XED156" s="28"/>
      <c r="XEE156" s="28"/>
      <c r="XEF156" s="28"/>
      <c r="XEG156" s="28"/>
      <c r="XEH156" s="28"/>
      <c r="XEI156" s="28"/>
      <c r="XEJ156" s="28"/>
      <c r="XEK156" s="28"/>
      <c r="XEL156" s="28"/>
      <c r="XEM156" s="28"/>
      <c r="XEN156" s="28"/>
      <c r="XEO156" s="28"/>
      <c r="XEP156" s="28"/>
      <c r="XEQ156" s="28"/>
      <c r="XER156" s="28"/>
      <c r="XES156" s="28"/>
      <c r="XET156" s="28"/>
      <c r="XEU156" s="28"/>
      <c r="XEV156" s="28"/>
      <c r="XEW156" s="28"/>
      <c r="XEX156" s="28"/>
      <c r="XEY156" s="28"/>
      <c r="XEZ156" s="28"/>
      <c r="XFA156" s="28"/>
      <c r="XFB156" s="28"/>
      <c r="XFC156" s="28"/>
      <c r="XFD156" s="28"/>
    </row>
    <row r="157" spans="1:42 16358:16384" s="3" customFormat="1" ht="19.05" customHeight="1">
      <c r="A157" s="109" t="str">
        <f ca="1">IF(B157=0,"",COUNTA($B$3:$B156))</f>
        <v/>
      </c>
      <c r="B157" s="111">
        <f ca="1">INDIRECT("员工信息表!B"&amp;COUNTA($B$3:$B156)+2)</f>
        <v>0</v>
      </c>
      <c r="C157" s="111"/>
      <c r="D157" s="111">
        <f>(COUNTIF($L157:$AP157,"出勤")+COUNTIF($L158:$AP158,"出勤"))*0.5</f>
        <v>0</v>
      </c>
      <c r="E157" s="111">
        <f>(COUNTIF($L157:$AP157,"事假")+COUNTIF($L158:$AP158,"事假"))*0.5</f>
        <v>0</v>
      </c>
      <c r="F157" s="111">
        <f>(COUNTIF($L157:$AP157,"病假")+COUNTIF($L158:$AP158,"病假"))*0.5</f>
        <v>0</v>
      </c>
      <c r="G157" s="111">
        <f>(COUNTIF($L157:$AP157,"休假")+COUNTIF($L158:$AP158,"休假"))*0.5</f>
        <v>0</v>
      </c>
      <c r="H157" s="111">
        <f>(COUNTIF($L157:$AP157,"缺勤")+COUNTIF($L158:$AP158,"缺勤"))*0.5</f>
        <v>0</v>
      </c>
      <c r="I157" s="111">
        <f>(COUNTIF($L157:$AP157,"放假")+COUNTIF($L158:$AP158,"放假"))*0.5</f>
        <v>0</v>
      </c>
      <c r="J157" s="113">
        <f>(SUM(L159:AP159))/$AO$2</f>
        <v>0</v>
      </c>
      <c r="K157" s="16" t="str">
        <f ca="1">IF(A157="","",IF(MOD(ROW(),3)=1,"上午",IF(MOD(ROW(),3)=2,"下午","加班")))</f>
        <v/>
      </c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25"/>
      <c r="XED157" s="28"/>
      <c r="XEE157" s="28"/>
      <c r="XEF157" s="28"/>
      <c r="XEG157" s="28"/>
      <c r="XEH157" s="28"/>
      <c r="XEI157" s="28"/>
      <c r="XEJ157" s="28"/>
      <c r="XEK157" s="28"/>
      <c r="XEL157" s="28"/>
      <c r="XEM157" s="28"/>
      <c r="XEN157" s="28"/>
      <c r="XEO157" s="28"/>
      <c r="XEP157" s="28"/>
      <c r="XEQ157" s="28"/>
      <c r="XER157" s="28"/>
      <c r="XES157" s="28"/>
      <c r="XET157" s="28"/>
      <c r="XEU157" s="28"/>
      <c r="XEV157" s="28"/>
      <c r="XEW157" s="28"/>
      <c r="XEX157" s="28"/>
      <c r="XEY157" s="28"/>
      <c r="XEZ157" s="28"/>
      <c r="XFA157" s="28"/>
      <c r="XFB157" s="28"/>
      <c r="XFC157" s="28"/>
      <c r="XFD157" s="28"/>
    </row>
    <row r="158" spans="1:42 16358:16384" s="3" customFormat="1" ht="19.05" customHeight="1">
      <c r="A158" s="109"/>
      <c r="B158" s="111"/>
      <c r="C158" s="111"/>
      <c r="D158" s="111"/>
      <c r="E158" s="111"/>
      <c r="F158" s="111"/>
      <c r="G158" s="111"/>
      <c r="H158" s="111"/>
      <c r="I158" s="111"/>
      <c r="J158" s="113"/>
      <c r="K158" s="18" t="str">
        <f ca="1">IF(A157="","",IF(MOD(ROW(),3)=1,"上午",IF(MOD(ROW(),3)=2,"下午","加班")))</f>
        <v/>
      </c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26"/>
      <c r="XED158" s="28"/>
      <c r="XEE158" s="28"/>
      <c r="XEF158" s="28"/>
      <c r="XEG158" s="28"/>
      <c r="XEH158" s="28"/>
      <c r="XEI158" s="28"/>
      <c r="XEJ158" s="28"/>
      <c r="XEK158" s="28"/>
      <c r="XEL158" s="28"/>
      <c r="XEM158" s="28"/>
      <c r="XEN158" s="28"/>
      <c r="XEO158" s="28"/>
      <c r="XEP158" s="28"/>
      <c r="XEQ158" s="28"/>
      <c r="XER158" s="28"/>
      <c r="XES158" s="28"/>
      <c r="XET158" s="28"/>
      <c r="XEU158" s="28"/>
      <c r="XEV158" s="28"/>
      <c r="XEW158" s="28"/>
      <c r="XEX158" s="28"/>
      <c r="XEY158" s="28"/>
      <c r="XEZ158" s="28"/>
      <c r="XFA158" s="28"/>
      <c r="XFB158" s="28"/>
      <c r="XFC158" s="28"/>
      <c r="XFD158" s="28"/>
    </row>
    <row r="159" spans="1:42 16358:16384" s="3" customFormat="1" ht="19.05" customHeight="1">
      <c r="A159" s="109"/>
      <c r="B159" s="111"/>
      <c r="C159" s="111"/>
      <c r="D159" s="111"/>
      <c r="E159" s="111"/>
      <c r="F159" s="111"/>
      <c r="G159" s="111"/>
      <c r="H159" s="111"/>
      <c r="I159" s="111"/>
      <c r="J159" s="113"/>
      <c r="K159" s="20" t="str">
        <f ca="1">IF(A157="","",IF(MOD(ROW(),3)=1,"上午",IF(MOD(ROW(),3)=2,"下午","加班")))</f>
        <v/>
      </c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  <c r="AP159" s="27"/>
      <c r="XED159" s="28"/>
      <c r="XEE159" s="28"/>
      <c r="XEF159" s="28"/>
      <c r="XEG159" s="28"/>
      <c r="XEH159" s="28"/>
      <c r="XEI159" s="28"/>
      <c r="XEJ159" s="28"/>
      <c r="XEK159" s="28"/>
      <c r="XEL159" s="28"/>
      <c r="XEM159" s="28"/>
      <c r="XEN159" s="28"/>
      <c r="XEO159" s="28"/>
      <c r="XEP159" s="28"/>
      <c r="XEQ159" s="28"/>
      <c r="XER159" s="28"/>
      <c r="XES159" s="28"/>
      <c r="XET159" s="28"/>
      <c r="XEU159" s="28"/>
      <c r="XEV159" s="28"/>
      <c r="XEW159" s="28"/>
      <c r="XEX159" s="28"/>
      <c r="XEY159" s="28"/>
      <c r="XEZ159" s="28"/>
      <c r="XFA159" s="28"/>
      <c r="XFB159" s="28"/>
      <c r="XFC159" s="28"/>
      <c r="XFD159" s="28"/>
    </row>
    <row r="160" spans="1:42 16358:16384" s="3" customFormat="1" ht="19.05" customHeight="1">
      <c r="A160" s="109" t="str">
        <f ca="1">IF(B160=0,"",COUNTA($B$3:$B159))</f>
        <v/>
      </c>
      <c r="B160" s="111">
        <f ca="1">INDIRECT("员工信息表!B"&amp;COUNTA($B$3:$B159)+2)</f>
        <v>0</v>
      </c>
      <c r="C160" s="111"/>
      <c r="D160" s="111">
        <f>(COUNTIF($L160:$AP160,"出勤")+COUNTIF($L161:$AP161,"出勤"))*0.5</f>
        <v>0</v>
      </c>
      <c r="E160" s="111">
        <f>(COUNTIF($L160:$AP160,"事假")+COUNTIF($L161:$AP161,"事假"))*0.5</f>
        <v>0</v>
      </c>
      <c r="F160" s="111">
        <f>(COUNTIF($L160:$AP160,"病假")+COUNTIF($L161:$AP161,"病假"))*0.5</f>
        <v>0</v>
      </c>
      <c r="G160" s="111">
        <f>(COUNTIF($L160:$AP160,"休假")+COUNTIF($L161:$AP161,"休假"))*0.5</f>
        <v>0</v>
      </c>
      <c r="H160" s="111">
        <f>(COUNTIF($L160:$AP160,"缺勤")+COUNTIF($L161:$AP161,"缺勤"))*0.5</f>
        <v>0</v>
      </c>
      <c r="I160" s="111">
        <f>(COUNTIF($L160:$AP160,"放假")+COUNTIF($L161:$AP161,"放假"))*0.5</f>
        <v>0</v>
      </c>
      <c r="J160" s="113">
        <f>(SUM(L162:AP162))/$AO$2</f>
        <v>0</v>
      </c>
      <c r="K160" s="16" t="str">
        <f ca="1">IF(A160="","",IF(MOD(ROW(),3)=1,"上午",IF(MOD(ROW(),3)=2,"下午","加班")))</f>
        <v/>
      </c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25"/>
      <c r="XED160" s="28"/>
      <c r="XEE160" s="28"/>
      <c r="XEF160" s="28"/>
      <c r="XEG160" s="28"/>
      <c r="XEH160" s="28"/>
      <c r="XEI160" s="28"/>
      <c r="XEJ160" s="28"/>
      <c r="XEK160" s="28"/>
      <c r="XEL160" s="28"/>
      <c r="XEM160" s="28"/>
      <c r="XEN160" s="28"/>
      <c r="XEO160" s="28"/>
      <c r="XEP160" s="28"/>
      <c r="XEQ160" s="28"/>
      <c r="XER160" s="28"/>
      <c r="XES160" s="28"/>
      <c r="XET160" s="28"/>
      <c r="XEU160" s="28"/>
      <c r="XEV160" s="28"/>
      <c r="XEW160" s="28"/>
      <c r="XEX160" s="28"/>
      <c r="XEY160" s="28"/>
      <c r="XEZ160" s="28"/>
      <c r="XFA160" s="28"/>
      <c r="XFB160" s="28"/>
      <c r="XFC160" s="28"/>
      <c r="XFD160" s="28"/>
    </row>
    <row r="161" spans="1:42 16358:16384" s="3" customFormat="1" ht="19.05" customHeight="1">
      <c r="A161" s="109"/>
      <c r="B161" s="111"/>
      <c r="C161" s="111"/>
      <c r="D161" s="111"/>
      <c r="E161" s="111"/>
      <c r="F161" s="111"/>
      <c r="G161" s="111"/>
      <c r="H161" s="111"/>
      <c r="I161" s="111"/>
      <c r="J161" s="113"/>
      <c r="K161" s="18" t="str">
        <f ca="1">IF(A160="","",IF(MOD(ROW(),3)=1,"上午",IF(MOD(ROW(),3)=2,"下午","加班")))</f>
        <v/>
      </c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26"/>
      <c r="XED161" s="28"/>
      <c r="XEE161" s="28"/>
      <c r="XEF161" s="28"/>
      <c r="XEG161" s="28"/>
      <c r="XEH161" s="28"/>
      <c r="XEI161" s="28"/>
      <c r="XEJ161" s="28"/>
      <c r="XEK161" s="28"/>
      <c r="XEL161" s="28"/>
      <c r="XEM161" s="28"/>
      <c r="XEN161" s="28"/>
      <c r="XEO161" s="28"/>
      <c r="XEP161" s="28"/>
      <c r="XEQ161" s="28"/>
      <c r="XER161" s="28"/>
      <c r="XES161" s="28"/>
      <c r="XET161" s="28"/>
      <c r="XEU161" s="28"/>
      <c r="XEV161" s="28"/>
      <c r="XEW161" s="28"/>
      <c r="XEX161" s="28"/>
      <c r="XEY161" s="28"/>
      <c r="XEZ161" s="28"/>
      <c r="XFA161" s="28"/>
      <c r="XFB161" s="28"/>
      <c r="XFC161" s="28"/>
      <c r="XFD161" s="28"/>
    </row>
    <row r="162" spans="1:42 16358:16384" s="3" customFormat="1" ht="19.05" customHeight="1">
      <c r="A162" s="109"/>
      <c r="B162" s="111"/>
      <c r="C162" s="111"/>
      <c r="D162" s="111"/>
      <c r="E162" s="111"/>
      <c r="F162" s="111"/>
      <c r="G162" s="111"/>
      <c r="H162" s="111"/>
      <c r="I162" s="111"/>
      <c r="J162" s="113"/>
      <c r="K162" s="20" t="str">
        <f ca="1">IF(A160="","",IF(MOD(ROW(),3)=1,"上午",IF(MOD(ROW(),3)=2,"下午","加班")))</f>
        <v/>
      </c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7"/>
      <c r="XED162" s="28"/>
      <c r="XEE162" s="28"/>
      <c r="XEF162" s="28"/>
      <c r="XEG162" s="28"/>
      <c r="XEH162" s="28"/>
      <c r="XEI162" s="28"/>
      <c r="XEJ162" s="28"/>
      <c r="XEK162" s="28"/>
      <c r="XEL162" s="28"/>
      <c r="XEM162" s="28"/>
      <c r="XEN162" s="28"/>
      <c r="XEO162" s="28"/>
      <c r="XEP162" s="28"/>
      <c r="XEQ162" s="28"/>
      <c r="XER162" s="28"/>
      <c r="XES162" s="28"/>
      <c r="XET162" s="28"/>
      <c r="XEU162" s="28"/>
      <c r="XEV162" s="28"/>
      <c r="XEW162" s="28"/>
      <c r="XEX162" s="28"/>
      <c r="XEY162" s="28"/>
      <c r="XEZ162" s="28"/>
      <c r="XFA162" s="28"/>
      <c r="XFB162" s="28"/>
      <c r="XFC162" s="28"/>
      <c r="XFD162" s="28"/>
    </row>
    <row r="163" spans="1:42 16358:16384" s="3" customFormat="1" ht="19.05" customHeight="1">
      <c r="A163" s="109" t="str">
        <f ca="1">IF(B163=0,"",COUNTA($B$3:$B162))</f>
        <v/>
      </c>
      <c r="B163" s="111">
        <f ca="1">INDIRECT("员工信息表!B"&amp;COUNTA($B$3:$B162)+2)</f>
        <v>0</v>
      </c>
      <c r="C163" s="111"/>
      <c r="D163" s="111">
        <f>(COUNTIF($L163:$AP163,"出勤")+COUNTIF($L164:$AP164,"出勤"))*0.5</f>
        <v>0</v>
      </c>
      <c r="E163" s="111">
        <f>(COUNTIF($L163:$AP163,"事假")+COUNTIF($L164:$AP164,"事假"))*0.5</f>
        <v>0</v>
      </c>
      <c r="F163" s="111">
        <f>(COUNTIF($L163:$AP163,"病假")+COUNTIF($L164:$AP164,"病假"))*0.5</f>
        <v>0</v>
      </c>
      <c r="G163" s="111">
        <f>(COUNTIF($L163:$AP163,"休假")+COUNTIF($L164:$AP164,"休假"))*0.5</f>
        <v>0</v>
      </c>
      <c r="H163" s="111">
        <f>(COUNTIF($L163:$AP163,"缺勤")+COUNTIF($L164:$AP164,"缺勤"))*0.5</f>
        <v>0</v>
      </c>
      <c r="I163" s="111">
        <f>(COUNTIF($L163:$AP163,"放假")+COUNTIF($L164:$AP164,"放假"))*0.5</f>
        <v>0</v>
      </c>
      <c r="J163" s="113">
        <f>(SUM(L165:AP165))/$AO$2</f>
        <v>0</v>
      </c>
      <c r="K163" s="16" t="str">
        <f ca="1">IF(A163="","",IF(MOD(ROW(),3)=1,"上午",IF(MOD(ROW(),3)=2,"下午","加班")))</f>
        <v/>
      </c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25"/>
      <c r="XED163" s="28"/>
      <c r="XEE163" s="28"/>
      <c r="XEF163" s="28"/>
      <c r="XEG163" s="28"/>
      <c r="XEH163" s="28"/>
      <c r="XEI163" s="28"/>
      <c r="XEJ163" s="28"/>
      <c r="XEK163" s="28"/>
      <c r="XEL163" s="28"/>
      <c r="XEM163" s="28"/>
      <c r="XEN163" s="28"/>
      <c r="XEO163" s="28"/>
      <c r="XEP163" s="28"/>
      <c r="XEQ163" s="28"/>
      <c r="XER163" s="28"/>
      <c r="XES163" s="28"/>
      <c r="XET163" s="28"/>
      <c r="XEU163" s="28"/>
      <c r="XEV163" s="28"/>
      <c r="XEW163" s="28"/>
      <c r="XEX163" s="28"/>
      <c r="XEY163" s="28"/>
      <c r="XEZ163" s="28"/>
      <c r="XFA163" s="28"/>
      <c r="XFB163" s="28"/>
      <c r="XFC163" s="28"/>
      <c r="XFD163" s="28"/>
    </row>
    <row r="164" spans="1:42 16358:16384" s="3" customFormat="1" ht="19.05" customHeight="1">
      <c r="A164" s="109"/>
      <c r="B164" s="111"/>
      <c r="C164" s="111"/>
      <c r="D164" s="111"/>
      <c r="E164" s="111"/>
      <c r="F164" s="111"/>
      <c r="G164" s="111"/>
      <c r="H164" s="111"/>
      <c r="I164" s="111"/>
      <c r="J164" s="113"/>
      <c r="K164" s="18" t="str">
        <f ca="1">IF(A163="","",IF(MOD(ROW(),3)=1,"上午",IF(MOD(ROW(),3)=2,"下午","加班")))</f>
        <v/>
      </c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26"/>
      <c r="XED164" s="28"/>
      <c r="XEE164" s="28"/>
      <c r="XEF164" s="28"/>
      <c r="XEG164" s="28"/>
      <c r="XEH164" s="28"/>
      <c r="XEI164" s="28"/>
      <c r="XEJ164" s="28"/>
      <c r="XEK164" s="28"/>
      <c r="XEL164" s="28"/>
      <c r="XEM164" s="28"/>
      <c r="XEN164" s="28"/>
      <c r="XEO164" s="28"/>
      <c r="XEP164" s="28"/>
      <c r="XEQ164" s="28"/>
      <c r="XER164" s="28"/>
      <c r="XES164" s="28"/>
      <c r="XET164" s="28"/>
      <c r="XEU164" s="28"/>
      <c r="XEV164" s="28"/>
      <c r="XEW164" s="28"/>
      <c r="XEX164" s="28"/>
      <c r="XEY164" s="28"/>
      <c r="XEZ164" s="28"/>
      <c r="XFA164" s="28"/>
      <c r="XFB164" s="28"/>
      <c r="XFC164" s="28"/>
      <c r="XFD164" s="28"/>
    </row>
    <row r="165" spans="1:42 16358:16384" s="3" customFormat="1" ht="19.05" customHeight="1">
      <c r="A165" s="109"/>
      <c r="B165" s="111"/>
      <c r="C165" s="111"/>
      <c r="D165" s="111"/>
      <c r="E165" s="111"/>
      <c r="F165" s="111"/>
      <c r="G165" s="111"/>
      <c r="H165" s="111"/>
      <c r="I165" s="111"/>
      <c r="J165" s="113"/>
      <c r="K165" s="20" t="str">
        <f ca="1">IF(A163="","",IF(MOD(ROW(),3)=1,"上午",IF(MOD(ROW(),3)=2,"下午","加班")))</f>
        <v/>
      </c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7"/>
      <c r="XED165" s="28"/>
      <c r="XEE165" s="28"/>
      <c r="XEF165" s="28"/>
      <c r="XEG165" s="28"/>
      <c r="XEH165" s="28"/>
      <c r="XEI165" s="28"/>
      <c r="XEJ165" s="28"/>
      <c r="XEK165" s="28"/>
      <c r="XEL165" s="28"/>
      <c r="XEM165" s="28"/>
      <c r="XEN165" s="28"/>
      <c r="XEO165" s="28"/>
      <c r="XEP165" s="28"/>
      <c r="XEQ165" s="28"/>
      <c r="XER165" s="28"/>
      <c r="XES165" s="28"/>
      <c r="XET165" s="28"/>
      <c r="XEU165" s="28"/>
      <c r="XEV165" s="28"/>
      <c r="XEW165" s="28"/>
      <c r="XEX165" s="28"/>
      <c r="XEY165" s="28"/>
      <c r="XEZ165" s="28"/>
      <c r="XFA165" s="28"/>
      <c r="XFB165" s="28"/>
      <c r="XFC165" s="28"/>
      <c r="XFD165" s="28"/>
    </row>
    <row r="166" spans="1:42 16358:16384" s="3" customFormat="1" ht="19.05" customHeight="1">
      <c r="A166" s="109" t="str">
        <f ca="1">IF(B166=0,"",COUNTA($B$3:$B165))</f>
        <v/>
      </c>
      <c r="B166" s="111">
        <f ca="1">INDIRECT("员工信息表!B"&amp;COUNTA($B$3:$B165)+2)</f>
        <v>0</v>
      </c>
      <c r="C166" s="111"/>
      <c r="D166" s="111">
        <f>(COUNTIF($L166:$AP166,"出勤")+COUNTIF($L167:$AP167,"出勤"))*0.5</f>
        <v>0</v>
      </c>
      <c r="E166" s="111">
        <f>(COUNTIF($L166:$AP166,"事假")+COUNTIF($L167:$AP167,"事假"))*0.5</f>
        <v>0</v>
      </c>
      <c r="F166" s="111">
        <f>(COUNTIF($L166:$AP166,"病假")+COUNTIF($L167:$AP167,"病假"))*0.5</f>
        <v>0</v>
      </c>
      <c r="G166" s="111">
        <f>(COUNTIF($L166:$AP166,"休假")+COUNTIF($L167:$AP167,"休假"))*0.5</f>
        <v>0</v>
      </c>
      <c r="H166" s="111">
        <f>(COUNTIF($L166:$AP166,"缺勤")+COUNTIF($L167:$AP167,"缺勤"))*0.5</f>
        <v>0</v>
      </c>
      <c r="I166" s="111">
        <f>(COUNTIF($L166:$AP166,"放假")+COUNTIF($L167:$AP167,"放假"))*0.5</f>
        <v>0</v>
      </c>
      <c r="J166" s="113">
        <f>(SUM(L168:AP168))/$AO$2</f>
        <v>0</v>
      </c>
      <c r="K166" s="16" t="str">
        <f ca="1">IF(A166="","",IF(MOD(ROW(),3)=1,"上午",IF(MOD(ROW(),3)=2,"下午","加班")))</f>
        <v/>
      </c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25"/>
      <c r="XED166" s="28"/>
      <c r="XEE166" s="28"/>
      <c r="XEF166" s="28"/>
      <c r="XEG166" s="28"/>
      <c r="XEH166" s="28"/>
      <c r="XEI166" s="28"/>
      <c r="XEJ166" s="28"/>
      <c r="XEK166" s="28"/>
      <c r="XEL166" s="28"/>
      <c r="XEM166" s="28"/>
      <c r="XEN166" s="28"/>
      <c r="XEO166" s="28"/>
      <c r="XEP166" s="28"/>
      <c r="XEQ166" s="28"/>
      <c r="XER166" s="28"/>
      <c r="XES166" s="28"/>
      <c r="XET166" s="28"/>
      <c r="XEU166" s="28"/>
      <c r="XEV166" s="28"/>
      <c r="XEW166" s="28"/>
      <c r="XEX166" s="28"/>
      <c r="XEY166" s="28"/>
      <c r="XEZ166" s="28"/>
      <c r="XFA166" s="28"/>
      <c r="XFB166" s="28"/>
      <c r="XFC166" s="28"/>
      <c r="XFD166" s="28"/>
    </row>
    <row r="167" spans="1:42 16358:16384" s="3" customFormat="1" ht="19.05" customHeight="1">
      <c r="A167" s="109"/>
      <c r="B167" s="111"/>
      <c r="C167" s="111"/>
      <c r="D167" s="111"/>
      <c r="E167" s="111"/>
      <c r="F167" s="111"/>
      <c r="G167" s="111"/>
      <c r="H167" s="111"/>
      <c r="I167" s="111"/>
      <c r="J167" s="113"/>
      <c r="K167" s="18" t="str">
        <f ca="1">IF(A166="","",IF(MOD(ROW(),3)=1,"上午",IF(MOD(ROW(),3)=2,"下午","加班")))</f>
        <v/>
      </c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26"/>
      <c r="XED167" s="28"/>
      <c r="XEE167" s="28"/>
      <c r="XEF167" s="28"/>
      <c r="XEG167" s="28"/>
      <c r="XEH167" s="28"/>
      <c r="XEI167" s="28"/>
      <c r="XEJ167" s="28"/>
      <c r="XEK167" s="28"/>
      <c r="XEL167" s="28"/>
      <c r="XEM167" s="28"/>
      <c r="XEN167" s="28"/>
      <c r="XEO167" s="28"/>
      <c r="XEP167" s="28"/>
      <c r="XEQ167" s="28"/>
      <c r="XER167" s="28"/>
      <c r="XES167" s="28"/>
      <c r="XET167" s="28"/>
      <c r="XEU167" s="28"/>
      <c r="XEV167" s="28"/>
      <c r="XEW167" s="28"/>
      <c r="XEX167" s="28"/>
      <c r="XEY167" s="28"/>
      <c r="XEZ167" s="28"/>
      <c r="XFA167" s="28"/>
      <c r="XFB167" s="28"/>
      <c r="XFC167" s="28"/>
      <c r="XFD167" s="28"/>
    </row>
    <row r="168" spans="1:42 16358:16384" s="3" customFormat="1" ht="19.05" customHeight="1">
      <c r="A168" s="109"/>
      <c r="B168" s="111"/>
      <c r="C168" s="111"/>
      <c r="D168" s="111"/>
      <c r="E168" s="111"/>
      <c r="F168" s="111"/>
      <c r="G168" s="111"/>
      <c r="H168" s="111"/>
      <c r="I168" s="111"/>
      <c r="J168" s="113"/>
      <c r="K168" s="20" t="str">
        <f ca="1">IF(A166="","",IF(MOD(ROW(),3)=1,"上午",IF(MOD(ROW(),3)=2,"下午","加班")))</f>
        <v/>
      </c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  <c r="AP168" s="27"/>
      <c r="XED168" s="28"/>
      <c r="XEE168" s="28"/>
      <c r="XEF168" s="28"/>
      <c r="XEG168" s="28"/>
      <c r="XEH168" s="28"/>
      <c r="XEI168" s="28"/>
      <c r="XEJ168" s="28"/>
      <c r="XEK168" s="28"/>
      <c r="XEL168" s="28"/>
      <c r="XEM168" s="28"/>
      <c r="XEN168" s="28"/>
      <c r="XEO168" s="28"/>
      <c r="XEP168" s="28"/>
      <c r="XEQ168" s="28"/>
      <c r="XER168" s="28"/>
      <c r="XES168" s="28"/>
      <c r="XET168" s="28"/>
      <c r="XEU168" s="28"/>
      <c r="XEV168" s="28"/>
      <c r="XEW168" s="28"/>
      <c r="XEX168" s="28"/>
      <c r="XEY168" s="28"/>
      <c r="XEZ168" s="28"/>
      <c r="XFA168" s="28"/>
      <c r="XFB168" s="28"/>
      <c r="XFC168" s="28"/>
      <c r="XFD168" s="28"/>
    </row>
    <row r="169" spans="1:42 16358:16384" s="3" customFormat="1" ht="19.05" customHeight="1">
      <c r="A169" s="109" t="str">
        <f ca="1">IF(B169=0,"",COUNTA($B$3:$B168))</f>
        <v/>
      </c>
      <c r="B169" s="111">
        <f ca="1">INDIRECT("员工信息表!B"&amp;COUNTA($B$3:$B168)+2)</f>
        <v>0</v>
      </c>
      <c r="C169" s="111"/>
      <c r="D169" s="111">
        <f>(COUNTIF($L169:$AP169,"出勤")+COUNTIF($L170:$AP170,"出勤"))*0.5</f>
        <v>0</v>
      </c>
      <c r="E169" s="111">
        <f>(COUNTIF($L169:$AP169,"事假")+COUNTIF($L170:$AP170,"事假"))*0.5</f>
        <v>0</v>
      </c>
      <c r="F169" s="111">
        <f>(COUNTIF($L169:$AP169,"病假")+COUNTIF($L170:$AP170,"病假"))*0.5</f>
        <v>0</v>
      </c>
      <c r="G169" s="111">
        <f>(COUNTIF($L169:$AP169,"休假")+COUNTIF($L170:$AP170,"休假"))*0.5</f>
        <v>0</v>
      </c>
      <c r="H169" s="111">
        <f>(COUNTIF($L169:$AP169,"缺勤")+COUNTIF($L170:$AP170,"缺勤"))*0.5</f>
        <v>0</v>
      </c>
      <c r="I169" s="111">
        <f>(COUNTIF($L169:$AP169,"放假")+COUNTIF($L170:$AP170,"放假"))*0.5</f>
        <v>0</v>
      </c>
      <c r="J169" s="113">
        <f>(SUM(L171:AP171))/$AO$2</f>
        <v>0</v>
      </c>
      <c r="K169" s="16" t="str">
        <f ca="1">IF(A169="","",IF(MOD(ROW(),3)=1,"上午",IF(MOD(ROW(),3)=2,"下午","加班")))</f>
        <v/>
      </c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25"/>
      <c r="XED169" s="28"/>
      <c r="XEE169" s="28"/>
      <c r="XEF169" s="28"/>
      <c r="XEG169" s="28"/>
      <c r="XEH169" s="28"/>
      <c r="XEI169" s="28"/>
      <c r="XEJ169" s="28"/>
      <c r="XEK169" s="28"/>
      <c r="XEL169" s="28"/>
      <c r="XEM169" s="28"/>
      <c r="XEN169" s="28"/>
      <c r="XEO169" s="28"/>
      <c r="XEP169" s="28"/>
      <c r="XEQ169" s="28"/>
      <c r="XER169" s="28"/>
      <c r="XES169" s="28"/>
      <c r="XET169" s="28"/>
      <c r="XEU169" s="28"/>
      <c r="XEV169" s="28"/>
      <c r="XEW169" s="28"/>
      <c r="XEX169" s="28"/>
      <c r="XEY169" s="28"/>
      <c r="XEZ169" s="28"/>
      <c r="XFA169" s="28"/>
      <c r="XFB169" s="28"/>
      <c r="XFC169" s="28"/>
      <c r="XFD169" s="28"/>
    </row>
    <row r="170" spans="1:42 16358:16384" s="3" customFormat="1" ht="19.05" customHeight="1">
      <c r="A170" s="109"/>
      <c r="B170" s="111"/>
      <c r="C170" s="111"/>
      <c r="D170" s="111"/>
      <c r="E170" s="111"/>
      <c r="F170" s="111"/>
      <c r="G170" s="111"/>
      <c r="H170" s="111"/>
      <c r="I170" s="111"/>
      <c r="J170" s="113"/>
      <c r="K170" s="18" t="str">
        <f ca="1">IF(A169="","",IF(MOD(ROW(),3)=1,"上午",IF(MOD(ROW(),3)=2,"下午","加班")))</f>
        <v/>
      </c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26"/>
      <c r="XED170" s="28"/>
      <c r="XEE170" s="28"/>
      <c r="XEF170" s="28"/>
      <c r="XEG170" s="28"/>
      <c r="XEH170" s="28"/>
      <c r="XEI170" s="28"/>
      <c r="XEJ170" s="28"/>
      <c r="XEK170" s="28"/>
      <c r="XEL170" s="28"/>
      <c r="XEM170" s="28"/>
      <c r="XEN170" s="28"/>
      <c r="XEO170" s="28"/>
      <c r="XEP170" s="28"/>
      <c r="XEQ170" s="28"/>
      <c r="XER170" s="28"/>
      <c r="XES170" s="28"/>
      <c r="XET170" s="28"/>
      <c r="XEU170" s="28"/>
      <c r="XEV170" s="28"/>
      <c r="XEW170" s="28"/>
      <c r="XEX170" s="28"/>
      <c r="XEY170" s="28"/>
      <c r="XEZ170" s="28"/>
      <c r="XFA170" s="28"/>
      <c r="XFB170" s="28"/>
      <c r="XFC170" s="28"/>
      <c r="XFD170" s="28"/>
    </row>
    <row r="171" spans="1:42 16358:16384" s="3" customFormat="1" ht="19.05" customHeight="1">
      <c r="A171" s="109"/>
      <c r="B171" s="111"/>
      <c r="C171" s="111"/>
      <c r="D171" s="111"/>
      <c r="E171" s="111"/>
      <c r="F171" s="111"/>
      <c r="G171" s="111"/>
      <c r="H171" s="111"/>
      <c r="I171" s="111"/>
      <c r="J171" s="113"/>
      <c r="K171" s="20" t="str">
        <f ca="1">IF(A169="","",IF(MOD(ROW(),3)=1,"上午",IF(MOD(ROW(),3)=2,"下午","加班")))</f>
        <v/>
      </c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7"/>
      <c r="XED171" s="28"/>
      <c r="XEE171" s="28"/>
      <c r="XEF171" s="28"/>
      <c r="XEG171" s="28"/>
      <c r="XEH171" s="28"/>
      <c r="XEI171" s="28"/>
      <c r="XEJ171" s="28"/>
      <c r="XEK171" s="28"/>
      <c r="XEL171" s="28"/>
      <c r="XEM171" s="28"/>
      <c r="XEN171" s="28"/>
      <c r="XEO171" s="28"/>
      <c r="XEP171" s="28"/>
      <c r="XEQ171" s="28"/>
      <c r="XER171" s="28"/>
      <c r="XES171" s="28"/>
      <c r="XET171" s="28"/>
      <c r="XEU171" s="28"/>
      <c r="XEV171" s="28"/>
      <c r="XEW171" s="28"/>
      <c r="XEX171" s="28"/>
      <c r="XEY171" s="28"/>
      <c r="XEZ171" s="28"/>
      <c r="XFA171" s="28"/>
      <c r="XFB171" s="28"/>
      <c r="XFC171" s="28"/>
      <c r="XFD171" s="28"/>
    </row>
    <row r="172" spans="1:42 16358:16384" s="3" customFormat="1" ht="19.05" customHeight="1">
      <c r="A172" s="109" t="str">
        <f ca="1">IF(B172=0,"",COUNTA($B$3:$B171))</f>
        <v/>
      </c>
      <c r="B172" s="111">
        <f ca="1">INDIRECT("员工信息表!B"&amp;COUNTA($B$3:$B171)+2)</f>
        <v>0</v>
      </c>
      <c r="C172" s="111"/>
      <c r="D172" s="111">
        <f>(COUNTIF($L172:$AP172,"出勤")+COUNTIF($L173:$AP173,"出勤"))*0.5</f>
        <v>0</v>
      </c>
      <c r="E172" s="111">
        <f>(COUNTIF($L172:$AP172,"事假")+COUNTIF($L173:$AP173,"事假"))*0.5</f>
        <v>0</v>
      </c>
      <c r="F172" s="111">
        <f>(COUNTIF($L172:$AP172,"病假")+COUNTIF($L173:$AP173,"病假"))*0.5</f>
        <v>0</v>
      </c>
      <c r="G172" s="111">
        <f>(COUNTIF($L172:$AP172,"休假")+COUNTIF($L173:$AP173,"休假"))*0.5</f>
        <v>0</v>
      </c>
      <c r="H172" s="111">
        <f>(COUNTIF($L172:$AP172,"缺勤")+COUNTIF($L173:$AP173,"缺勤"))*0.5</f>
        <v>0</v>
      </c>
      <c r="I172" s="111">
        <f>(COUNTIF($L172:$AP172,"放假")+COUNTIF($L173:$AP173,"放假"))*0.5</f>
        <v>0</v>
      </c>
      <c r="J172" s="113">
        <f>(SUM(L174:AP174))/$AO$2</f>
        <v>0</v>
      </c>
      <c r="K172" s="16" t="str">
        <f ca="1">IF(A172="","",IF(MOD(ROW(),3)=1,"上午",IF(MOD(ROW(),3)=2,"下午","加班")))</f>
        <v/>
      </c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25"/>
      <c r="XED172" s="28"/>
      <c r="XEE172" s="28"/>
      <c r="XEF172" s="28"/>
      <c r="XEG172" s="28"/>
      <c r="XEH172" s="28"/>
      <c r="XEI172" s="28"/>
      <c r="XEJ172" s="28"/>
      <c r="XEK172" s="28"/>
      <c r="XEL172" s="28"/>
      <c r="XEM172" s="28"/>
      <c r="XEN172" s="28"/>
      <c r="XEO172" s="28"/>
      <c r="XEP172" s="28"/>
      <c r="XEQ172" s="28"/>
      <c r="XER172" s="28"/>
      <c r="XES172" s="28"/>
      <c r="XET172" s="28"/>
      <c r="XEU172" s="28"/>
      <c r="XEV172" s="28"/>
      <c r="XEW172" s="28"/>
      <c r="XEX172" s="28"/>
      <c r="XEY172" s="28"/>
      <c r="XEZ172" s="28"/>
      <c r="XFA172" s="28"/>
      <c r="XFB172" s="28"/>
      <c r="XFC172" s="28"/>
      <c r="XFD172" s="28"/>
    </row>
    <row r="173" spans="1:42 16358:16384" s="3" customFormat="1" ht="19.05" customHeight="1">
      <c r="A173" s="109"/>
      <c r="B173" s="111"/>
      <c r="C173" s="111"/>
      <c r="D173" s="111"/>
      <c r="E173" s="111"/>
      <c r="F173" s="111"/>
      <c r="G173" s="111"/>
      <c r="H173" s="111"/>
      <c r="I173" s="111"/>
      <c r="J173" s="113"/>
      <c r="K173" s="18" t="str">
        <f ca="1">IF(A172="","",IF(MOD(ROW(),3)=1,"上午",IF(MOD(ROW(),3)=2,"下午","加班")))</f>
        <v/>
      </c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26"/>
      <c r="XED173" s="28"/>
      <c r="XEE173" s="28"/>
      <c r="XEF173" s="28"/>
      <c r="XEG173" s="28"/>
      <c r="XEH173" s="28"/>
      <c r="XEI173" s="28"/>
      <c r="XEJ173" s="28"/>
      <c r="XEK173" s="28"/>
      <c r="XEL173" s="28"/>
      <c r="XEM173" s="28"/>
      <c r="XEN173" s="28"/>
      <c r="XEO173" s="28"/>
      <c r="XEP173" s="28"/>
      <c r="XEQ173" s="28"/>
      <c r="XER173" s="28"/>
      <c r="XES173" s="28"/>
      <c r="XET173" s="28"/>
      <c r="XEU173" s="28"/>
      <c r="XEV173" s="28"/>
      <c r="XEW173" s="28"/>
      <c r="XEX173" s="28"/>
      <c r="XEY173" s="28"/>
      <c r="XEZ173" s="28"/>
      <c r="XFA173" s="28"/>
      <c r="XFB173" s="28"/>
      <c r="XFC173" s="28"/>
      <c r="XFD173" s="28"/>
    </row>
    <row r="174" spans="1:42 16358:16384" s="3" customFormat="1" ht="19.05" customHeight="1">
      <c r="A174" s="109"/>
      <c r="B174" s="111"/>
      <c r="C174" s="111"/>
      <c r="D174" s="111"/>
      <c r="E174" s="111"/>
      <c r="F174" s="111"/>
      <c r="G174" s="111"/>
      <c r="H174" s="111"/>
      <c r="I174" s="111"/>
      <c r="J174" s="113"/>
      <c r="K174" s="20" t="str">
        <f ca="1">IF(A172="","",IF(MOD(ROW(),3)=1,"上午",IF(MOD(ROW(),3)=2,"下午","加班")))</f>
        <v/>
      </c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7"/>
      <c r="XED174" s="28"/>
      <c r="XEE174" s="28"/>
      <c r="XEF174" s="28"/>
      <c r="XEG174" s="28"/>
      <c r="XEH174" s="28"/>
      <c r="XEI174" s="28"/>
      <c r="XEJ174" s="28"/>
      <c r="XEK174" s="28"/>
      <c r="XEL174" s="28"/>
      <c r="XEM174" s="28"/>
      <c r="XEN174" s="28"/>
      <c r="XEO174" s="28"/>
      <c r="XEP174" s="28"/>
      <c r="XEQ174" s="28"/>
      <c r="XER174" s="28"/>
      <c r="XES174" s="28"/>
      <c r="XET174" s="28"/>
      <c r="XEU174" s="28"/>
      <c r="XEV174" s="28"/>
      <c r="XEW174" s="28"/>
      <c r="XEX174" s="28"/>
      <c r="XEY174" s="28"/>
      <c r="XEZ174" s="28"/>
      <c r="XFA174" s="28"/>
      <c r="XFB174" s="28"/>
      <c r="XFC174" s="28"/>
      <c r="XFD174" s="28"/>
    </row>
    <row r="175" spans="1:42 16358:16384" s="3" customFormat="1" ht="19.05" customHeight="1">
      <c r="A175" s="109" t="str">
        <f ca="1">IF(B175=0,"",COUNTA($B$3:$B174))</f>
        <v/>
      </c>
      <c r="B175" s="111">
        <f ca="1">INDIRECT("员工信息表!B"&amp;COUNTA($B$3:$B174)+2)</f>
        <v>0</v>
      </c>
      <c r="C175" s="111"/>
      <c r="D175" s="111">
        <f>(COUNTIF($L175:$AP175,"出勤")+COUNTIF($L176:$AP176,"出勤"))*0.5</f>
        <v>0</v>
      </c>
      <c r="E175" s="111">
        <f>(COUNTIF($L175:$AP175,"事假")+COUNTIF($L176:$AP176,"事假"))*0.5</f>
        <v>0</v>
      </c>
      <c r="F175" s="111">
        <f>(COUNTIF($L175:$AP175,"病假")+COUNTIF($L176:$AP176,"病假"))*0.5</f>
        <v>0</v>
      </c>
      <c r="G175" s="111">
        <f>(COUNTIF($L175:$AP175,"休假")+COUNTIF($L176:$AP176,"休假"))*0.5</f>
        <v>0</v>
      </c>
      <c r="H175" s="111">
        <f>(COUNTIF($L175:$AP175,"缺勤")+COUNTIF($L176:$AP176,"缺勤"))*0.5</f>
        <v>0</v>
      </c>
      <c r="I175" s="111">
        <f>(COUNTIF($L175:$AP175,"放假")+COUNTIF($L176:$AP176,"放假"))*0.5</f>
        <v>0</v>
      </c>
      <c r="J175" s="113">
        <f>(SUM(L177:AP177))/$AO$2</f>
        <v>0</v>
      </c>
      <c r="K175" s="16" t="str">
        <f ca="1">IF(A175="","",IF(MOD(ROW(),3)=1,"上午",IF(MOD(ROW(),3)=2,"下午","加班")))</f>
        <v/>
      </c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25"/>
      <c r="XED175" s="28"/>
      <c r="XEE175" s="28"/>
      <c r="XEF175" s="28"/>
      <c r="XEG175" s="28"/>
      <c r="XEH175" s="28"/>
      <c r="XEI175" s="28"/>
      <c r="XEJ175" s="28"/>
      <c r="XEK175" s="28"/>
      <c r="XEL175" s="28"/>
      <c r="XEM175" s="28"/>
      <c r="XEN175" s="28"/>
      <c r="XEO175" s="28"/>
      <c r="XEP175" s="28"/>
      <c r="XEQ175" s="28"/>
      <c r="XER175" s="28"/>
      <c r="XES175" s="28"/>
      <c r="XET175" s="28"/>
      <c r="XEU175" s="28"/>
      <c r="XEV175" s="28"/>
      <c r="XEW175" s="28"/>
      <c r="XEX175" s="28"/>
      <c r="XEY175" s="28"/>
      <c r="XEZ175" s="28"/>
      <c r="XFA175" s="28"/>
      <c r="XFB175" s="28"/>
      <c r="XFC175" s="28"/>
      <c r="XFD175" s="28"/>
    </row>
    <row r="176" spans="1:42 16358:16384" s="3" customFormat="1" ht="19.05" customHeight="1">
      <c r="A176" s="109"/>
      <c r="B176" s="111"/>
      <c r="C176" s="111"/>
      <c r="D176" s="111"/>
      <c r="E176" s="111"/>
      <c r="F176" s="111"/>
      <c r="G176" s="111"/>
      <c r="H176" s="111"/>
      <c r="I176" s="111"/>
      <c r="J176" s="113"/>
      <c r="K176" s="18" t="str">
        <f ca="1">IF(A175="","",IF(MOD(ROW(),3)=1,"上午",IF(MOD(ROW(),3)=2,"下午","加班")))</f>
        <v/>
      </c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26"/>
      <c r="XED176" s="28"/>
      <c r="XEE176" s="28"/>
      <c r="XEF176" s="28"/>
      <c r="XEG176" s="28"/>
      <c r="XEH176" s="28"/>
      <c r="XEI176" s="28"/>
      <c r="XEJ176" s="28"/>
      <c r="XEK176" s="28"/>
      <c r="XEL176" s="28"/>
      <c r="XEM176" s="28"/>
      <c r="XEN176" s="28"/>
      <c r="XEO176" s="28"/>
      <c r="XEP176" s="28"/>
      <c r="XEQ176" s="28"/>
      <c r="XER176" s="28"/>
      <c r="XES176" s="28"/>
      <c r="XET176" s="28"/>
      <c r="XEU176" s="28"/>
      <c r="XEV176" s="28"/>
      <c r="XEW176" s="28"/>
      <c r="XEX176" s="28"/>
      <c r="XEY176" s="28"/>
      <c r="XEZ176" s="28"/>
      <c r="XFA176" s="28"/>
      <c r="XFB176" s="28"/>
      <c r="XFC176" s="28"/>
      <c r="XFD176" s="28"/>
    </row>
    <row r="177" spans="1:42 16358:16384" s="3" customFormat="1" ht="19.05" customHeight="1">
      <c r="A177" s="109"/>
      <c r="B177" s="111"/>
      <c r="C177" s="111"/>
      <c r="D177" s="111"/>
      <c r="E177" s="111"/>
      <c r="F177" s="111"/>
      <c r="G177" s="111"/>
      <c r="H177" s="111"/>
      <c r="I177" s="111"/>
      <c r="J177" s="113"/>
      <c r="K177" s="20" t="str">
        <f ca="1">IF(A175="","",IF(MOD(ROW(),3)=1,"上午",IF(MOD(ROW(),3)=2,"下午","加班")))</f>
        <v/>
      </c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7"/>
      <c r="XED177" s="28"/>
      <c r="XEE177" s="28"/>
      <c r="XEF177" s="28"/>
      <c r="XEG177" s="28"/>
      <c r="XEH177" s="28"/>
      <c r="XEI177" s="28"/>
      <c r="XEJ177" s="28"/>
      <c r="XEK177" s="28"/>
      <c r="XEL177" s="28"/>
      <c r="XEM177" s="28"/>
      <c r="XEN177" s="28"/>
      <c r="XEO177" s="28"/>
      <c r="XEP177" s="28"/>
      <c r="XEQ177" s="28"/>
      <c r="XER177" s="28"/>
      <c r="XES177" s="28"/>
      <c r="XET177" s="28"/>
      <c r="XEU177" s="28"/>
      <c r="XEV177" s="28"/>
      <c r="XEW177" s="28"/>
      <c r="XEX177" s="28"/>
      <c r="XEY177" s="28"/>
      <c r="XEZ177" s="28"/>
      <c r="XFA177" s="28"/>
      <c r="XFB177" s="28"/>
      <c r="XFC177" s="28"/>
      <c r="XFD177" s="28"/>
    </row>
    <row r="178" spans="1:42 16358:16384" s="3" customFormat="1" ht="19.05" customHeight="1">
      <c r="A178" s="109" t="str">
        <f ca="1">IF(B178=0,"",COUNTA($B$3:$B177))</f>
        <v/>
      </c>
      <c r="B178" s="111">
        <f ca="1">INDIRECT("员工信息表!B"&amp;COUNTA($B$3:$B177)+2)</f>
        <v>0</v>
      </c>
      <c r="C178" s="111"/>
      <c r="D178" s="111">
        <f>(COUNTIF($L178:$AP178,"出勤")+COUNTIF($L179:$AP179,"出勤"))*0.5</f>
        <v>0</v>
      </c>
      <c r="E178" s="111">
        <f>(COUNTIF($L178:$AP178,"事假")+COUNTIF($L179:$AP179,"事假"))*0.5</f>
        <v>0</v>
      </c>
      <c r="F178" s="111">
        <f>(COUNTIF($L178:$AP178,"病假")+COUNTIF($L179:$AP179,"病假"))*0.5</f>
        <v>0</v>
      </c>
      <c r="G178" s="111">
        <f>(COUNTIF($L178:$AP178,"休假")+COUNTIF($L179:$AP179,"休假"))*0.5</f>
        <v>0</v>
      </c>
      <c r="H178" s="111">
        <f>(COUNTIF($L178:$AP178,"缺勤")+COUNTIF($L179:$AP179,"缺勤"))*0.5</f>
        <v>0</v>
      </c>
      <c r="I178" s="111">
        <f>(COUNTIF($L178:$AP178,"放假")+COUNTIF($L179:$AP179,"放假"))*0.5</f>
        <v>0</v>
      </c>
      <c r="J178" s="113">
        <f>(SUM(L180:AP180))/$AO$2</f>
        <v>0</v>
      </c>
      <c r="K178" s="16" t="str">
        <f ca="1">IF(A178="","",IF(MOD(ROW(),3)=1,"上午",IF(MOD(ROW(),3)=2,"下午","加班")))</f>
        <v/>
      </c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25"/>
      <c r="XED178" s="28"/>
      <c r="XEE178" s="28"/>
      <c r="XEF178" s="28"/>
      <c r="XEG178" s="28"/>
      <c r="XEH178" s="28"/>
      <c r="XEI178" s="28"/>
      <c r="XEJ178" s="28"/>
      <c r="XEK178" s="28"/>
      <c r="XEL178" s="28"/>
      <c r="XEM178" s="28"/>
      <c r="XEN178" s="28"/>
      <c r="XEO178" s="28"/>
      <c r="XEP178" s="28"/>
      <c r="XEQ178" s="28"/>
      <c r="XER178" s="28"/>
      <c r="XES178" s="28"/>
      <c r="XET178" s="28"/>
      <c r="XEU178" s="28"/>
      <c r="XEV178" s="28"/>
      <c r="XEW178" s="28"/>
      <c r="XEX178" s="28"/>
      <c r="XEY178" s="28"/>
      <c r="XEZ178" s="28"/>
      <c r="XFA178" s="28"/>
      <c r="XFB178" s="28"/>
      <c r="XFC178" s="28"/>
      <c r="XFD178" s="28"/>
    </row>
    <row r="179" spans="1:42 16358:16384" s="3" customFormat="1" ht="19.05" customHeight="1">
      <c r="A179" s="109"/>
      <c r="B179" s="111"/>
      <c r="C179" s="111"/>
      <c r="D179" s="111"/>
      <c r="E179" s="111"/>
      <c r="F179" s="111"/>
      <c r="G179" s="111"/>
      <c r="H179" s="111"/>
      <c r="I179" s="111"/>
      <c r="J179" s="113"/>
      <c r="K179" s="18" t="str">
        <f ca="1">IF(A178="","",IF(MOD(ROW(),3)=1,"上午",IF(MOD(ROW(),3)=2,"下午","加班")))</f>
        <v/>
      </c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26"/>
      <c r="XED179" s="28"/>
      <c r="XEE179" s="28"/>
      <c r="XEF179" s="28"/>
      <c r="XEG179" s="28"/>
      <c r="XEH179" s="28"/>
      <c r="XEI179" s="28"/>
      <c r="XEJ179" s="28"/>
      <c r="XEK179" s="28"/>
      <c r="XEL179" s="28"/>
      <c r="XEM179" s="28"/>
      <c r="XEN179" s="28"/>
      <c r="XEO179" s="28"/>
      <c r="XEP179" s="28"/>
      <c r="XEQ179" s="28"/>
      <c r="XER179" s="28"/>
      <c r="XES179" s="28"/>
      <c r="XET179" s="28"/>
      <c r="XEU179" s="28"/>
      <c r="XEV179" s="28"/>
      <c r="XEW179" s="28"/>
      <c r="XEX179" s="28"/>
      <c r="XEY179" s="28"/>
      <c r="XEZ179" s="28"/>
      <c r="XFA179" s="28"/>
      <c r="XFB179" s="28"/>
      <c r="XFC179" s="28"/>
      <c r="XFD179" s="28"/>
    </row>
    <row r="180" spans="1:42 16358:16384" s="3" customFormat="1" ht="19.05" customHeight="1">
      <c r="A180" s="109"/>
      <c r="B180" s="111"/>
      <c r="C180" s="111"/>
      <c r="D180" s="111"/>
      <c r="E180" s="111"/>
      <c r="F180" s="111"/>
      <c r="G180" s="111"/>
      <c r="H180" s="111"/>
      <c r="I180" s="111"/>
      <c r="J180" s="113"/>
      <c r="K180" s="20" t="str">
        <f ca="1">IF(A178="","",IF(MOD(ROW(),3)=1,"上午",IF(MOD(ROW(),3)=2,"下午","加班")))</f>
        <v/>
      </c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7"/>
      <c r="XED180" s="28"/>
      <c r="XEE180" s="28"/>
      <c r="XEF180" s="28"/>
      <c r="XEG180" s="28"/>
      <c r="XEH180" s="28"/>
      <c r="XEI180" s="28"/>
      <c r="XEJ180" s="28"/>
      <c r="XEK180" s="28"/>
      <c r="XEL180" s="28"/>
      <c r="XEM180" s="28"/>
      <c r="XEN180" s="28"/>
      <c r="XEO180" s="28"/>
      <c r="XEP180" s="28"/>
      <c r="XEQ180" s="28"/>
      <c r="XER180" s="28"/>
      <c r="XES180" s="28"/>
      <c r="XET180" s="28"/>
      <c r="XEU180" s="28"/>
      <c r="XEV180" s="28"/>
      <c r="XEW180" s="28"/>
      <c r="XEX180" s="28"/>
      <c r="XEY180" s="28"/>
      <c r="XEZ180" s="28"/>
      <c r="XFA180" s="28"/>
      <c r="XFB180" s="28"/>
      <c r="XFC180" s="28"/>
      <c r="XFD180" s="28"/>
    </row>
    <row r="181" spans="1:42 16358:16384" s="3" customFormat="1" ht="19.05" customHeight="1">
      <c r="A181" s="109" t="str">
        <f ca="1">IF(B181=0,"",COUNTA($B$3:$B180))</f>
        <v/>
      </c>
      <c r="B181" s="111">
        <f ca="1">INDIRECT("员工信息表!B"&amp;COUNTA($B$3:$B180)+2)</f>
        <v>0</v>
      </c>
      <c r="C181" s="111"/>
      <c r="D181" s="111">
        <f>(COUNTIF($L181:$AP181,"出勤")+COUNTIF($L182:$AP182,"出勤"))*0.5</f>
        <v>0</v>
      </c>
      <c r="E181" s="111">
        <f>(COUNTIF($L181:$AP181,"事假")+COUNTIF($L182:$AP182,"事假"))*0.5</f>
        <v>0</v>
      </c>
      <c r="F181" s="111">
        <f>(COUNTIF($L181:$AP181,"病假")+COUNTIF($L182:$AP182,"病假"))*0.5</f>
        <v>0</v>
      </c>
      <c r="G181" s="111">
        <f>(COUNTIF($L181:$AP181,"休假")+COUNTIF($L182:$AP182,"休假"))*0.5</f>
        <v>0</v>
      </c>
      <c r="H181" s="111">
        <f>(COUNTIF($L181:$AP181,"缺勤")+COUNTIF($L182:$AP182,"缺勤"))*0.5</f>
        <v>0</v>
      </c>
      <c r="I181" s="111">
        <f>(COUNTIF($L181:$AP181,"放假")+COUNTIF($L182:$AP182,"放假"))*0.5</f>
        <v>0</v>
      </c>
      <c r="J181" s="113">
        <f>(SUM(L183:AP183))/$AO$2</f>
        <v>0</v>
      </c>
      <c r="K181" s="16" t="str">
        <f ca="1">IF(A181="","",IF(MOD(ROW(),3)=1,"上午",IF(MOD(ROW(),3)=2,"下午","加班")))</f>
        <v/>
      </c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25"/>
      <c r="XED181" s="28"/>
      <c r="XEE181" s="28"/>
      <c r="XEF181" s="28"/>
      <c r="XEG181" s="28"/>
      <c r="XEH181" s="28"/>
      <c r="XEI181" s="28"/>
      <c r="XEJ181" s="28"/>
      <c r="XEK181" s="28"/>
      <c r="XEL181" s="28"/>
      <c r="XEM181" s="28"/>
      <c r="XEN181" s="28"/>
      <c r="XEO181" s="28"/>
      <c r="XEP181" s="28"/>
      <c r="XEQ181" s="28"/>
      <c r="XER181" s="28"/>
      <c r="XES181" s="28"/>
      <c r="XET181" s="28"/>
      <c r="XEU181" s="28"/>
      <c r="XEV181" s="28"/>
      <c r="XEW181" s="28"/>
      <c r="XEX181" s="28"/>
      <c r="XEY181" s="28"/>
      <c r="XEZ181" s="28"/>
      <c r="XFA181" s="28"/>
      <c r="XFB181" s="28"/>
      <c r="XFC181" s="28"/>
      <c r="XFD181" s="28"/>
    </row>
    <row r="182" spans="1:42 16358:16384" s="3" customFormat="1" ht="19.05" customHeight="1">
      <c r="A182" s="109"/>
      <c r="B182" s="111"/>
      <c r="C182" s="111"/>
      <c r="D182" s="111"/>
      <c r="E182" s="111"/>
      <c r="F182" s="111"/>
      <c r="G182" s="111"/>
      <c r="H182" s="111"/>
      <c r="I182" s="111"/>
      <c r="J182" s="113"/>
      <c r="K182" s="18" t="str">
        <f ca="1">IF(A181="","",IF(MOD(ROW(),3)=1,"上午",IF(MOD(ROW(),3)=2,"下午","加班")))</f>
        <v/>
      </c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26"/>
      <c r="XED182" s="28"/>
      <c r="XEE182" s="28"/>
      <c r="XEF182" s="28"/>
      <c r="XEG182" s="28"/>
      <c r="XEH182" s="28"/>
      <c r="XEI182" s="28"/>
      <c r="XEJ182" s="28"/>
      <c r="XEK182" s="28"/>
      <c r="XEL182" s="28"/>
      <c r="XEM182" s="28"/>
      <c r="XEN182" s="28"/>
      <c r="XEO182" s="28"/>
      <c r="XEP182" s="28"/>
      <c r="XEQ182" s="28"/>
      <c r="XER182" s="28"/>
      <c r="XES182" s="28"/>
      <c r="XET182" s="28"/>
      <c r="XEU182" s="28"/>
      <c r="XEV182" s="28"/>
      <c r="XEW182" s="28"/>
      <c r="XEX182" s="28"/>
      <c r="XEY182" s="28"/>
      <c r="XEZ182" s="28"/>
      <c r="XFA182" s="28"/>
      <c r="XFB182" s="28"/>
      <c r="XFC182" s="28"/>
      <c r="XFD182" s="28"/>
    </row>
    <row r="183" spans="1:42 16358:16384" s="3" customFormat="1" ht="19.05" customHeight="1">
      <c r="A183" s="109"/>
      <c r="B183" s="111"/>
      <c r="C183" s="111"/>
      <c r="D183" s="111"/>
      <c r="E183" s="111"/>
      <c r="F183" s="111"/>
      <c r="G183" s="111"/>
      <c r="H183" s="111"/>
      <c r="I183" s="111"/>
      <c r="J183" s="113"/>
      <c r="K183" s="20" t="str">
        <f ca="1">IF(A181="","",IF(MOD(ROW(),3)=1,"上午",IF(MOD(ROW(),3)=2,"下午","加班")))</f>
        <v/>
      </c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7"/>
      <c r="XED183" s="28"/>
      <c r="XEE183" s="28"/>
      <c r="XEF183" s="28"/>
      <c r="XEG183" s="28"/>
      <c r="XEH183" s="28"/>
      <c r="XEI183" s="28"/>
      <c r="XEJ183" s="28"/>
      <c r="XEK183" s="28"/>
      <c r="XEL183" s="28"/>
      <c r="XEM183" s="28"/>
      <c r="XEN183" s="28"/>
      <c r="XEO183" s="28"/>
      <c r="XEP183" s="28"/>
      <c r="XEQ183" s="28"/>
      <c r="XER183" s="28"/>
      <c r="XES183" s="28"/>
      <c r="XET183" s="28"/>
      <c r="XEU183" s="28"/>
      <c r="XEV183" s="28"/>
      <c r="XEW183" s="28"/>
      <c r="XEX183" s="28"/>
      <c r="XEY183" s="28"/>
      <c r="XEZ183" s="28"/>
      <c r="XFA183" s="28"/>
      <c r="XFB183" s="28"/>
      <c r="XFC183" s="28"/>
      <c r="XFD183" s="28"/>
    </row>
    <row r="184" spans="1:42 16358:16384" s="3" customFormat="1" ht="19.05" customHeight="1">
      <c r="A184" s="109" t="str">
        <f ca="1">IF(B184=0,"",COUNTA($B$3:$B183))</f>
        <v/>
      </c>
      <c r="B184" s="111">
        <f ca="1">INDIRECT("员工信息表!B"&amp;COUNTA($B$3:$B183)+2)</f>
        <v>0</v>
      </c>
      <c r="C184" s="111"/>
      <c r="D184" s="111">
        <f>(COUNTIF($L184:$AP184,"出勤")+COUNTIF($L185:$AP185,"出勤"))*0.5</f>
        <v>0</v>
      </c>
      <c r="E184" s="111">
        <f>(COUNTIF($L184:$AP184,"事假")+COUNTIF($L185:$AP185,"事假"))*0.5</f>
        <v>0</v>
      </c>
      <c r="F184" s="111">
        <f>(COUNTIF($L184:$AP184,"病假")+COUNTIF($L185:$AP185,"病假"))*0.5</f>
        <v>0</v>
      </c>
      <c r="G184" s="111">
        <f>(COUNTIF($L184:$AP184,"休假")+COUNTIF($L185:$AP185,"休假"))*0.5</f>
        <v>0</v>
      </c>
      <c r="H184" s="111">
        <f>(COUNTIF($L184:$AP184,"缺勤")+COUNTIF($L185:$AP185,"缺勤"))*0.5</f>
        <v>0</v>
      </c>
      <c r="I184" s="111">
        <f>(COUNTIF($L184:$AP184,"放假")+COUNTIF($L185:$AP185,"放假"))*0.5</f>
        <v>0</v>
      </c>
      <c r="J184" s="113">
        <f>(SUM(L186:AP186))/$AO$2</f>
        <v>0</v>
      </c>
      <c r="K184" s="16" t="str">
        <f ca="1">IF(A184="","",IF(MOD(ROW(),3)=1,"上午",IF(MOD(ROW(),3)=2,"下午","加班")))</f>
        <v/>
      </c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25"/>
      <c r="XED184" s="28"/>
      <c r="XEE184" s="28"/>
      <c r="XEF184" s="28"/>
      <c r="XEG184" s="28"/>
      <c r="XEH184" s="28"/>
      <c r="XEI184" s="28"/>
      <c r="XEJ184" s="28"/>
      <c r="XEK184" s="28"/>
      <c r="XEL184" s="28"/>
      <c r="XEM184" s="28"/>
      <c r="XEN184" s="28"/>
      <c r="XEO184" s="28"/>
      <c r="XEP184" s="28"/>
      <c r="XEQ184" s="28"/>
      <c r="XER184" s="28"/>
      <c r="XES184" s="28"/>
      <c r="XET184" s="28"/>
      <c r="XEU184" s="28"/>
      <c r="XEV184" s="28"/>
      <c r="XEW184" s="28"/>
      <c r="XEX184" s="28"/>
      <c r="XEY184" s="28"/>
      <c r="XEZ184" s="28"/>
      <c r="XFA184" s="28"/>
      <c r="XFB184" s="28"/>
      <c r="XFC184" s="28"/>
      <c r="XFD184" s="28"/>
    </row>
    <row r="185" spans="1:42 16358:16384" s="3" customFormat="1" ht="19.05" customHeight="1">
      <c r="A185" s="109"/>
      <c r="B185" s="111"/>
      <c r="C185" s="111"/>
      <c r="D185" s="111"/>
      <c r="E185" s="111"/>
      <c r="F185" s="111"/>
      <c r="G185" s="111"/>
      <c r="H185" s="111"/>
      <c r="I185" s="111"/>
      <c r="J185" s="113"/>
      <c r="K185" s="18" t="str">
        <f ca="1">IF(A184="","",IF(MOD(ROW(),3)=1,"上午",IF(MOD(ROW(),3)=2,"下午","加班")))</f>
        <v/>
      </c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26"/>
      <c r="XED185" s="28"/>
      <c r="XEE185" s="28"/>
      <c r="XEF185" s="28"/>
      <c r="XEG185" s="28"/>
      <c r="XEH185" s="28"/>
      <c r="XEI185" s="28"/>
      <c r="XEJ185" s="28"/>
      <c r="XEK185" s="28"/>
      <c r="XEL185" s="28"/>
      <c r="XEM185" s="28"/>
      <c r="XEN185" s="28"/>
      <c r="XEO185" s="28"/>
      <c r="XEP185" s="28"/>
      <c r="XEQ185" s="28"/>
      <c r="XER185" s="28"/>
      <c r="XES185" s="28"/>
      <c r="XET185" s="28"/>
      <c r="XEU185" s="28"/>
      <c r="XEV185" s="28"/>
      <c r="XEW185" s="28"/>
      <c r="XEX185" s="28"/>
      <c r="XEY185" s="28"/>
      <c r="XEZ185" s="28"/>
      <c r="XFA185" s="28"/>
      <c r="XFB185" s="28"/>
      <c r="XFC185" s="28"/>
      <c r="XFD185" s="28"/>
    </row>
    <row r="186" spans="1:42 16358:16384" s="3" customFormat="1" ht="19.05" customHeight="1">
      <c r="A186" s="109"/>
      <c r="B186" s="111"/>
      <c r="C186" s="111"/>
      <c r="D186" s="111"/>
      <c r="E186" s="111"/>
      <c r="F186" s="111"/>
      <c r="G186" s="111"/>
      <c r="H186" s="111"/>
      <c r="I186" s="111"/>
      <c r="J186" s="113"/>
      <c r="K186" s="20" t="str">
        <f ca="1">IF(A184="","",IF(MOD(ROW(),3)=1,"上午",IF(MOD(ROW(),3)=2,"下午","加班")))</f>
        <v/>
      </c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  <c r="AO186" s="21"/>
      <c r="AP186" s="27"/>
      <c r="XED186" s="28"/>
      <c r="XEE186" s="28"/>
      <c r="XEF186" s="28"/>
      <c r="XEG186" s="28"/>
      <c r="XEH186" s="28"/>
      <c r="XEI186" s="28"/>
      <c r="XEJ186" s="28"/>
      <c r="XEK186" s="28"/>
      <c r="XEL186" s="28"/>
      <c r="XEM186" s="28"/>
      <c r="XEN186" s="28"/>
      <c r="XEO186" s="28"/>
      <c r="XEP186" s="28"/>
      <c r="XEQ186" s="28"/>
      <c r="XER186" s="28"/>
      <c r="XES186" s="28"/>
      <c r="XET186" s="28"/>
      <c r="XEU186" s="28"/>
      <c r="XEV186" s="28"/>
      <c r="XEW186" s="28"/>
      <c r="XEX186" s="28"/>
      <c r="XEY186" s="28"/>
      <c r="XEZ186" s="28"/>
      <c r="XFA186" s="28"/>
      <c r="XFB186" s="28"/>
      <c r="XFC186" s="28"/>
      <c r="XFD186" s="28"/>
    </row>
    <row r="187" spans="1:42 16358:16384" s="3" customFormat="1" ht="19.05" customHeight="1">
      <c r="A187" s="109" t="str">
        <f ca="1">IF(B187=0,"",COUNTA($B$3:$B186))</f>
        <v/>
      </c>
      <c r="B187" s="111">
        <f ca="1">INDIRECT("员工信息表!B"&amp;COUNTA($B$3:$B186)+2)</f>
        <v>0</v>
      </c>
      <c r="C187" s="111"/>
      <c r="D187" s="111">
        <f>(COUNTIF($L187:$AP187,"出勤")+COUNTIF($L188:$AP188,"出勤"))*0.5</f>
        <v>0</v>
      </c>
      <c r="E187" s="111">
        <f>(COUNTIF($L187:$AP187,"事假")+COUNTIF($L188:$AP188,"事假"))*0.5</f>
        <v>0</v>
      </c>
      <c r="F187" s="111">
        <f>(COUNTIF($L187:$AP187,"病假")+COUNTIF($L188:$AP188,"病假"))*0.5</f>
        <v>0</v>
      </c>
      <c r="G187" s="111">
        <f>(COUNTIF($L187:$AP187,"休假")+COUNTIF($L188:$AP188,"休假"))*0.5</f>
        <v>0</v>
      </c>
      <c r="H187" s="111">
        <f>(COUNTIF($L187:$AP187,"缺勤")+COUNTIF($L188:$AP188,"缺勤"))*0.5</f>
        <v>0</v>
      </c>
      <c r="I187" s="111">
        <f>(COUNTIF($L187:$AP187,"放假")+COUNTIF($L188:$AP188,"放假"))*0.5</f>
        <v>0</v>
      </c>
      <c r="J187" s="113">
        <f>(SUM(L189:AP189))/$AO$2</f>
        <v>0</v>
      </c>
      <c r="K187" s="16" t="str">
        <f ca="1">IF(A187="","",IF(MOD(ROW(),3)=1,"上午",IF(MOD(ROW(),3)=2,"下午","加班")))</f>
        <v/>
      </c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25"/>
      <c r="XED187" s="28"/>
      <c r="XEE187" s="28"/>
      <c r="XEF187" s="28"/>
      <c r="XEG187" s="28"/>
      <c r="XEH187" s="28"/>
      <c r="XEI187" s="28"/>
      <c r="XEJ187" s="28"/>
      <c r="XEK187" s="28"/>
      <c r="XEL187" s="28"/>
      <c r="XEM187" s="28"/>
      <c r="XEN187" s="28"/>
      <c r="XEO187" s="28"/>
      <c r="XEP187" s="28"/>
      <c r="XEQ187" s="28"/>
      <c r="XER187" s="28"/>
      <c r="XES187" s="28"/>
      <c r="XET187" s="28"/>
      <c r="XEU187" s="28"/>
      <c r="XEV187" s="28"/>
      <c r="XEW187" s="28"/>
      <c r="XEX187" s="28"/>
      <c r="XEY187" s="28"/>
      <c r="XEZ187" s="28"/>
      <c r="XFA187" s="28"/>
      <c r="XFB187" s="28"/>
      <c r="XFC187" s="28"/>
      <c r="XFD187" s="28"/>
    </row>
    <row r="188" spans="1:42 16358:16384" s="3" customFormat="1" ht="19.05" customHeight="1">
      <c r="A188" s="109"/>
      <c r="B188" s="111"/>
      <c r="C188" s="111"/>
      <c r="D188" s="111"/>
      <c r="E188" s="111"/>
      <c r="F188" s="111"/>
      <c r="G188" s="111"/>
      <c r="H188" s="111"/>
      <c r="I188" s="111"/>
      <c r="J188" s="113"/>
      <c r="K188" s="18" t="str">
        <f ca="1">IF(A187="","",IF(MOD(ROW(),3)=1,"上午",IF(MOD(ROW(),3)=2,"下午","加班")))</f>
        <v/>
      </c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26"/>
      <c r="XED188" s="28"/>
      <c r="XEE188" s="28"/>
      <c r="XEF188" s="28"/>
      <c r="XEG188" s="28"/>
      <c r="XEH188" s="28"/>
      <c r="XEI188" s="28"/>
      <c r="XEJ188" s="28"/>
      <c r="XEK188" s="28"/>
      <c r="XEL188" s="28"/>
      <c r="XEM188" s="28"/>
      <c r="XEN188" s="28"/>
      <c r="XEO188" s="28"/>
      <c r="XEP188" s="28"/>
      <c r="XEQ188" s="28"/>
      <c r="XER188" s="28"/>
      <c r="XES188" s="28"/>
      <c r="XET188" s="28"/>
      <c r="XEU188" s="28"/>
      <c r="XEV188" s="28"/>
      <c r="XEW188" s="28"/>
      <c r="XEX188" s="28"/>
      <c r="XEY188" s="28"/>
      <c r="XEZ188" s="28"/>
      <c r="XFA188" s="28"/>
      <c r="XFB188" s="28"/>
      <c r="XFC188" s="28"/>
      <c r="XFD188" s="28"/>
    </row>
    <row r="189" spans="1:42 16358:16384" s="3" customFormat="1" ht="19.05" customHeight="1">
      <c r="A189" s="109"/>
      <c r="B189" s="111"/>
      <c r="C189" s="111"/>
      <c r="D189" s="111"/>
      <c r="E189" s="111"/>
      <c r="F189" s="111"/>
      <c r="G189" s="111"/>
      <c r="H189" s="111"/>
      <c r="I189" s="111"/>
      <c r="J189" s="113"/>
      <c r="K189" s="20" t="str">
        <f ca="1">IF(A187="","",IF(MOD(ROW(),3)=1,"上午",IF(MOD(ROW(),3)=2,"下午","加班")))</f>
        <v/>
      </c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7"/>
      <c r="XED189" s="28"/>
      <c r="XEE189" s="28"/>
      <c r="XEF189" s="28"/>
      <c r="XEG189" s="28"/>
      <c r="XEH189" s="28"/>
      <c r="XEI189" s="28"/>
      <c r="XEJ189" s="28"/>
      <c r="XEK189" s="28"/>
      <c r="XEL189" s="28"/>
      <c r="XEM189" s="28"/>
      <c r="XEN189" s="28"/>
      <c r="XEO189" s="28"/>
      <c r="XEP189" s="28"/>
      <c r="XEQ189" s="28"/>
      <c r="XER189" s="28"/>
      <c r="XES189" s="28"/>
      <c r="XET189" s="28"/>
      <c r="XEU189" s="28"/>
      <c r="XEV189" s="28"/>
      <c r="XEW189" s="28"/>
      <c r="XEX189" s="28"/>
      <c r="XEY189" s="28"/>
      <c r="XEZ189" s="28"/>
      <c r="XFA189" s="28"/>
      <c r="XFB189" s="28"/>
      <c r="XFC189" s="28"/>
      <c r="XFD189" s="28"/>
    </row>
    <row r="190" spans="1:42 16358:16384" s="3" customFormat="1" ht="19.05" customHeight="1">
      <c r="A190" s="109" t="str">
        <f ca="1">IF(B190=0,"",COUNTA($B$3:$B189))</f>
        <v/>
      </c>
      <c r="B190" s="111">
        <f ca="1">INDIRECT("员工信息表!B"&amp;COUNTA($B$3:$B189)+2)</f>
        <v>0</v>
      </c>
      <c r="C190" s="111"/>
      <c r="D190" s="111">
        <f>(COUNTIF($L190:$AP190,"出勤")+COUNTIF($L191:$AP191,"出勤"))*0.5</f>
        <v>0</v>
      </c>
      <c r="E190" s="111">
        <f>(COUNTIF($L190:$AP190,"事假")+COUNTIF($L191:$AP191,"事假"))*0.5</f>
        <v>0</v>
      </c>
      <c r="F190" s="111">
        <f>(COUNTIF($L190:$AP190,"病假")+COUNTIF($L191:$AP191,"病假"))*0.5</f>
        <v>0</v>
      </c>
      <c r="G190" s="111">
        <f>(COUNTIF($L190:$AP190,"休假")+COUNTIF($L191:$AP191,"休假"))*0.5</f>
        <v>0</v>
      </c>
      <c r="H190" s="111">
        <f>(COUNTIF($L190:$AP190,"缺勤")+COUNTIF($L191:$AP191,"缺勤"))*0.5</f>
        <v>0</v>
      </c>
      <c r="I190" s="111">
        <f>(COUNTIF($L190:$AP190,"放假")+COUNTIF($L191:$AP191,"放假"))*0.5</f>
        <v>0</v>
      </c>
      <c r="J190" s="113">
        <f>(SUM(L192:AP192))/$AO$2</f>
        <v>0</v>
      </c>
      <c r="K190" s="16" t="str">
        <f ca="1">IF(A190="","",IF(MOD(ROW(),3)=1,"上午",IF(MOD(ROW(),3)=2,"下午","加班")))</f>
        <v/>
      </c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25"/>
      <c r="XED190" s="28"/>
      <c r="XEE190" s="28"/>
      <c r="XEF190" s="28"/>
      <c r="XEG190" s="28"/>
      <c r="XEH190" s="28"/>
      <c r="XEI190" s="28"/>
      <c r="XEJ190" s="28"/>
      <c r="XEK190" s="28"/>
      <c r="XEL190" s="28"/>
      <c r="XEM190" s="28"/>
      <c r="XEN190" s="28"/>
      <c r="XEO190" s="28"/>
      <c r="XEP190" s="28"/>
      <c r="XEQ190" s="28"/>
      <c r="XER190" s="28"/>
      <c r="XES190" s="28"/>
      <c r="XET190" s="28"/>
      <c r="XEU190" s="28"/>
      <c r="XEV190" s="28"/>
      <c r="XEW190" s="28"/>
      <c r="XEX190" s="28"/>
      <c r="XEY190" s="28"/>
      <c r="XEZ190" s="28"/>
      <c r="XFA190" s="28"/>
      <c r="XFB190" s="28"/>
      <c r="XFC190" s="28"/>
      <c r="XFD190" s="28"/>
    </row>
    <row r="191" spans="1:42 16358:16384" s="3" customFormat="1" ht="19.05" customHeight="1">
      <c r="A191" s="109"/>
      <c r="B191" s="111"/>
      <c r="C191" s="111"/>
      <c r="D191" s="111"/>
      <c r="E191" s="111"/>
      <c r="F191" s="111"/>
      <c r="G191" s="111"/>
      <c r="H191" s="111"/>
      <c r="I191" s="111"/>
      <c r="J191" s="113"/>
      <c r="K191" s="18" t="str">
        <f ca="1">IF(A190="","",IF(MOD(ROW(),3)=1,"上午",IF(MOD(ROW(),3)=2,"下午","加班")))</f>
        <v/>
      </c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26"/>
      <c r="XED191" s="28"/>
      <c r="XEE191" s="28"/>
      <c r="XEF191" s="28"/>
      <c r="XEG191" s="28"/>
      <c r="XEH191" s="28"/>
      <c r="XEI191" s="28"/>
      <c r="XEJ191" s="28"/>
      <c r="XEK191" s="28"/>
      <c r="XEL191" s="28"/>
      <c r="XEM191" s="28"/>
      <c r="XEN191" s="28"/>
      <c r="XEO191" s="28"/>
      <c r="XEP191" s="28"/>
      <c r="XEQ191" s="28"/>
      <c r="XER191" s="28"/>
      <c r="XES191" s="28"/>
      <c r="XET191" s="28"/>
      <c r="XEU191" s="28"/>
      <c r="XEV191" s="28"/>
      <c r="XEW191" s="28"/>
      <c r="XEX191" s="28"/>
      <c r="XEY191" s="28"/>
      <c r="XEZ191" s="28"/>
      <c r="XFA191" s="28"/>
      <c r="XFB191" s="28"/>
      <c r="XFC191" s="28"/>
      <c r="XFD191" s="28"/>
    </row>
    <row r="192" spans="1:42 16358:16384" s="3" customFormat="1" ht="19.05" customHeight="1">
      <c r="A192" s="109"/>
      <c r="B192" s="111"/>
      <c r="C192" s="111"/>
      <c r="D192" s="111"/>
      <c r="E192" s="111"/>
      <c r="F192" s="111"/>
      <c r="G192" s="111"/>
      <c r="H192" s="111"/>
      <c r="I192" s="111"/>
      <c r="J192" s="113"/>
      <c r="K192" s="20" t="str">
        <f ca="1">IF(A190="","",IF(MOD(ROW(),3)=1,"上午",IF(MOD(ROW(),3)=2,"下午","加班")))</f>
        <v/>
      </c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  <c r="AO192" s="21"/>
      <c r="AP192" s="27"/>
      <c r="XED192" s="28"/>
      <c r="XEE192" s="28"/>
      <c r="XEF192" s="28"/>
      <c r="XEG192" s="28"/>
      <c r="XEH192" s="28"/>
      <c r="XEI192" s="28"/>
      <c r="XEJ192" s="28"/>
      <c r="XEK192" s="28"/>
      <c r="XEL192" s="28"/>
      <c r="XEM192" s="28"/>
      <c r="XEN192" s="28"/>
      <c r="XEO192" s="28"/>
      <c r="XEP192" s="28"/>
      <c r="XEQ192" s="28"/>
      <c r="XER192" s="28"/>
      <c r="XES192" s="28"/>
      <c r="XET192" s="28"/>
      <c r="XEU192" s="28"/>
      <c r="XEV192" s="28"/>
      <c r="XEW192" s="28"/>
      <c r="XEX192" s="28"/>
      <c r="XEY192" s="28"/>
      <c r="XEZ192" s="28"/>
      <c r="XFA192" s="28"/>
      <c r="XFB192" s="28"/>
      <c r="XFC192" s="28"/>
      <c r="XFD192" s="28"/>
    </row>
    <row r="193" spans="1:42 16358:16384" s="3" customFormat="1" ht="19.05" customHeight="1">
      <c r="A193" s="109" t="str">
        <f ca="1">IF(B193=0,"",COUNTA($B$3:$B192))</f>
        <v/>
      </c>
      <c r="B193" s="111">
        <f ca="1">INDIRECT("员工信息表!B"&amp;COUNTA($B$3:$B192)+2)</f>
        <v>0</v>
      </c>
      <c r="C193" s="111"/>
      <c r="D193" s="111">
        <f>(COUNTIF($L193:$AP193,"出勤")+COUNTIF($L194:$AP194,"出勤"))*0.5</f>
        <v>0</v>
      </c>
      <c r="E193" s="111">
        <f>(COUNTIF($L193:$AP193,"事假")+COUNTIF($L194:$AP194,"事假"))*0.5</f>
        <v>0</v>
      </c>
      <c r="F193" s="111">
        <f>(COUNTIF($L193:$AP193,"病假")+COUNTIF($L194:$AP194,"病假"))*0.5</f>
        <v>0</v>
      </c>
      <c r="G193" s="111">
        <f>(COUNTIF($L193:$AP193,"休假")+COUNTIF($L194:$AP194,"休假"))*0.5</f>
        <v>0</v>
      </c>
      <c r="H193" s="111">
        <f>(COUNTIF($L193:$AP193,"缺勤")+COUNTIF($L194:$AP194,"缺勤"))*0.5</f>
        <v>0</v>
      </c>
      <c r="I193" s="111">
        <f>(COUNTIF($L193:$AP193,"放假")+COUNTIF($L194:$AP194,"放假"))*0.5</f>
        <v>0</v>
      </c>
      <c r="J193" s="113">
        <f>(SUM(L195:AP195))/$AO$2</f>
        <v>0</v>
      </c>
      <c r="K193" s="16" t="str">
        <f ca="1">IF(A193="","",IF(MOD(ROW(),3)=1,"上午",IF(MOD(ROW(),3)=2,"下午","加班")))</f>
        <v/>
      </c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25"/>
      <c r="XED193" s="28"/>
      <c r="XEE193" s="28"/>
      <c r="XEF193" s="28"/>
      <c r="XEG193" s="28"/>
      <c r="XEH193" s="28"/>
      <c r="XEI193" s="28"/>
      <c r="XEJ193" s="28"/>
      <c r="XEK193" s="28"/>
      <c r="XEL193" s="28"/>
      <c r="XEM193" s="28"/>
      <c r="XEN193" s="28"/>
      <c r="XEO193" s="28"/>
      <c r="XEP193" s="28"/>
      <c r="XEQ193" s="28"/>
      <c r="XER193" s="28"/>
      <c r="XES193" s="28"/>
      <c r="XET193" s="28"/>
      <c r="XEU193" s="28"/>
      <c r="XEV193" s="28"/>
      <c r="XEW193" s="28"/>
      <c r="XEX193" s="28"/>
      <c r="XEY193" s="28"/>
      <c r="XEZ193" s="28"/>
      <c r="XFA193" s="28"/>
      <c r="XFB193" s="28"/>
      <c r="XFC193" s="28"/>
      <c r="XFD193" s="28"/>
    </row>
    <row r="194" spans="1:42 16358:16384" s="3" customFormat="1" ht="19.05" customHeight="1">
      <c r="A194" s="109"/>
      <c r="B194" s="111"/>
      <c r="C194" s="111"/>
      <c r="D194" s="111"/>
      <c r="E194" s="111"/>
      <c r="F194" s="111"/>
      <c r="G194" s="111"/>
      <c r="H194" s="111"/>
      <c r="I194" s="111"/>
      <c r="J194" s="113"/>
      <c r="K194" s="18" t="str">
        <f ca="1">IF(A193="","",IF(MOD(ROW(),3)=1,"上午",IF(MOD(ROW(),3)=2,"下午","加班")))</f>
        <v/>
      </c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26"/>
      <c r="XED194" s="28"/>
      <c r="XEE194" s="28"/>
      <c r="XEF194" s="28"/>
      <c r="XEG194" s="28"/>
      <c r="XEH194" s="28"/>
      <c r="XEI194" s="28"/>
      <c r="XEJ194" s="28"/>
      <c r="XEK194" s="28"/>
      <c r="XEL194" s="28"/>
      <c r="XEM194" s="28"/>
      <c r="XEN194" s="28"/>
      <c r="XEO194" s="28"/>
      <c r="XEP194" s="28"/>
      <c r="XEQ194" s="28"/>
      <c r="XER194" s="28"/>
      <c r="XES194" s="28"/>
      <c r="XET194" s="28"/>
      <c r="XEU194" s="28"/>
      <c r="XEV194" s="28"/>
      <c r="XEW194" s="28"/>
      <c r="XEX194" s="28"/>
      <c r="XEY194" s="28"/>
      <c r="XEZ194" s="28"/>
      <c r="XFA194" s="28"/>
      <c r="XFB194" s="28"/>
      <c r="XFC194" s="28"/>
      <c r="XFD194" s="28"/>
    </row>
    <row r="195" spans="1:42 16358:16384" s="3" customFormat="1" ht="19.05" customHeight="1">
      <c r="A195" s="109"/>
      <c r="B195" s="111"/>
      <c r="C195" s="111"/>
      <c r="D195" s="111"/>
      <c r="E195" s="111"/>
      <c r="F195" s="111"/>
      <c r="G195" s="111"/>
      <c r="H195" s="111"/>
      <c r="I195" s="111"/>
      <c r="J195" s="113"/>
      <c r="K195" s="20" t="str">
        <f ca="1">IF(A193="","",IF(MOD(ROW(),3)=1,"上午",IF(MOD(ROW(),3)=2,"下午","加班")))</f>
        <v/>
      </c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21"/>
      <c r="AP195" s="27"/>
      <c r="XED195" s="28"/>
      <c r="XEE195" s="28"/>
      <c r="XEF195" s="28"/>
      <c r="XEG195" s="28"/>
      <c r="XEH195" s="28"/>
      <c r="XEI195" s="28"/>
      <c r="XEJ195" s="28"/>
      <c r="XEK195" s="28"/>
      <c r="XEL195" s="28"/>
      <c r="XEM195" s="28"/>
      <c r="XEN195" s="28"/>
      <c r="XEO195" s="28"/>
      <c r="XEP195" s="28"/>
      <c r="XEQ195" s="28"/>
      <c r="XER195" s="28"/>
      <c r="XES195" s="28"/>
      <c r="XET195" s="28"/>
      <c r="XEU195" s="28"/>
      <c r="XEV195" s="28"/>
      <c r="XEW195" s="28"/>
      <c r="XEX195" s="28"/>
      <c r="XEY195" s="28"/>
      <c r="XEZ195" s="28"/>
      <c r="XFA195" s="28"/>
      <c r="XFB195" s="28"/>
      <c r="XFC195" s="28"/>
      <c r="XFD195" s="28"/>
    </row>
    <row r="196" spans="1:11 16358:16384" s="3" customFormat="1" ht="19.05" customHeight="1">
      <c r="A196" s="110"/>
      <c r="B196" s="112"/>
      <c r="C196" s="112"/>
      <c r="D196" s="112"/>
      <c r="E196" s="112"/>
      <c r="F196" s="29"/>
      <c r="G196" s="29"/>
      <c r="H196" s="29"/>
      <c r="I196" s="29"/>
      <c r="J196" s="114"/>
      <c r="K196" s="29"/>
      <c r="XED196" s="28"/>
      <c r="XEE196" s="28"/>
      <c r="XEF196" s="28"/>
      <c r="XEG196" s="28"/>
      <c r="XEH196" s="28"/>
      <c r="XEI196" s="28"/>
      <c r="XEJ196" s="28"/>
      <c r="XEK196" s="28"/>
      <c r="XEL196" s="28"/>
      <c r="XEM196" s="28"/>
      <c r="XEN196" s="28"/>
      <c r="XEO196" s="28"/>
      <c r="XEP196" s="28"/>
      <c r="XEQ196" s="28"/>
      <c r="XER196" s="28"/>
      <c r="XES196" s="28"/>
      <c r="XET196" s="28"/>
      <c r="XEU196" s="28"/>
      <c r="XEV196" s="28"/>
      <c r="XEW196" s="28"/>
      <c r="XEX196" s="28"/>
      <c r="XEY196" s="28"/>
      <c r="XEZ196" s="28"/>
      <c r="XFA196" s="28"/>
      <c r="XFB196" s="28"/>
      <c r="XFC196" s="28"/>
      <c r="XFD196" s="28"/>
    </row>
    <row r="197" spans="1:11 16358:16384" s="3" customFormat="1" ht="19.05" customHeight="1">
      <c r="A197" s="110"/>
      <c r="B197" s="112"/>
      <c r="C197" s="112"/>
      <c r="D197" s="112"/>
      <c r="E197" s="112"/>
      <c r="F197" s="29"/>
      <c r="G197" s="29"/>
      <c r="H197" s="29"/>
      <c r="I197" s="29"/>
      <c r="J197" s="114"/>
      <c r="K197" s="29"/>
      <c r="XED197" s="28"/>
      <c r="XEE197" s="28"/>
      <c r="XEF197" s="28"/>
      <c r="XEG197" s="28"/>
      <c r="XEH197" s="28"/>
      <c r="XEI197" s="28"/>
      <c r="XEJ197" s="28"/>
      <c r="XEK197" s="28"/>
      <c r="XEL197" s="28"/>
      <c r="XEM197" s="28"/>
      <c r="XEN197" s="28"/>
      <c r="XEO197" s="28"/>
      <c r="XEP197" s="28"/>
      <c r="XEQ197" s="28"/>
      <c r="XER197" s="28"/>
      <c r="XES197" s="28"/>
      <c r="XET197" s="28"/>
      <c r="XEU197" s="28"/>
      <c r="XEV197" s="28"/>
      <c r="XEW197" s="28"/>
      <c r="XEX197" s="28"/>
      <c r="XEY197" s="28"/>
      <c r="XEZ197" s="28"/>
      <c r="XFA197" s="28"/>
      <c r="XFB197" s="28"/>
      <c r="XFC197" s="28"/>
      <c r="XFD197" s="28"/>
    </row>
    <row r="198" spans="1:11 16358:16384" s="3" customFormat="1" ht="19.05" customHeight="1">
      <c r="A198" s="110"/>
      <c r="B198" s="112"/>
      <c r="C198" s="112"/>
      <c r="D198" s="112"/>
      <c r="E198" s="112"/>
      <c r="F198" s="29"/>
      <c r="G198" s="29"/>
      <c r="H198" s="29"/>
      <c r="I198" s="29"/>
      <c r="J198" s="114"/>
      <c r="K198" s="29"/>
      <c r="XED198" s="28"/>
      <c r="XEE198" s="28"/>
      <c r="XEF198" s="28"/>
      <c r="XEG198" s="28"/>
      <c r="XEH198" s="28"/>
      <c r="XEI198" s="28"/>
      <c r="XEJ198" s="28"/>
      <c r="XEK198" s="28"/>
      <c r="XEL198" s="28"/>
      <c r="XEM198" s="28"/>
      <c r="XEN198" s="28"/>
      <c r="XEO198" s="28"/>
      <c r="XEP198" s="28"/>
      <c r="XEQ198" s="28"/>
      <c r="XER198" s="28"/>
      <c r="XES198" s="28"/>
      <c r="XET198" s="28"/>
      <c r="XEU198" s="28"/>
      <c r="XEV198" s="28"/>
      <c r="XEW198" s="28"/>
      <c r="XEX198" s="28"/>
      <c r="XEY198" s="28"/>
      <c r="XEZ198" s="28"/>
      <c r="XFA198" s="28"/>
      <c r="XFB198" s="28"/>
      <c r="XFC198" s="28"/>
      <c r="XFD198" s="28"/>
    </row>
    <row r="199" spans="1:11 16358:16384" s="3" customFormat="1" ht="19.05" customHeight="1">
      <c r="A199" s="110"/>
      <c r="B199" s="112"/>
      <c r="C199" s="112"/>
      <c r="D199" s="112"/>
      <c r="E199" s="112"/>
      <c r="F199" s="29"/>
      <c r="G199" s="29"/>
      <c r="H199" s="29"/>
      <c r="I199" s="29"/>
      <c r="J199" s="114"/>
      <c r="K199" s="29"/>
      <c r="XED199" s="28"/>
      <c r="XEE199" s="28"/>
      <c r="XEF199" s="28"/>
      <c r="XEG199" s="28"/>
      <c r="XEH199" s="28"/>
      <c r="XEI199" s="28"/>
      <c r="XEJ199" s="28"/>
      <c r="XEK199" s="28"/>
      <c r="XEL199" s="28"/>
      <c r="XEM199" s="28"/>
      <c r="XEN199" s="28"/>
      <c r="XEO199" s="28"/>
      <c r="XEP199" s="28"/>
      <c r="XEQ199" s="28"/>
      <c r="XER199" s="28"/>
      <c r="XES199" s="28"/>
      <c r="XET199" s="28"/>
      <c r="XEU199" s="28"/>
      <c r="XEV199" s="28"/>
      <c r="XEW199" s="28"/>
      <c r="XEX199" s="28"/>
      <c r="XEY199" s="28"/>
      <c r="XEZ199" s="28"/>
      <c r="XFA199" s="28"/>
      <c r="XFB199" s="28"/>
      <c r="XFC199" s="28"/>
      <c r="XFD199" s="28"/>
    </row>
    <row r="200" spans="1:11 16358:16384" s="3" customFormat="1" ht="19.05" customHeight="1">
      <c r="A200" s="110"/>
      <c r="B200" s="112"/>
      <c r="C200" s="112"/>
      <c r="D200" s="112"/>
      <c r="E200" s="112"/>
      <c r="F200" s="29"/>
      <c r="G200" s="29"/>
      <c r="H200" s="29"/>
      <c r="I200" s="29"/>
      <c r="J200" s="114"/>
      <c r="K200" s="29"/>
      <c r="XED200" s="28"/>
      <c r="XEE200" s="28"/>
      <c r="XEF200" s="28"/>
      <c r="XEG200" s="28"/>
      <c r="XEH200" s="28"/>
      <c r="XEI200" s="28"/>
      <c r="XEJ200" s="28"/>
      <c r="XEK200" s="28"/>
      <c r="XEL200" s="28"/>
      <c r="XEM200" s="28"/>
      <c r="XEN200" s="28"/>
      <c r="XEO200" s="28"/>
      <c r="XEP200" s="28"/>
      <c r="XEQ200" s="28"/>
      <c r="XER200" s="28"/>
      <c r="XES200" s="28"/>
      <c r="XET200" s="28"/>
      <c r="XEU200" s="28"/>
      <c r="XEV200" s="28"/>
      <c r="XEW200" s="28"/>
      <c r="XEX200" s="28"/>
      <c r="XEY200" s="28"/>
      <c r="XEZ200" s="28"/>
      <c r="XFA200" s="28"/>
      <c r="XFB200" s="28"/>
      <c r="XFC200" s="28"/>
      <c r="XFD200" s="28"/>
    </row>
    <row r="201" spans="1:11 16358:16384" s="3" customFormat="1" ht="19.05" customHeight="1">
      <c r="A201" s="110"/>
      <c r="B201" s="112"/>
      <c r="C201" s="112"/>
      <c r="D201" s="112"/>
      <c r="E201" s="112"/>
      <c r="F201" s="29"/>
      <c r="G201" s="29"/>
      <c r="H201" s="29"/>
      <c r="I201" s="29"/>
      <c r="J201" s="114"/>
      <c r="K201" s="29"/>
      <c r="XED201" s="28"/>
      <c r="XEE201" s="28"/>
      <c r="XEF201" s="28"/>
      <c r="XEG201" s="28"/>
      <c r="XEH201" s="28"/>
      <c r="XEI201" s="28"/>
      <c r="XEJ201" s="28"/>
      <c r="XEK201" s="28"/>
      <c r="XEL201" s="28"/>
      <c r="XEM201" s="28"/>
      <c r="XEN201" s="28"/>
      <c r="XEO201" s="28"/>
      <c r="XEP201" s="28"/>
      <c r="XEQ201" s="28"/>
      <c r="XER201" s="28"/>
      <c r="XES201" s="28"/>
      <c r="XET201" s="28"/>
      <c r="XEU201" s="28"/>
      <c r="XEV201" s="28"/>
      <c r="XEW201" s="28"/>
      <c r="XEX201" s="28"/>
      <c r="XEY201" s="28"/>
      <c r="XEZ201" s="28"/>
      <c r="XFA201" s="28"/>
      <c r="XFB201" s="28"/>
      <c r="XFC201" s="28"/>
      <c r="XFD201" s="28"/>
    </row>
    <row r="202" spans="1:11 16358:16384" s="3" customFormat="1" ht="19.05" customHeight="1">
      <c r="A202" s="110"/>
      <c r="B202" s="112"/>
      <c r="C202" s="112"/>
      <c r="D202" s="112"/>
      <c r="E202" s="112"/>
      <c r="F202" s="29"/>
      <c r="G202" s="29"/>
      <c r="H202" s="29"/>
      <c r="I202" s="29"/>
      <c r="J202" s="114"/>
      <c r="K202" s="29"/>
      <c r="XED202" s="28"/>
      <c r="XEE202" s="28"/>
      <c r="XEF202" s="28"/>
      <c r="XEG202" s="28"/>
      <c r="XEH202" s="28"/>
      <c r="XEI202" s="28"/>
      <c r="XEJ202" s="28"/>
      <c r="XEK202" s="28"/>
      <c r="XEL202" s="28"/>
      <c r="XEM202" s="28"/>
      <c r="XEN202" s="28"/>
      <c r="XEO202" s="28"/>
      <c r="XEP202" s="28"/>
      <c r="XEQ202" s="28"/>
      <c r="XER202" s="28"/>
      <c r="XES202" s="28"/>
      <c r="XET202" s="28"/>
      <c r="XEU202" s="28"/>
      <c r="XEV202" s="28"/>
      <c r="XEW202" s="28"/>
      <c r="XEX202" s="28"/>
      <c r="XEY202" s="28"/>
      <c r="XEZ202" s="28"/>
      <c r="XFA202" s="28"/>
      <c r="XFB202" s="28"/>
      <c r="XFC202" s="28"/>
      <c r="XFD202" s="28"/>
    </row>
    <row r="203" spans="1:11 16358:16384" s="3" customFormat="1" ht="19.05" customHeight="1">
      <c r="A203" s="110"/>
      <c r="B203" s="112"/>
      <c r="C203" s="112"/>
      <c r="D203" s="112"/>
      <c r="E203" s="112"/>
      <c r="F203" s="29"/>
      <c r="G203" s="29"/>
      <c r="H203" s="29"/>
      <c r="I203" s="29"/>
      <c r="J203" s="114"/>
      <c r="K203" s="29"/>
      <c r="XED203" s="28"/>
      <c r="XEE203" s="28"/>
      <c r="XEF203" s="28"/>
      <c r="XEG203" s="28"/>
      <c r="XEH203" s="28"/>
      <c r="XEI203" s="28"/>
      <c r="XEJ203" s="28"/>
      <c r="XEK203" s="28"/>
      <c r="XEL203" s="28"/>
      <c r="XEM203" s="28"/>
      <c r="XEN203" s="28"/>
      <c r="XEO203" s="28"/>
      <c r="XEP203" s="28"/>
      <c r="XEQ203" s="28"/>
      <c r="XER203" s="28"/>
      <c r="XES203" s="28"/>
      <c r="XET203" s="28"/>
      <c r="XEU203" s="28"/>
      <c r="XEV203" s="28"/>
      <c r="XEW203" s="28"/>
      <c r="XEX203" s="28"/>
      <c r="XEY203" s="28"/>
      <c r="XEZ203" s="28"/>
      <c r="XFA203" s="28"/>
      <c r="XFB203" s="28"/>
      <c r="XFC203" s="28"/>
      <c r="XFD203" s="28"/>
    </row>
    <row r="204" spans="1:11 16358:16384" s="3" customFormat="1" ht="19.05" customHeight="1">
      <c r="A204" s="110"/>
      <c r="B204" s="112"/>
      <c r="C204" s="112"/>
      <c r="D204" s="112"/>
      <c r="E204" s="112"/>
      <c r="F204" s="29"/>
      <c r="G204" s="29"/>
      <c r="H204" s="29"/>
      <c r="I204" s="29"/>
      <c r="J204" s="114"/>
      <c r="K204" s="29"/>
      <c r="XED204" s="28"/>
      <c r="XEE204" s="28"/>
      <c r="XEF204" s="28"/>
      <c r="XEG204" s="28"/>
      <c r="XEH204" s="28"/>
      <c r="XEI204" s="28"/>
      <c r="XEJ204" s="28"/>
      <c r="XEK204" s="28"/>
      <c r="XEL204" s="28"/>
      <c r="XEM204" s="28"/>
      <c r="XEN204" s="28"/>
      <c r="XEO204" s="28"/>
      <c r="XEP204" s="28"/>
      <c r="XEQ204" s="28"/>
      <c r="XER204" s="28"/>
      <c r="XES204" s="28"/>
      <c r="XET204" s="28"/>
      <c r="XEU204" s="28"/>
      <c r="XEV204" s="28"/>
      <c r="XEW204" s="28"/>
      <c r="XEX204" s="28"/>
      <c r="XEY204" s="28"/>
      <c r="XEZ204" s="28"/>
      <c r="XFA204" s="28"/>
      <c r="XFB204" s="28"/>
      <c r="XFC204" s="28"/>
      <c r="XFD204" s="28"/>
    </row>
    <row r="205" spans="1:11 16358:16384" s="3" customFormat="1" ht="19.05" customHeight="1">
      <c r="A205" s="110"/>
      <c r="B205" s="112"/>
      <c r="C205" s="112"/>
      <c r="D205" s="112"/>
      <c r="E205" s="112"/>
      <c r="F205" s="29"/>
      <c r="G205" s="29"/>
      <c r="H205" s="29"/>
      <c r="I205" s="29"/>
      <c r="J205" s="114"/>
      <c r="K205" s="29"/>
      <c r="XED205" s="28"/>
      <c r="XEE205" s="28"/>
      <c r="XEF205" s="28"/>
      <c r="XEG205" s="28"/>
      <c r="XEH205" s="28"/>
      <c r="XEI205" s="28"/>
      <c r="XEJ205" s="28"/>
      <c r="XEK205" s="28"/>
      <c r="XEL205" s="28"/>
      <c r="XEM205" s="28"/>
      <c r="XEN205" s="28"/>
      <c r="XEO205" s="28"/>
      <c r="XEP205" s="28"/>
      <c r="XEQ205" s="28"/>
      <c r="XER205" s="28"/>
      <c r="XES205" s="28"/>
      <c r="XET205" s="28"/>
      <c r="XEU205" s="28"/>
      <c r="XEV205" s="28"/>
      <c r="XEW205" s="28"/>
      <c r="XEX205" s="28"/>
      <c r="XEY205" s="28"/>
      <c r="XEZ205" s="28"/>
      <c r="XFA205" s="28"/>
      <c r="XFB205" s="28"/>
      <c r="XFC205" s="28"/>
      <c r="XFD205" s="28"/>
    </row>
    <row r="206" spans="1:11 16358:16384" s="3" customFormat="1" ht="19.05" customHeight="1">
      <c r="A206" s="110"/>
      <c r="B206" s="112"/>
      <c r="C206" s="112"/>
      <c r="D206" s="112"/>
      <c r="E206" s="112"/>
      <c r="F206" s="29"/>
      <c r="G206" s="29"/>
      <c r="H206" s="29"/>
      <c r="I206" s="29"/>
      <c r="J206" s="114"/>
      <c r="K206" s="29"/>
      <c r="XED206" s="28"/>
      <c r="XEE206" s="28"/>
      <c r="XEF206" s="28"/>
      <c r="XEG206" s="28"/>
      <c r="XEH206" s="28"/>
      <c r="XEI206" s="28"/>
      <c r="XEJ206" s="28"/>
      <c r="XEK206" s="28"/>
      <c r="XEL206" s="28"/>
      <c r="XEM206" s="28"/>
      <c r="XEN206" s="28"/>
      <c r="XEO206" s="28"/>
      <c r="XEP206" s="28"/>
      <c r="XEQ206" s="28"/>
      <c r="XER206" s="28"/>
      <c r="XES206" s="28"/>
      <c r="XET206" s="28"/>
      <c r="XEU206" s="28"/>
      <c r="XEV206" s="28"/>
      <c r="XEW206" s="28"/>
      <c r="XEX206" s="28"/>
      <c r="XEY206" s="28"/>
      <c r="XEZ206" s="28"/>
      <c r="XFA206" s="28"/>
      <c r="XFB206" s="28"/>
      <c r="XFC206" s="28"/>
      <c r="XFD206" s="28"/>
    </row>
    <row r="207" spans="1:11 16358:16384" s="3" customFormat="1" ht="19.05" customHeight="1">
      <c r="A207" s="110"/>
      <c r="B207" s="112"/>
      <c r="C207" s="112"/>
      <c r="D207" s="112"/>
      <c r="E207" s="112"/>
      <c r="F207" s="29"/>
      <c r="G207" s="29"/>
      <c r="H207" s="29"/>
      <c r="I207" s="29"/>
      <c r="J207" s="114"/>
      <c r="K207" s="29"/>
      <c r="XED207" s="28"/>
      <c r="XEE207" s="28"/>
      <c r="XEF207" s="28"/>
      <c r="XEG207" s="28"/>
      <c r="XEH207" s="28"/>
      <c r="XEI207" s="28"/>
      <c r="XEJ207" s="28"/>
      <c r="XEK207" s="28"/>
      <c r="XEL207" s="28"/>
      <c r="XEM207" s="28"/>
      <c r="XEN207" s="28"/>
      <c r="XEO207" s="28"/>
      <c r="XEP207" s="28"/>
      <c r="XEQ207" s="28"/>
      <c r="XER207" s="28"/>
      <c r="XES207" s="28"/>
      <c r="XET207" s="28"/>
      <c r="XEU207" s="28"/>
      <c r="XEV207" s="28"/>
      <c r="XEW207" s="28"/>
      <c r="XEX207" s="28"/>
      <c r="XEY207" s="28"/>
      <c r="XEZ207" s="28"/>
      <c r="XFA207" s="28"/>
      <c r="XFB207" s="28"/>
      <c r="XFC207" s="28"/>
      <c r="XFD207" s="28"/>
    </row>
    <row r="208" spans="1:11 16358:16384" s="3" customFormat="1" ht="19.05" customHeight="1">
      <c r="A208" s="110"/>
      <c r="B208" s="112"/>
      <c r="C208" s="112"/>
      <c r="D208" s="112"/>
      <c r="E208" s="112"/>
      <c r="F208" s="29"/>
      <c r="G208" s="29"/>
      <c r="H208" s="29"/>
      <c r="I208" s="29"/>
      <c r="J208" s="114"/>
      <c r="K208" s="29"/>
      <c r="XED208" s="28"/>
      <c r="XEE208" s="28"/>
      <c r="XEF208" s="28"/>
      <c r="XEG208" s="28"/>
      <c r="XEH208" s="28"/>
      <c r="XEI208" s="28"/>
      <c r="XEJ208" s="28"/>
      <c r="XEK208" s="28"/>
      <c r="XEL208" s="28"/>
      <c r="XEM208" s="28"/>
      <c r="XEN208" s="28"/>
      <c r="XEO208" s="28"/>
      <c r="XEP208" s="28"/>
      <c r="XEQ208" s="28"/>
      <c r="XER208" s="28"/>
      <c r="XES208" s="28"/>
      <c r="XET208" s="28"/>
      <c r="XEU208" s="28"/>
      <c r="XEV208" s="28"/>
      <c r="XEW208" s="28"/>
      <c r="XEX208" s="28"/>
      <c r="XEY208" s="28"/>
      <c r="XEZ208" s="28"/>
      <c r="XFA208" s="28"/>
      <c r="XFB208" s="28"/>
      <c r="XFC208" s="28"/>
      <c r="XFD208" s="28"/>
    </row>
    <row r="209" spans="1:11 16358:16384" s="3" customFormat="1" ht="19.05" customHeight="1">
      <c r="A209" s="110"/>
      <c r="B209" s="112"/>
      <c r="C209" s="112"/>
      <c r="D209" s="112"/>
      <c r="E209" s="112"/>
      <c r="F209" s="29"/>
      <c r="G209" s="29"/>
      <c r="H209" s="29"/>
      <c r="I209" s="29"/>
      <c r="J209" s="114"/>
      <c r="K209" s="29"/>
      <c r="XED209" s="28"/>
      <c r="XEE209" s="28"/>
      <c r="XEF209" s="28"/>
      <c r="XEG209" s="28"/>
      <c r="XEH209" s="28"/>
      <c r="XEI209" s="28"/>
      <c r="XEJ209" s="28"/>
      <c r="XEK209" s="28"/>
      <c r="XEL209" s="28"/>
      <c r="XEM209" s="28"/>
      <c r="XEN209" s="28"/>
      <c r="XEO209" s="28"/>
      <c r="XEP209" s="28"/>
      <c r="XEQ209" s="28"/>
      <c r="XER209" s="28"/>
      <c r="XES209" s="28"/>
      <c r="XET209" s="28"/>
      <c r="XEU209" s="28"/>
      <c r="XEV209" s="28"/>
      <c r="XEW209" s="28"/>
      <c r="XEX209" s="28"/>
      <c r="XEY209" s="28"/>
      <c r="XEZ209" s="28"/>
      <c r="XFA209" s="28"/>
      <c r="XFB209" s="28"/>
      <c r="XFC209" s="28"/>
      <c r="XFD209" s="28"/>
    </row>
    <row r="210" spans="1:11 16358:16384" s="3" customFormat="1" ht="19.05" customHeight="1">
      <c r="A210" s="110"/>
      <c r="B210" s="112"/>
      <c r="C210" s="112"/>
      <c r="D210" s="112"/>
      <c r="E210" s="112"/>
      <c r="F210" s="29"/>
      <c r="G210" s="29"/>
      <c r="H210" s="29"/>
      <c r="I210" s="29"/>
      <c r="J210" s="114"/>
      <c r="K210" s="29"/>
      <c r="XED210" s="28"/>
      <c r="XEE210" s="28"/>
      <c r="XEF210" s="28"/>
      <c r="XEG210" s="28"/>
      <c r="XEH210" s="28"/>
      <c r="XEI210" s="28"/>
      <c r="XEJ210" s="28"/>
      <c r="XEK210" s="28"/>
      <c r="XEL210" s="28"/>
      <c r="XEM210" s="28"/>
      <c r="XEN210" s="28"/>
      <c r="XEO210" s="28"/>
      <c r="XEP210" s="28"/>
      <c r="XEQ210" s="28"/>
      <c r="XER210" s="28"/>
      <c r="XES210" s="28"/>
      <c r="XET210" s="28"/>
      <c r="XEU210" s="28"/>
      <c r="XEV210" s="28"/>
      <c r="XEW210" s="28"/>
      <c r="XEX210" s="28"/>
      <c r="XEY210" s="28"/>
      <c r="XEZ210" s="28"/>
      <c r="XFA210" s="28"/>
      <c r="XFB210" s="28"/>
      <c r="XFC210" s="28"/>
      <c r="XFD210" s="28"/>
    </row>
    <row r="211" spans="1:11 16358:16384" s="3" customFormat="1" ht="19.05" customHeight="1">
      <c r="A211" s="110"/>
      <c r="B211" s="112"/>
      <c r="C211" s="112"/>
      <c r="D211" s="112"/>
      <c r="E211" s="112"/>
      <c r="F211" s="29"/>
      <c r="G211" s="29"/>
      <c r="H211" s="29"/>
      <c r="I211" s="29"/>
      <c r="J211" s="114"/>
      <c r="K211" s="29"/>
      <c r="XED211" s="28"/>
      <c r="XEE211" s="28"/>
      <c r="XEF211" s="28"/>
      <c r="XEG211" s="28"/>
      <c r="XEH211" s="28"/>
      <c r="XEI211" s="28"/>
      <c r="XEJ211" s="28"/>
      <c r="XEK211" s="28"/>
      <c r="XEL211" s="28"/>
      <c r="XEM211" s="28"/>
      <c r="XEN211" s="28"/>
      <c r="XEO211" s="28"/>
      <c r="XEP211" s="28"/>
      <c r="XEQ211" s="28"/>
      <c r="XER211" s="28"/>
      <c r="XES211" s="28"/>
      <c r="XET211" s="28"/>
      <c r="XEU211" s="28"/>
      <c r="XEV211" s="28"/>
      <c r="XEW211" s="28"/>
      <c r="XEX211" s="28"/>
      <c r="XEY211" s="28"/>
      <c r="XEZ211" s="28"/>
      <c r="XFA211" s="28"/>
      <c r="XFB211" s="28"/>
      <c r="XFC211" s="28"/>
      <c r="XFD211" s="28"/>
    </row>
    <row r="212" spans="1:11 16358:16384" s="3" customFormat="1" ht="19.05" customHeight="1">
      <c r="A212" s="110"/>
      <c r="B212" s="112"/>
      <c r="C212" s="112"/>
      <c r="D212" s="112"/>
      <c r="E212" s="112"/>
      <c r="F212" s="29"/>
      <c r="G212" s="29"/>
      <c r="H212" s="29"/>
      <c r="I212" s="29"/>
      <c r="J212" s="114"/>
      <c r="K212" s="29"/>
      <c r="XED212" s="28"/>
      <c r="XEE212" s="28"/>
      <c r="XEF212" s="28"/>
      <c r="XEG212" s="28"/>
      <c r="XEH212" s="28"/>
      <c r="XEI212" s="28"/>
      <c r="XEJ212" s="28"/>
      <c r="XEK212" s="28"/>
      <c r="XEL212" s="28"/>
      <c r="XEM212" s="28"/>
      <c r="XEN212" s="28"/>
      <c r="XEO212" s="28"/>
      <c r="XEP212" s="28"/>
      <c r="XEQ212" s="28"/>
      <c r="XER212" s="28"/>
      <c r="XES212" s="28"/>
      <c r="XET212" s="28"/>
      <c r="XEU212" s="28"/>
      <c r="XEV212" s="28"/>
      <c r="XEW212" s="28"/>
      <c r="XEX212" s="28"/>
      <c r="XEY212" s="28"/>
      <c r="XEZ212" s="28"/>
      <c r="XFA212" s="28"/>
      <c r="XFB212" s="28"/>
      <c r="XFC212" s="28"/>
      <c r="XFD212" s="28"/>
    </row>
    <row r="213" spans="1:11 16358:16384" s="3" customFormat="1" ht="19.05" customHeight="1">
      <c r="A213" s="110"/>
      <c r="B213" s="112"/>
      <c r="C213" s="112"/>
      <c r="D213" s="112"/>
      <c r="E213" s="112"/>
      <c r="F213" s="29"/>
      <c r="G213" s="29"/>
      <c r="H213" s="29"/>
      <c r="I213" s="29"/>
      <c r="J213" s="114"/>
      <c r="K213" s="29"/>
      <c r="XED213" s="28"/>
      <c r="XEE213" s="28"/>
      <c r="XEF213" s="28"/>
      <c r="XEG213" s="28"/>
      <c r="XEH213" s="28"/>
      <c r="XEI213" s="28"/>
      <c r="XEJ213" s="28"/>
      <c r="XEK213" s="28"/>
      <c r="XEL213" s="28"/>
      <c r="XEM213" s="28"/>
      <c r="XEN213" s="28"/>
      <c r="XEO213" s="28"/>
      <c r="XEP213" s="28"/>
      <c r="XEQ213" s="28"/>
      <c r="XER213" s="28"/>
      <c r="XES213" s="28"/>
      <c r="XET213" s="28"/>
      <c r="XEU213" s="28"/>
      <c r="XEV213" s="28"/>
      <c r="XEW213" s="28"/>
      <c r="XEX213" s="28"/>
      <c r="XEY213" s="28"/>
      <c r="XEZ213" s="28"/>
      <c r="XFA213" s="28"/>
      <c r="XFB213" s="28"/>
      <c r="XFC213" s="28"/>
      <c r="XFD213" s="28"/>
    </row>
    <row r="214" spans="1:11 16358:16384" s="3" customFormat="1" ht="19.05" customHeight="1">
      <c r="A214" s="110"/>
      <c r="B214" s="112"/>
      <c r="C214" s="112"/>
      <c r="D214" s="112"/>
      <c r="E214" s="112"/>
      <c r="F214" s="29"/>
      <c r="G214" s="29"/>
      <c r="H214" s="29"/>
      <c r="I214" s="29"/>
      <c r="J214" s="114"/>
      <c r="K214" s="29"/>
      <c r="XED214" s="28"/>
      <c r="XEE214" s="28"/>
      <c r="XEF214" s="28"/>
      <c r="XEG214" s="28"/>
      <c r="XEH214" s="28"/>
      <c r="XEI214" s="28"/>
      <c r="XEJ214" s="28"/>
      <c r="XEK214" s="28"/>
      <c r="XEL214" s="28"/>
      <c r="XEM214" s="28"/>
      <c r="XEN214" s="28"/>
      <c r="XEO214" s="28"/>
      <c r="XEP214" s="28"/>
      <c r="XEQ214" s="28"/>
      <c r="XER214" s="28"/>
      <c r="XES214" s="28"/>
      <c r="XET214" s="28"/>
      <c r="XEU214" s="28"/>
      <c r="XEV214" s="28"/>
      <c r="XEW214" s="28"/>
      <c r="XEX214" s="28"/>
      <c r="XEY214" s="28"/>
      <c r="XEZ214" s="28"/>
      <c r="XFA214" s="28"/>
      <c r="XFB214" s="28"/>
      <c r="XFC214" s="28"/>
      <c r="XFD214" s="28"/>
    </row>
    <row r="215" spans="1:11 16358:16384" s="3" customFormat="1" ht="19.05" customHeight="1">
      <c r="A215" s="110"/>
      <c r="B215" s="112"/>
      <c r="C215" s="112"/>
      <c r="D215" s="112"/>
      <c r="E215" s="112"/>
      <c r="F215" s="29"/>
      <c r="G215" s="29"/>
      <c r="H215" s="29"/>
      <c r="I215" s="29"/>
      <c r="J215" s="114"/>
      <c r="K215" s="29"/>
      <c r="XED215" s="28"/>
      <c r="XEE215" s="28"/>
      <c r="XEF215" s="28"/>
      <c r="XEG215" s="28"/>
      <c r="XEH215" s="28"/>
      <c r="XEI215" s="28"/>
      <c r="XEJ215" s="28"/>
      <c r="XEK215" s="28"/>
      <c r="XEL215" s="28"/>
      <c r="XEM215" s="28"/>
      <c r="XEN215" s="28"/>
      <c r="XEO215" s="28"/>
      <c r="XEP215" s="28"/>
      <c r="XEQ215" s="28"/>
      <c r="XER215" s="28"/>
      <c r="XES215" s="28"/>
      <c r="XET215" s="28"/>
      <c r="XEU215" s="28"/>
      <c r="XEV215" s="28"/>
      <c r="XEW215" s="28"/>
      <c r="XEX215" s="28"/>
      <c r="XEY215" s="28"/>
      <c r="XEZ215" s="28"/>
      <c r="XFA215" s="28"/>
      <c r="XFB215" s="28"/>
      <c r="XFC215" s="28"/>
      <c r="XFD215" s="28"/>
    </row>
    <row r="216" spans="1:11 16358:16384" s="3" customFormat="1" ht="19.05" customHeight="1">
      <c r="A216" s="110"/>
      <c r="B216" s="112"/>
      <c r="C216" s="112"/>
      <c r="D216" s="112"/>
      <c r="E216" s="112"/>
      <c r="F216" s="29"/>
      <c r="G216" s="29"/>
      <c r="H216" s="29"/>
      <c r="I216" s="29"/>
      <c r="J216" s="114"/>
      <c r="K216" s="29"/>
      <c r="XED216" s="28"/>
      <c r="XEE216" s="28"/>
      <c r="XEF216" s="28"/>
      <c r="XEG216" s="28"/>
      <c r="XEH216" s="28"/>
      <c r="XEI216" s="28"/>
      <c r="XEJ216" s="28"/>
      <c r="XEK216" s="28"/>
      <c r="XEL216" s="28"/>
      <c r="XEM216" s="28"/>
      <c r="XEN216" s="28"/>
      <c r="XEO216" s="28"/>
      <c r="XEP216" s="28"/>
      <c r="XEQ216" s="28"/>
      <c r="XER216" s="28"/>
      <c r="XES216" s="28"/>
      <c r="XET216" s="28"/>
      <c r="XEU216" s="28"/>
      <c r="XEV216" s="28"/>
      <c r="XEW216" s="28"/>
      <c r="XEX216" s="28"/>
      <c r="XEY216" s="28"/>
      <c r="XEZ216" s="28"/>
      <c r="XFA216" s="28"/>
      <c r="XFB216" s="28"/>
      <c r="XFC216" s="28"/>
      <c r="XFD216" s="28"/>
    </row>
    <row r="217" spans="1:11 16358:16384" s="3" customFormat="1" ht="19.05" customHeight="1">
      <c r="A217" s="110"/>
      <c r="B217" s="112"/>
      <c r="C217" s="112"/>
      <c r="D217" s="112"/>
      <c r="E217" s="112"/>
      <c r="F217" s="29"/>
      <c r="G217" s="29"/>
      <c r="H217" s="29"/>
      <c r="I217" s="29"/>
      <c r="J217" s="114"/>
      <c r="K217" s="29"/>
      <c r="XED217" s="28"/>
      <c r="XEE217" s="28"/>
      <c r="XEF217" s="28"/>
      <c r="XEG217" s="28"/>
      <c r="XEH217" s="28"/>
      <c r="XEI217" s="28"/>
      <c r="XEJ217" s="28"/>
      <c r="XEK217" s="28"/>
      <c r="XEL217" s="28"/>
      <c r="XEM217" s="28"/>
      <c r="XEN217" s="28"/>
      <c r="XEO217" s="28"/>
      <c r="XEP217" s="28"/>
      <c r="XEQ217" s="28"/>
      <c r="XER217" s="28"/>
      <c r="XES217" s="28"/>
      <c r="XET217" s="28"/>
      <c r="XEU217" s="28"/>
      <c r="XEV217" s="28"/>
      <c r="XEW217" s="28"/>
      <c r="XEX217" s="28"/>
      <c r="XEY217" s="28"/>
      <c r="XEZ217" s="28"/>
      <c r="XFA217" s="28"/>
      <c r="XFB217" s="28"/>
      <c r="XFC217" s="28"/>
      <c r="XFD217" s="28"/>
    </row>
    <row r="218" spans="1:11 16358:16384" s="3" customFormat="1" ht="19.05" customHeight="1">
      <c r="A218" s="110"/>
      <c r="B218" s="112"/>
      <c r="C218" s="112"/>
      <c r="D218" s="112"/>
      <c r="E218" s="112"/>
      <c r="F218" s="29"/>
      <c r="G218" s="29"/>
      <c r="H218" s="29"/>
      <c r="I218" s="29"/>
      <c r="J218" s="114"/>
      <c r="K218" s="29"/>
      <c r="XED218" s="28"/>
      <c r="XEE218" s="28"/>
      <c r="XEF218" s="28"/>
      <c r="XEG218" s="28"/>
      <c r="XEH218" s="28"/>
      <c r="XEI218" s="28"/>
      <c r="XEJ218" s="28"/>
      <c r="XEK218" s="28"/>
      <c r="XEL218" s="28"/>
      <c r="XEM218" s="28"/>
      <c r="XEN218" s="28"/>
      <c r="XEO218" s="28"/>
      <c r="XEP218" s="28"/>
      <c r="XEQ218" s="28"/>
      <c r="XER218" s="28"/>
      <c r="XES218" s="28"/>
      <c r="XET218" s="28"/>
      <c r="XEU218" s="28"/>
      <c r="XEV218" s="28"/>
      <c r="XEW218" s="28"/>
      <c r="XEX218" s="28"/>
      <c r="XEY218" s="28"/>
      <c r="XEZ218" s="28"/>
      <c r="XFA218" s="28"/>
      <c r="XFB218" s="28"/>
      <c r="XFC218" s="28"/>
      <c r="XFD218" s="28"/>
    </row>
    <row r="219" spans="1:11 16358:16384" s="3" customFormat="1" ht="19.05" customHeight="1">
      <c r="A219" s="110"/>
      <c r="B219" s="112"/>
      <c r="C219" s="112"/>
      <c r="D219" s="112"/>
      <c r="E219" s="112"/>
      <c r="F219" s="29"/>
      <c r="G219" s="29"/>
      <c r="H219" s="29"/>
      <c r="I219" s="29"/>
      <c r="J219" s="114"/>
      <c r="K219" s="29"/>
      <c r="XED219" s="28"/>
      <c r="XEE219" s="28"/>
      <c r="XEF219" s="28"/>
      <c r="XEG219" s="28"/>
      <c r="XEH219" s="28"/>
      <c r="XEI219" s="28"/>
      <c r="XEJ219" s="28"/>
      <c r="XEK219" s="28"/>
      <c r="XEL219" s="28"/>
      <c r="XEM219" s="28"/>
      <c r="XEN219" s="28"/>
      <c r="XEO219" s="28"/>
      <c r="XEP219" s="28"/>
      <c r="XEQ219" s="28"/>
      <c r="XER219" s="28"/>
      <c r="XES219" s="28"/>
      <c r="XET219" s="28"/>
      <c r="XEU219" s="28"/>
      <c r="XEV219" s="28"/>
      <c r="XEW219" s="28"/>
      <c r="XEX219" s="28"/>
      <c r="XEY219" s="28"/>
      <c r="XEZ219" s="28"/>
      <c r="XFA219" s="28"/>
      <c r="XFB219" s="28"/>
      <c r="XFC219" s="28"/>
      <c r="XFD219" s="28"/>
    </row>
    <row r="220" spans="1:11 16358:16384" s="3" customFormat="1" ht="19.05" customHeight="1">
      <c r="A220" s="110"/>
      <c r="B220" s="112"/>
      <c r="C220" s="112"/>
      <c r="D220" s="112"/>
      <c r="E220" s="112"/>
      <c r="F220" s="29"/>
      <c r="G220" s="29"/>
      <c r="H220" s="29"/>
      <c r="I220" s="29"/>
      <c r="J220" s="114"/>
      <c r="K220" s="29"/>
      <c r="XED220" s="28"/>
      <c r="XEE220" s="28"/>
      <c r="XEF220" s="28"/>
      <c r="XEG220" s="28"/>
      <c r="XEH220" s="28"/>
      <c r="XEI220" s="28"/>
      <c r="XEJ220" s="28"/>
      <c r="XEK220" s="28"/>
      <c r="XEL220" s="28"/>
      <c r="XEM220" s="28"/>
      <c r="XEN220" s="28"/>
      <c r="XEO220" s="28"/>
      <c r="XEP220" s="28"/>
      <c r="XEQ220" s="28"/>
      <c r="XER220" s="28"/>
      <c r="XES220" s="28"/>
      <c r="XET220" s="28"/>
      <c r="XEU220" s="28"/>
      <c r="XEV220" s="28"/>
      <c r="XEW220" s="28"/>
      <c r="XEX220" s="28"/>
      <c r="XEY220" s="28"/>
      <c r="XEZ220" s="28"/>
      <c r="XFA220" s="28"/>
      <c r="XFB220" s="28"/>
      <c r="XFC220" s="28"/>
      <c r="XFD220" s="28"/>
    </row>
    <row r="221" spans="1:11 16358:16384" s="3" customFormat="1" ht="19.05" customHeight="1">
      <c r="A221" s="110"/>
      <c r="B221" s="112"/>
      <c r="C221" s="112"/>
      <c r="D221" s="112"/>
      <c r="E221" s="112"/>
      <c r="F221" s="29"/>
      <c r="G221" s="29"/>
      <c r="H221" s="29"/>
      <c r="I221" s="29"/>
      <c r="J221" s="114"/>
      <c r="K221" s="29"/>
      <c r="XED221" s="28"/>
      <c r="XEE221" s="28"/>
      <c r="XEF221" s="28"/>
      <c r="XEG221" s="28"/>
      <c r="XEH221" s="28"/>
      <c r="XEI221" s="28"/>
      <c r="XEJ221" s="28"/>
      <c r="XEK221" s="28"/>
      <c r="XEL221" s="28"/>
      <c r="XEM221" s="28"/>
      <c r="XEN221" s="28"/>
      <c r="XEO221" s="28"/>
      <c r="XEP221" s="28"/>
      <c r="XEQ221" s="28"/>
      <c r="XER221" s="28"/>
      <c r="XES221" s="28"/>
      <c r="XET221" s="28"/>
      <c r="XEU221" s="28"/>
      <c r="XEV221" s="28"/>
      <c r="XEW221" s="28"/>
      <c r="XEX221" s="28"/>
      <c r="XEY221" s="28"/>
      <c r="XEZ221" s="28"/>
      <c r="XFA221" s="28"/>
      <c r="XFB221" s="28"/>
      <c r="XFC221" s="28"/>
      <c r="XFD221" s="28"/>
    </row>
    <row r="222" spans="1:11 16358:16384" s="3" customFormat="1" ht="19.05" customHeight="1">
      <c r="A222" s="110"/>
      <c r="B222" s="112"/>
      <c r="C222" s="112"/>
      <c r="D222" s="112"/>
      <c r="E222" s="112"/>
      <c r="F222" s="29"/>
      <c r="G222" s="29"/>
      <c r="H222" s="29"/>
      <c r="I222" s="29"/>
      <c r="J222" s="114"/>
      <c r="K222" s="29"/>
      <c r="XED222" s="28"/>
      <c r="XEE222" s="28"/>
      <c r="XEF222" s="28"/>
      <c r="XEG222" s="28"/>
      <c r="XEH222" s="28"/>
      <c r="XEI222" s="28"/>
      <c r="XEJ222" s="28"/>
      <c r="XEK222" s="28"/>
      <c r="XEL222" s="28"/>
      <c r="XEM222" s="28"/>
      <c r="XEN222" s="28"/>
      <c r="XEO222" s="28"/>
      <c r="XEP222" s="28"/>
      <c r="XEQ222" s="28"/>
      <c r="XER222" s="28"/>
      <c r="XES222" s="28"/>
      <c r="XET222" s="28"/>
      <c r="XEU222" s="28"/>
      <c r="XEV222" s="28"/>
      <c r="XEW222" s="28"/>
      <c r="XEX222" s="28"/>
      <c r="XEY222" s="28"/>
      <c r="XEZ222" s="28"/>
      <c r="XFA222" s="28"/>
      <c r="XFB222" s="28"/>
      <c r="XFC222" s="28"/>
      <c r="XFD222" s="28"/>
    </row>
    <row r="223" spans="1:11 16358:16384" s="3" customFormat="1" ht="19.05" customHeight="1">
      <c r="A223" s="110"/>
      <c r="B223" s="112"/>
      <c r="C223" s="112"/>
      <c r="D223" s="112"/>
      <c r="E223" s="112"/>
      <c r="F223" s="29"/>
      <c r="G223" s="29"/>
      <c r="H223" s="29"/>
      <c r="I223" s="29"/>
      <c r="J223" s="114"/>
      <c r="K223" s="29"/>
      <c r="XED223" s="28"/>
      <c r="XEE223" s="28"/>
      <c r="XEF223" s="28"/>
      <c r="XEG223" s="28"/>
      <c r="XEH223" s="28"/>
      <c r="XEI223" s="28"/>
      <c r="XEJ223" s="28"/>
      <c r="XEK223" s="28"/>
      <c r="XEL223" s="28"/>
      <c r="XEM223" s="28"/>
      <c r="XEN223" s="28"/>
      <c r="XEO223" s="28"/>
      <c r="XEP223" s="28"/>
      <c r="XEQ223" s="28"/>
      <c r="XER223" s="28"/>
      <c r="XES223" s="28"/>
      <c r="XET223" s="28"/>
      <c r="XEU223" s="28"/>
      <c r="XEV223" s="28"/>
      <c r="XEW223" s="28"/>
      <c r="XEX223" s="28"/>
      <c r="XEY223" s="28"/>
      <c r="XEZ223" s="28"/>
      <c r="XFA223" s="28"/>
      <c r="XFB223" s="28"/>
      <c r="XFC223" s="28"/>
      <c r="XFD223" s="28"/>
    </row>
    <row r="224" spans="1:11 16358:16384" s="3" customFormat="1" ht="19.05" customHeight="1">
      <c r="A224" s="110"/>
      <c r="B224" s="112"/>
      <c r="C224" s="112"/>
      <c r="D224" s="112"/>
      <c r="E224" s="112"/>
      <c r="F224" s="29"/>
      <c r="G224" s="29"/>
      <c r="H224" s="29"/>
      <c r="I224" s="29"/>
      <c r="J224" s="114"/>
      <c r="K224" s="29"/>
      <c r="XED224" s="28"/>
      <c r="XEE224" s="28"/>
      <c r="XEF224" s="28"/>
      <c r="XEG224" s="28"/>
      <c r="XEH224" s="28"/>
      <c r="XEI224" s="28"/>
      <c r="XEJ224" s="28"/>
      <c r="XEK224" s="28"/>
      <c r="XEL224" s="28"/>
      <c r="XEM224" s="28"/>
      <c r="XEN224" s="28"/>
      <c r="XEO224" s="28"/>
      <c r="XEP224" s="28"/>
      <c r="XEQ224" s="28"/>
      <c r="XER224" s="28"/>
      <c r="XES224" s="28"/>
      <c r="XET224" s="28"/>
      <c r="XEU224" s="28"/>
      <c r="XEV224" s="28"/>
      <c r="XEW224" s="28"/>
      <c r="XEX224" s="28"/>
      <c r="XEY224" s="28"/>
      <c r="XEZ224" s="28"/>
      <c r="XFA224" s="28"/>
      <c r="XFB224" s="28"/>
      <c r="XFC224" s="28"/>
      <c r="XFD224" s="28"/>
    </row>
    <row r="225" spans="1:11 16358:16384" s="3" customFormat="1" ht="19.05" customHeight="1">
      <c r="A225" s="110"/>
      <c r="B225" s="112"/>
      <c r="C225" s="112"/>
      <c r="D225" s="112"/>
      <c r="E225" s="112"/>
      <c r="F225" s="29"/>
      <c r="G225" s="29"/>
      <c r="H225" s="29"/>
      <c r="I225" s="29"/>
      <c r="J225" s="114"/>
      <c r="K225" s="29"/>
      <c r="XED225" s="28"/>
      <c r="XEE225" s="28"/>
      <c r="XEF225" s="28"/>
      <c r="XEG225" s="28"/>
      <c r="XEH225" s="28"/>
      <c r="XEI225" s="28"/>
      <c r="XEJ225" s="28"/>
      <c r="XEK225" s="28"/>
      <c r="XEL225" s="28"/>
      <c r="XEM225" s="28"/>
      <c r="XEN225" s="28"/>
      <c r="XEO225" s="28"/>
      <c r="XEP225" s="28"/>
      <c r="XEQ225" s="28"/>
      <c r="XER225" s="28"/>
      <c r="XES225" s="28"/>
      <c r="XET225" s="28"/>
      <c r="XEU225" s="28"/>
      <c r="XEV225" s="28"/>
      <c r="XEW225" s="28"/>
      <c r="XEX225" s="28"/>
      <c r="XEY225" s="28"/>
      <c r="XEZ225" s="28"/>
      <c r="XFA225" s="28"/>
      <c r="XFB225" s="28"/>
      <c r="XFC225" s="28"/>
      <c r="XFD225" s="28"/>
    </row>
    <row r="226" spans="1:11 16358:16384" s="3" customFormat="1" ht="19.05" customHeight="1">
      <c r="A226" s="110"/>
      <c r="B226" s="112"/>
      <c r="C226" s="112"/>
      <c r="D226" s="112"/>
      <c r="E226" s="112"/>
      <c r="F226" s="29"/>
      <c r="G226" s="29"/>
      <c r="H226" s="29"/>
      <c r="I226" s="29"/>
      <c r="J226" s="114"/>
      <c r="K226" s="29"/>
      <c r="XED226" s="28"/>
      <c r="XEE226" s="28"/>
      <c r="XEF226" s="28"/>
      <c r="XEG226" s="28"/>
      <c r="XEH226" s="28"/>
      <c r="XEI226" s="28"/>
      <c r="XEJ226" s="28"/>
      <c r="XEK226" s="28"/>
      <c r="XEL226" s="28"/>
      <c r="XEM226" s="28"/>
      <c r="XEN226" s="28"/>
      <c r="XEO226" s="28"/>
      <c r="XEP226" s="28"/>
      <c r="XEQ226" s="28"/>
      <c r="XER226" s="28"/>
      <c r="XES226" s="28"/>
      <c r="XET226" s="28"/>
      <c r="XEU226" s="28"/>
      <c r="XEV226" s="28"/>
      <c r="XEW226" s="28"/>
      <c r="XEX226" s="28"/>
      <c r="XEY226" s="28"/>
      <c r="XEZ226" s="28"/>
      <c r="XFA226" s="28"/>
      <c r="XFB226" s="28"/>
      <c r="XFC226" s="28"/>
      <c r="XFD226" s="28"/>
    </row>
    <row r="227" spans="1:11 16358:16384" s="3" customFormat="1" ht="19.05" customHeight="1">
      <c r="A227" s="110"/>
      <c r="B227" s="112"/>
      <c r="C227" s="112"/>
      <c r="D227" s="112"/>
      <c r="E227" s="112"/>
      <c r="F227" s="29"/>
      <c r="G227" s="29"/>
      <c r="H227" s="29"/>
      <c r="I227" s="29"/>
      <c r="J227" s="114"/>
      <c r="K227" s="29"/>
      <c r="XED227" s="28"/>
      <c r="XEE227" s="28"/>
      <c r="XEF227" s="28"/>
      <c r="XEG227" s="28"/>
      <c r="XEH227" s="28"/>
      <c r="XEI227" s="28"/>
      <c r="XEJ227" s="28"/>
      <c r="XEK227" s="28"/>
      <c r="XEL227" s="28"/>
      <c r="XEM227" s="28"/>
      <c r="XEN227" s="28"/>
      <c r="XEO227" s="28"/>
      <c r="XEP227" s="28"/>
      <c r="XEQ227" s="28"/>
      <c r="XER227" s="28"/>
      <c r="XES227" s="28"/>
      <c r="XET227" s="28"/>
      <c r="XEU227" s="28"/>
      <c r="XEV227" s="28"/>
      <c r="XEW227" s="28"/>
      <c r="XEX227" s="28"/>
      <c r="XEY227" s="28"/>
      <c r="XEZ227" s="28"/>
      <c r="XFA227" s="28"/>
      <c r="XFB227" s="28"/>
      <c r="XFC227" s="28"/>
      <c r="XFD227" s="28"/>
    </row>
    <row r="228" spans="1:11 16358:16384" s="3" customFormat="1" ht="19.05" customHeight="1">
      <c r="A228" s="110"/>
      <c r="B228" s="112"/>
      <c r="C228" s="112"/>
      <c r="D228" s="112"/>
      <c r="E228" s="112"/>
      <c r="F228" s="29"/>
      <c r="G228" s="29"/>
      <c r="H228" s="29"/>
      <c r="I228" s="29"/>
      <c r="J228" s="114"/>
      <c r="K228" s="29"/>
      <c r="XED228" s="28"/>
      <c r="XEE228" s="28"/>
      <c r="XEF228" s="28"/>
      <c r="XEG228" s="28"/>
      <c r="XEH228" s="28"/>
      <c r="XEI228" s="28"/>
      <c r="XEJ228" s="28"/>
      <c r="XEK228" s="28"/>
      <c r="XEL228" s="28"/>
      <c r="XEM228" s="28"/>
      <c r="XEN228" s="28"/>
      <c r="XEO228" s="28"/>
      <c r="XEP228" s="28"/>
      <c r="XEQ228" s="28"/>
      <c r="XER228" s="28"/>
      <c r="XES228" s="28"/>
      <c r="XET228" s="28"/>
      <c r="XEU228" s="28"/>
      <c r="XEV228" s="28"/>
      <c r="XEW228" s="28"/>
      <c r="XEX228" s="28"/>
      <c r="XEY228" s="28"/>
      <c r="XEZ228" s="28"/>
      <c r="XFA228" s="28"/>
      <c r="XFB228" s="28"/>
      <c r="XFC228" s="28"/>
      <c r="XFD228" s="28"/>
    </row>
    <row r="229" spans="1:11 16358:16384" s="3" customFormat="1" ht="19.05" customHeight="1">
      <c r="A229" s="110"/>
      <c r="B229" s="112"/>
      <c r="C229" s="112"/>
      <c r="D229" s="112"/>
      <c r="E229" s="112"/>
      <c r="F229" s="29"/>
      <c r="G229" s="29"/>
      <c r="H229" s="29"/>
      <c r="I229" s="29"/>
      <c r="J229" s="114"/>
      <c r="K229" s="29"/>
      <c r="XED229" s="28"/>
      <c r="XEE229" s="28"/>
      <c r="XEF229" s="28"/>
      <c r="XEG229" s="28"/>
      <c r="XEH229" s="28"/>
      <c r="XEI229" s="28"/>
      <c r="XEJ229" s="28"/>
      <c r="XEK229" s="28"/>
      <c r="XEL229" s="28"/>
      <c r="XEM229" s="28"/>
      <c r="XEN229" s="28"/>
      <c r="XEO229" s="28"/>
      <c r="XEP229" s="28"/>
      <c r="XEQ229" s="28"/>
      <c r="XER229" s="28"/>
      <c r="XES229" s="28"/>
      <c r="XET229" s="28"/>
      <c r="XEU229" s="28"/>
      <c r="XEV229" s="28"/>
      <c r="XEW229" s="28"/>
      <c r="XEX229" s="28"/>
      <c r="XEY229" s="28"/>
      <c r="XEZ229" s="28"/>
      <c r="XFA229" s="28"/>
      <c r="XFB229" s="28"/>
      <c r="XFC229" s="28"/>
      <c r="XFD229" s="28"/>
    </row>
    <row r="230" spans="1:11 16358:16384" s="3" customFormat="1" ht="19.05" customHeight="1">
      <c r="A230" s="110"/>
      <c r="B230" s="112"/>
      <c r="C230" s="112"/>
      <c r="D230" s="112"/>
      <c r="E230" s="112"/>
      <c r="F230" s="29"/>
      <c r="G230" s="29"/>
      <c r="H230" s="29"/>
      <c r="I230" s="29"/>
      <c r="J230" s="114"/>
      <c r="K230" s="29"/>
      <c r="XED230" s="28"/>
      <c r="XEE230" s="28"/>
      <c r="XEF230" s="28"/>
      <c r="XEG230" s="28"/>
      <c r="XEH230" s="28"/>
      <c r="XEI230" s="28"/>
      <c r="XEJ230" s="28"/>
      <c r="XEK230" s="28"/>
      <c r="XEL230" s="28"/>
      <c r="XEM230" s="28"/>
      <c r="XEN230" s="28"/>
      <c r="XEO230" s="28"/>
      <c r="XEP230" s="28"/>
      <c r="XEQ230" s="28"/>
      <c r="XER230" s="28"/>
      <c r="XES230" s="28"/>
      <c r="XET230" s="28"/>
      <c r="XEU230" s="28"/>
      <c r="XEV230" s="28"/>
      <c r="XEW230" s="28"/>
      <c r="XEX230" s="28"/>
      <c r="XEY230" s="28"/>
      <c r="XEZ230" s="28"/>
      <c r="XFA230" s="28"/>
      <c r="XFB230" s="28"/>
      <c r="XFC230" s="28"/>
      <c r="XFD230" s="28"/>
    </row>
    <row r="231" spans="1:11 16358:16384" s="3" customFormat="1" ht="19.05" customHeight="1">
      <c r="A231" s="110"/>
      <c r="B231" s="112"/>
      <c r="C231" s="112"/>
      <c r="D231" s="112"/>
      <c r="E231" s="112"/>
      <c r="F231" s="29"/>
      <c r="G231" s="29"/>
      <c r="H231" s="29"/>
      <c r="I231" s="29"/>
      <c r="J231" s="114"/>
      <c r="K231" s="29"/>
      <c r="XED231" s="28"/>
      <c r="XEE231" s="28"/>
      <c r="XEF231" s="28"/>
      <c r="XEG231" s="28"/>
      <c r="XEH231" s="28"/>
      <c r="XEI231" s="28"/>
      <c r="XEJ231" s="28"/>
      <c r="XEK231" s="28"/>
      <c r="XEL231" s="28"/>
      <c r="XEM231" s="28"/>
      <c r="XEN231" s="28"/>
      <c r="XEO231" s="28"/>
      <c r="XEP231" s="28"/>
      <c r="XEQ231" s="28"/>
      <c r="XER231" s="28"/>
      <c r="XES231" s="28"/>
      <c r="XET231" s="28"/>
      <c r="XEU231" s="28"/>
      <c r="XEV231" s="28"/>
      <c r="XEW231" s="28"/>
      <c r="XEX231" s="28"/>
      <c r="XEY231" s="28"/>
      <c r="XEZ231" s="28"/>
      <c r="XFA231" s="28"/>
      <c r="XFB231" s="28"/>
      <c r="XFC231" s="28"/>
      <c r="XFD231" s="28"/>
    </row>
    <row r="232" spans="1:11 16358:16384" s="3" customFormat="1" ht="19.05" customHeight="1">
      <c r="A232" s="110"/>
      <c r="B232" s="112"/>
      <c r="C232" s="112"/>
      <c r="D232" s="112"/>
      <c r="E232" s="112"/>
      <c r="F232" s="29"/>
      <c r="G232" s="29"/>
      <c r="H232" s="29"/>
      <c r="I232" s="29"/>
      <c r="J232" s="114"/>
      <c r="K232" s="29"/>
      <c r="XED232" s="28"/>
      <c r="XEE232" s="28"/>
      <c r="XEF232" s="28"/>
      <c r="XEG232" s="28"/>
      <c r="XEH232" s="28"/>
      <c r="XEI232" s="28"/>
      <c r="XEJ232" s="28"/>
      <c r="XEK232" s="28"/>
      <c r="XEL232" s="28"/>
      <c r="XEM232" s="28"/>
      <c r="XEN232" s="28"/>
      <c r="XEO232" s="28"/>
      <c r="XEP232" s="28"/>
      <c r="XEQ232" s="28"/>
      <c r="XER232" s="28"/>
      <c r="XES232" s="28"/>
      <c r="XET232" s="28"/>
      <c r="XEU232" s="28"/>
      <c r="XEV232" s="28"/>
      <c r="XEW232" s="28"/>
      <c r="XEX232" s="28"/>
      <c r="XEY232" s="28"/>
      <c r="XEZ232" s="28"/>
      <c r="XFA232" s="28"/>
      <c r="XFB232" s="28"/>
      <c r="XFC232" s="28"/>
      <c r="XFD232" s="28"/>
    </row>
    <row r="233" spans="1:11 16358:16384" s="3" customFormat="1" ht="19.05" customHeight="1">
      <c r="A233" s="110"/>
      <c r="B233" s="112"/>
      <c r="C233" s="112"/>
      <c r="D233" s="112"/>
      <c r="E233" s="112"/>
      <c r="F233" s="29"/>
      <c r="G233" s="29"/>
      <c r="H233" s="29"/>
      <c r="I233" s="29"/>
      <c r="J233" s="114"/>
      <c r="K233" s="29"/>
      <c r="XED233" s="28"/>
      <c r="XEE233" s="28"/>
      <c r="XEF233" s="28"/>
      <c r="XEG233" s="28"/>
      <c r="XEH233" s="28"/>
      <c r="XEI233" s="28"/>
      <c r="XEJ233" s="28"/>
      <c r="XEK233" s="28"/>
      <c r="XEL233" s="28"/>
      <c r="XEM233" s="28"/>
      <c r="XEN233" s="28"/>
      <c r="XEO233" s="28"/>
      <c r="XEP233" s="28"/>
      <c r="XEQ233" s="28"/>
      <c r="XER233" s="28"/>
      <c r="XES233" s="28"/>
      <c r="XET233" s="28"/>
      <c r="XEU233" s="28"/>
      <c r="XEV233" s="28"/>
      <c r="XEW233" s="28"/>
      <c r="XEX233" s="28"/>
      <c r="XEY233" s="28"/>
      <c r="XEZ233" s="28"/>
      <c r="XFA233" s="28"/>
      <c r="XFB233" s="28"/>
      <c r="XFC233" s="28"/>
      <c r="XFD233" s="28"/>
    </row>
    <row r="234" spans="1:11 16358:16384" s="3" customFormat="1" ht="19.05" customHeight="1">
      <c r="A234" s="110"/>
      <c r="B234" s="112"/>
      <c r="C234" s="112"/>
      <c r="D234" s="112"/>
      <c r="E234" s="112"/>
      <c r="F234" s="29"/>
      <c r="G234" s="29"/>
      <c r="H234" s="29"/>
      <c r="I234" s="29"/>
      <c r="J234" s="114"/>
      <c r="K234" s="29"/>
      <c r="XED234" s="28"/>
      <c r="XEE234" s="28"/>
      <c r="XEF234" s="28"/>
      <c r="XEG234" s="28"/>
      <c r="XEH234" s="28"/>
      <c r="XEI234" s="28"/>
      <c r="XEJ234" s="28"/>
      <c r="XEK234" s="28"/>
      <c r="XEL234" s="28"/>
      <c r="XEM234" s="28"/>
      <c r="XEN234" s="28"/>
      <c r="XEO234" s="28"/>
      <c r="XEP234" s="28"/>
      <c r="XEQ234" s="28"/>
      <c r="XER234" s="28"/>
      <c r="XES234" s="28"/>
      <c r="XET234" s="28"/>
      <c r="XEU234" s="28"/>
      <c r="XEV234" s="28"/>
      <c r="XEW234" s="28"/>
      <c r="XEX234" s="28"/>
      <c r="XEY234" s="28"/>
      <c r="XEZ234" s="28"/>
      <c r="XFA234" s="28"/>
      <c r="XFB234" s="28"/>
      <c r="XFC234" s="28"/>
      <c r="XFD234" s="28"/>
    </row>
    <row r="235" spans="1:11 16358:16384" s="3" customFormat="1" ht="19.05" customHeight="1">
      <c r="A235" s="110"/>
      <c r="B235" s="112"/>
      <c r="C235" s="112"/>
      <c r="D235" s="112"/>
      <c r="E235" s="112"/>
      <c r="F235" s="29"/>
      <c r="G235" s="29"/>
      <c r="H235" s="29"/>
      <c r="I235" s="29"/>
      <c r="J235" s="114"/>
      <c r="K235" s="29"/>
      <c r="XED235" s="28"/>
      <c r="XEE235" s="28"/>
      <c r="XEF235" s="28"/>
      <c r="XEG235" s="28"/>
      <c r="XEH235" s="28"/>
      <c r="XEI235" s="28"/>
      <c r="XEJ235" s="28"/>
      <c r="XEK235" s="28"/>
      <c r="XEL235" s="28"/>
      <c r="XEM235" s="28"/>
      <c r="XEN235" s="28"/>
      <c r="XEO235" s="28"/>
      <c r="XEP235" s="28"/>
      <c r="XEQ235" s="28"/>
      <c r="XER235" s="28"/>
      <c r="XES235" s="28"/>
      <c r="XET235" s="28"/>
      <c r="XEU235" s="28"/>
      <c r="XEV235" s="28"/>
      <c r="XEW235" s="28"/>
      <c r="XEX235" s="28"/>
      <c r="XEY235" s="28"/>
      <c r="XEZ235" s="28"/>
      <c r="XFA235" s="28"/>
      <c r="XFB235" s="28"/>
      <c r="XFC235" s="28"/>
      <c r="XFD235" s="28"/>
    </row>
    <row r="236" spans="1:11 16358:16384" s="3" customFormat="1" ht="19.05" customHeight="1">
      <c r="A236" s="110"/>
      <c r="B236" s="112"/>
      <c r="C236" s="112"/>
      <c r="D236" s="112"/>
      <c r="E236" s="112"/>
      <c r="F236" s="29"/>
      <c r="G236" s="29"/>
      <c r="H236" s="29"/>
      <c r="I236" s="29"/>
      <c r="J236" s="114"/>
      <c r="K236" s="29"/>
      <c r="XED236" s="28"/>
      <c r="XEE236" s="28"/>
      <c r="XEF236" s="28"/>
      <c r="XEG236" s="28"/>
      <c r="XEH236" s="28"/>
      <c r="XEI236" s="28"/>
      <c r="XEJ236" s="28"/>
      <c r="XEK236" s="28"/>
      <c r="XEL236" s="28"/>
      <c r="XEM236" s="28"/>
      <c r="XEN236" s="28"/>
      <c r="XEO236" s="28"/>
      <c r="XEP236" s="28"/>
      <c r="XEQ236" s="28"/>
      <c r="XER236" s="28"/>
      <c r="XES236" s="28"/>
      <c r="XET236" s="28"/>
      <c r="XEU236" s="28"/>
      <c r="XEV236" s="28"/>
      <c r="XEW236" s="28"/>
      <c r="XEX236" s="28"/>
      <c r="XEY236" s="28"/>
      <c r="XEZ236" s="28"/>
      <c r="XFA236" s="28"/>
      <c r="XFB236" s="28"/>
      <c r="XFC236" s="28"/>
      <c r="XFD236" s="28"/>
    </row>
    <row r="237" spans="1:11 16358:16384" s="3" customFormat="1" ht="19.05" customHeight="1">
      <c r="A237" s="110"/>
      <c r="B237" s="112"/>
      <c r="C237" s="112"/>
      <c r="D237" s="112"/>
      <c r="E237" s="112"/>
      <c r="F237" s="29"/>
      <c r="G237" s="29"/>
      <c r="H237" s="29"/>
      <c r="I237" s="29"/>
      <c r="J237" s="114"/>
      <c r="K237" s="29"/>
      <c r="XED237" s="28"/>
      <c r="XEE237" s="28"/>
      <c r="XEF237" s="28"/>
      <c r="XEG237" s="28"/>
      <c r="XEH237" s="28"/>
      <c r="XEI237" s="28"/>
      <c r="XEJ237" s="28"/>
      <c r="XEK237" s="28"/>
      <c r="XEL237" s="28"/>
      <c r="XEM237" s="28"/>
      <c r="XEN237" s="28"/>
      <c r="XEO237" s="28"/>
      <c r="XEP237" s="28"/>
      <c r="XEQ237" s="28"/>
      <c r="XER237" s="28"/>
      <c r="XES237" s="28"/>
      <c r="XET237" s="28"/>
      <c r="XEU237" s="28"/>
      <c r="XEV237" s="28"/>
      <c r="XEW237" s="28"/>
      <c r="XEX237" s="28"/>
      <c r="XEY237" s="28"/>
      <c r="XEZ237" s="28"/>
      <c r="XFA237" s="28"/>
      <c r="XFB237" s="28"/>
      <c r="XFC237" s="28"/>
      <c r="XFD237" s="28"/>
    </row>
    <row r="238" spans="1:11 16358:16384" s="3" customFormat="1" ht="19.05" customHeight="1">
      <c r="A238" s="110"/>
      <c r="B238" s="112"/>
      <c r="C238" s="112"/>
      <c r="D238" s="112"/>
      <c r="E238" s="112"/>
      <c r="F238" s="29"/>
      <c r="G238" s="29"/>
      <c r="H238" s="29"/>
      <c r="I238" s="29"/>
      <c r="J238" s="114"/>
      <c r="K238" s="29"/>
      <c r="XED238" s="28"/>
      <c r="XEE238" s="28"/>
      <c r="XEF238" s="28"/>
      <c r="XEG238" s="28"/>
      <c r="XEH238" s="28"/>
      <c r="XEI238" s="28"/>
      <c r="XEJ238" s="28"/>
      <c r="XEK238" s="28"/>
      <c r="XEL238" s="28"/>
      <c r="XEM238" s="28"/>
      <c r="XEN238" s="28"/>
      <c r="XEO238" s="28"/>
      <c r="XEP238" s="28"/>
      <c r="XEQ238" s="28"/>
      <c r="XER238" s="28"/>
      <c r="XES238" s="28"/>
      <c r="XET238" s="28"/>
      <c r="XEU238" s="28"/>
      <c r="XEV238" s="28"/>
      <c r="XEW238" s="28"/>
      <c r="XEX238" s="28"/>
      <c r="XEY238" s="28"/>
      <c r="XEZ238" s="28"/>
      <c r="XFA238" s="28"/>
      <c r="XFB238" s="28"/>
      <c r="XFC238" s="28"/>
      <c r="XFD238" s="28"/>
    </row>
    <row r="239" spans="1:11 16358:16384" s="3" customFormat="1" ht="19.05" customHeight="1">
      <c r="A239" s="110"/>
      <c r="B239" s="112"/>
      <c r="C239" s="112"/>
      <c r="D239" s="112"/>
      <c r="E239" s="112"/>
      <c r="F239" s="29"/>
      <c r="G239" s="29"/>
      <c r="H239" s="29"/>
      <c r="I239" s="29"/>
      <c r="J239" s="114"/>
      <c r="K239" s="29"/>
      <c r="XED239" s="28"/>
      <c r="XEE239" s="28"/>
      <c r="XEF239" s="28"/>
      <c r="XEG239" s="28"/>
      <c r="XEH239" s="28"/>
      <c r="XEI239" s="28"/>
      <c r="XEJ239" s="28"/>
      <c r="XEK239" s="28"/>
      <c r="XEL239" s="28"/>
      <c r="XEM239" s="28"/>
      <c r="XEN239" s="28"/>
      <c r="XEO239" s="28"/>
      <c r="XEP239" s="28"/>
      <c r="XEQ239" s="28"/>
      <c r="XER239" s="28"/>
      <c r="XES239" s="28"/>
      <c r="XET239" s="28"/>
      <c r="XEU239" s="28"/>
      <c r="XEV239" s="28"/>
      <c r="XEW239" s="28"/>
      <c r="XEX239" s="28"/>
      <c r="XEY239" s="28"/>
      <c r="XEZ239" s="28"/>
      <c r="XFA239" s="28"/>
      <c r="XFB239" s="28"/>
      <c r="XFC239" s="28"/>
      <c r="XFD239" s="28"/>
    </row>
    <row r="240" spans="1:11 16358:16384" s="3" customFormat="1" ht="19.05" customHeight="1">
      <c r="A240" s="110"/>
      <c r="B240" s="112"/>
      <c r="C240" s="112"/>
      <c r="D240" s="112"/>
      <c r="E240" s="112"/>
      <c r="F240" s="29"/>
      <c r="G240" s="29"/>
      <c r="H240" s="29"/>
      <c r="I240" s="29"/>
      <c r="J240" s="114"/>
      <c r="K240" s="29"/>
      <c r="XED240" s="28"/>
      <c r="XEE240" s="28"/>
      <c r="XEF240" s="28"/>
      <c r="XEG240" s="28"/>
      <c r="XEH240" s="28"/>
      <c r="XEI240" s="28"/>
      <c r="XEJ240" s="28"/>
      <c r="XEK240" s="28"/>
      <c r="XEL240" s="28"/>
      <c r="XEM240" s="28"/>
      <c r="XEN240" s="28"/>
      <c r="XEO240" s="28"/>
      <c r="XEP240" s="28"/>
      <c r="XEQ240" s="28"/>
      <c r="XER240" s="28"/>
      <c r="XES240" s="28"/>
      <c r="XET240" s="28"/>
      <c r="XEU240" s="28"/>
      <c r="XEV240" s="28"/>
      <c r="XEW240" s="28"/>
      <c r="XEX240" s="28"/>
      <c r="XEY240" s="28"/>
      <c r="XEZ240" s="28"/>
      <c r="XFA240" s="28"/>
      <c r="XFB240" s="28"/>
      <c r="XFC240" s="28"/>
      <c r="XFD240" s="28"/>
    </row>
    <row r="241" spans="1:11 16358:16384" s="3" customFormat="1" ht="19.05" customHeight="1">
      <c r="A241" s="110"/>
      <c r="B241" s="112"/>
      <c r="C241" s="112"/>
      <c r="D241" s="112"/>
      <c r="E241" s="112"/>
      <c r="F241" s="29"/>
      <c r="G241" s="29"/>
      <c r="H241" s="29"/>
      <c r="I241" s="29"/>
      <c r="J241" s="114"/>
      <c r="K241" s="29"/>
      <c r="XED241" s="28"/>
      <c r="XEE241" s="28"/>
      <c r="XEF241" s="28"/>
      <c r="XEG241" s="28"/>
      <c r="XEH241" s="28"/>
      <c r="XEI241" s="28"/>
      <c r="XEJ241" s="28"/>
      <c r="XEK241" s="28"/>
      <c r="XEL241" s="28"/>
      <c r="XEM241" s="28"/>
      <c r="XEN241" s="28"/>
      <c r="XEO241" s="28"/>
      <c r="XEP241" s="28"/>
      <c r="XEQ241" s="28"/>
      <c r="XER241" s="28"/>
      <c r="XES241" s="28"/>
      <c r="XET241" s="28"/>
      <c r="XEU241" s="28"/>
      <c r="XEV241" s="28"/>
      <c r="XEW241" s="28"/>
      <c r="XEX241" s="28"/>
      <c r="XEY241" s="28"/>
      <c r="XEZ241" s="28"/>
      <c r="XFA241" s="28"/>
      <c r="XFB241" s="28"/>
      <c r="XFC241" s="28"/>
      <c r="XFD241" s="28"/>
    </row>
    <row r="242" spans="1:11 16358:16384" s="3" customFormat="1" ht="19.05" customHeight="1">
      <c r="A242" s="110"/>
      <c r="B242" s="112"/>
      <c r="C242" s="112"/>
      <c r="D242" s="112"/>
      <c r="E242" s="112"/>
      <c r="F242" s="29"/>
      <c r="G242" s="29"/>
      <c r="H242" s="29"/>
      <c r="I242" s="29"/>
      <c r="J242" s="114"/>
      <c r="K242" s="29"/>
      <c r="XED242" s="28"/>
      <c r="XEE242" s="28"/>
      <c r="XEF242" s="28"/>
      <c r="XEG242" s="28"/>
      <c r="XEH242" s="28"/>
      <c r="XEI242" s="28"/>
      <c r="XEJ242" s="28"/>
      <c r="XEK242" s="28"/>
      <c r="XEL242" s="28"/>
      <c r="XEM242" s="28"/>
      <c r="XEN242" s="28"/>
      <c r="XEO242" s="28"/>
      <c r="XEP242" s="28"/>
      <c r="XEQ242" s="28"/>
      <c r="XER242" s="28"/>
      <c r="XES242" s="28"/>
      <c r="XET242" s="28"/>
      <c r="XEU242" s="28"/>
      <c r="XEV242" s="28"/>
      <c r="XEW242" s="28"/>
      <c r="XEX242" s="28"/>
      <c r="XEY242" s="28"/>
      <c r="XEZ242" s="28"/>
      <c r="XFA242" s="28"/>
      <c r="XFB242" s="28"/>
      <c r="XFC242" s="28"/>
      <c r="XFD242" s="28"/>
    </row>
    <row r="243" spans="1:11 16358:16384" s="3" customFormat="1" ht="19.05" customHeight="1">
      <c r="A243" s="110"/>
      <c r="B243" s="112"/>
      <c r="C243" s="112"/>
      <c r="D243" s="112"/>
      <c r="E243" s="112"/>
      <c r="F243" s="29"/>
      <c r="G243" s="29"/>
      <c r="H243" s="29"/>
      <c r="I243" s="29"/>
      <c r="J243" s="114"/>
      <c r="K243" s="29"/>
      <c r="XED243" s="28"/>
      <c r="XEE243" s="28"/>
      <c r="XEF243" s="28"/>
      <c r="XEG243" s="28"/>
      <c r="XEH243" s="28"/>
      <c r="XEI243" s="28"/>
      <c r="XEJ243" s="28"/>
      <c r="XEK243" s="28"/>
      <c r="XEL243" s="28"/>
      <c r="XEM243" s="28"/>
      <c r="XEN243" s="28"/>
      <c r="XEO243" s="28"/>
      <c r="XEP243" s="28"/>
      <c r="XEQ243" s="28"/>
      <c r="XER243" s="28"/>
      <c r="XES243" s="28"/>
      <c r="XET243" s="28"/>
      <c r="XEU243" s="28"/>
      <c r="XEV243" s="28"/>
      <c r="XEW243" s="28"/>
      <c r="XEX243" s="28"/>
      <c r="XEY243" s="28"/>
      <c r="XEZ243" s="28"/>
      <c r="XFA243" s="28"/>
      <c r="XFB243" s="28"/>
      <c r="XFC243" s="28"/>
      <c r="XFD243" s="28"/>
    </row>
    <row r="244" spans="1:11 16358:16384" s="3" customFormat="1" ht="19.05" customHeight="1">
      <c r="A244" s="110"/>
      <c r="B244" s="112"/>
      <c r="C244" s="112"/>
      <c r="D244" s="112"/>
      <c r="E244" s="112"/>
      <c r="F244" s="29"/>
      <c r="G244" s="29"/>
      <c r="H244" s="29"/>
      <c r="I244" s="29"/>
      <c r="J244" s="114"/>
      <c r="K244" s="29"/>
      <c r="XED244" s="28"/>
      <c r="XEE244" s="28"/>
      <c r="XEF244" s="28"/>
      <c r="XEG244" s="28"/>
      <c r="XEH244" s="28"/>
      <c r="XEI244" s="28"/>
      <c r="XEJ244" s="28"/>
      <c r="XEK244" s="28"/>
      <c r="XEL244" s="28"/>
      <c r="XEM244" s="28"/>
      <c r="XEN244" s="28"/>
      <c r="XEO244" s="28"/>
      <c r="XEP244" s="28"/>
      <c r="XEQ244" s="28"/>
      <c r="XER244" s="28"/>
      <c r="XES244" s="28"/>
      <c r="XET244" s="28"/>
      <c r="XEU244" s="28"/>
      <c r="XEV244" s="28"/>
      <c r="XEW244" s="28"/>
      <c r="XEX244" s="28"/>
      <c r="XEY244" s="28"/>
      <c r="XEZ244" s="28"/>
      <c r="XFA244" s="28"/>
      <c r="XFB244" s="28"/>
      <c r="XFC244" s="28"/>
      <c r="XFD244" s="28"/>
    </row>
    <row r="245" spans="1:11 16358:16384" s="3" customFormat="1" ht="19.05" customHeight="1">
      <c r="A245" s="110"/>
      <c r="B245" s="112"/>
      <c r="C245" s="112"/>
      <c r="D245" s="112"/>
      <c r="E245" s="112"/>
      <c r="F245" s="29"/>
      <c r="G245" s="29"/>
      <c r="H245" s="29"/>
      <c r="I245" s="29"/>
      <c r="J245" s="114"/>
      <c r="K245" s="29"/>
      <c r="XED245" s="28"/>
      <c r="XEE245" s="28"/>
      <c r="XEF245" s="28"/>
      <c r="XEG245" s="28"/>
      <c r="XEH245" s="28"/>
      <c r="XEI245" s="28"/>
      <c r="XEJ245" s="28"/>
      <c r="XEK245" s="28"/>
      <c r="XEL245" s="28"/>
      <c r="XEM245" s="28"/>
      <c r="XEN245" s="28"/>
      <c r="XEO245" s="28"/>
      <c r="XEP245" s="28"/>
      <c r="XEQ245" s="28"/>
      <c r="XER245" s="28"/>
      <c r="XES245" s="28"/>
      <c r="XET245" s="28"/>
      <c r="XEU245" s="28"/>
      <c r="XEV245" s="28"/>
      <c r="XEW245" s="28"/>
      <c r="XEX245" s="28"/>
      <c r="XEY245" s="28"/>
      <c r="XEZ245" s="28"/>
      <c r="XFA245" s="28"/>
      <c r="XFB245" s="28"/>
      <c r="XFC245" s="28"/>
      <c r="XFD245" s="28"/>
    </row>
    <row r="246" spans="1:11 16358:16384" s="3" customFormat="1" ht="19.05" customHeight="1">
      <c r="A246" s="110"/>
      <c r="B246" s="112"/>
      <c r="C246" s="112"/>
      <c r="D246" s="112"/>
      <c r="E246" s="112"/>
      <c r="F246" s="29"/>
      <c r="G246" s="29"/>
      <c r="H246" s="29"/>
      <c r="I246" s="29"/>
      <c r="J246" s="114"/>
      <c r="K246" s="29"/>
      <c r="XED246" s="28"/>
      <c r="XEE246" s="28"/>
      <c r="XEF246" s="28"/>
      <c r="XEG246" s="28"/>
      <c r="XEH246" s="28"/>
      <c r="XEI246" s="28"/>
      <c r="XEJ246" s="28"/>
      <c r="XEK246" s="28"/>
      <c r="XEL246" s="28"/>
      <c r="XEM246" s="28"/>
      <c r="XEN246" s="28"/>
      <c r="XEO246" s="28"/>
      <c r="XEP246" s="28"/>
      <c r="XEQ246" s="28"/>
      <c r="XER246" s="28"/>
      <c r="XES246" s="28"/>
      <c r="XET246" s="28"/>
      <c r="XEU246" s="28"/>
      <c r="XEV246" s="28"/>
      <c r="XEW246" s="28"/>
      <c r="XEX246" s="28"/>
      <c r="XEY246" s="28"/>
      <c r="XEZ246" s="28"/>
      <c r="XFA246" s="28"/>
      <c r="XFB246" s="28"/>
      <c r="XFC246" s="28"/>
      <c r="XFD246" s="28"/>
    </row>
    <row r="247" spans="1:11 16358:16384" s="3" customFormat="1" ht="19.05" customHeight="1">
      <c r="A247" s="110"/>
      <c r="B247" s="112"/>
      <c r="C247" s="112"/>
      <c r="D247" s="112"/>
      <c r="E247" s="112"/>
      <c r="F247" s="29"/>
      <c r="G247" s="29"/>
      <c r="H247" s="29"/>
      <c r="I247" s="29"/>
      <c r="J247" s="114"/>
      <c r="K247" s="29"/>
      <c r="XED247" s="28"/>
      <c r="XEE247" s="28"/>
      <c r="XEF247" s="28"/>
      <c r="XEG247" s="28"/>
      <c r="XEH247" s="28"/>
      <c r="XEI247" s="28"/>
      <c r="XEJ247" s="28"/>
      <c r="XEK247" s="28"/>
      <c r="XEL247" s="28"/>
      <c r="XEM247" s="28"/>
      <c r="XEN247" s="28"/>
      <c r="XEO247" s="28"/>
      <c r="XEP247" s="28"/>
      <c r="XEQ247" s="28"/>
      <c r="XER247" s="28"/>
      <c r="XES247" s="28"/>
      <c r="XET247" s="28"/>
      <c r="XEU247" s="28"/>
      <c r="XEV247" s="28"/>
      <c r="XEW247" s="28"/>
      <c r="XEX247" s="28"/>
      <c r="XEY247" s="28"/>
      <c r="XEZ247" s="28"/>
      <c r="XFA247" s="28"/>
      <c r="XFB247" s="28"/>
      <c r="XFC247" s="28"/>
      <c r="XFD247" s="28"/>
    </row>
    <row r="248" spans="1:11 16358:16384" s="3" customFormat="1" ht="19.05" customHeight="1">
      <c r="A248" s="110"/>
      <c r="B248" s="112"/>
      <c r="C248" s="112"/>
      <c r="D248" s="112"/>
      <c r="E248" s="112"/>
      <c r="F248" s="29"/>
      <c r="G248" s="29"/>
      <c r="H248" s="29"/>
      <c r="I248" s="29"/>
      <c r="J248" s="114"/>
      <c r="K248" s="29"/>
      <c r="XED248" s="28"/>
      <c r="XEE248" s="28"/>
      <c r="XEF248" s="28"/>
      <c r="XEG248" s="28"/>
      <c r="XEH248" s="28"/>
      <c r="XEI248" s="28"/>
      <c r="XEJ248" s="28"/>
      <c r="XEK248" s="28"/>
      <c r="XEL248" s="28"/>
      <c r="XEM248" s="28"/>
      <c r="XEN248" s="28"/>
      <c r="XEO248" s="28"/>
      <c r="XEP248" s="28"/>
      <c r="XEQ248" s="28"/>
      <c r="XER248" s="28"/>
      <c r="XES248" s="28"/>
      <c r="XET248" s="28"/>
      <c r="XEU248" s="28"/>
      <c r="XEV248" s="28"/>
      <c r="XEW248" s="28"/>
      <c r="XEX248" s="28"/>
      <c r="XEY248" s="28"/>
      <c r="XEZ248" s="28"/>
      <c r="XFA248" s="28"/>
      <c r="XFB248" s="28"/>
      <c r="XFC248" s="28"/>
      <c r="XFD248" s="28"/>
    </row>
    <row r="249" spans="1:11 16358:16384" s="3" customFormat="1" ht="19.05" customHeight="1">
      <c r="A249" s="110"/>
      <c r="B249" s="112"/>
      <c r="C249" s="112"/>
      <c r="D249" s="112"/>
      <c r="E249" s="112"/>
      <c r="F249" s="29"/>
      <c r="G249" s="29"/>
      <c r="H249" s="29"/>
      <c r="I249" s="29"/>
      <c r="J249" s="114"/>
      <c r="K249" s="29"/>
      <c r="XED249" s="28"/>
      <c r="XEE249" s="28"/>
      <c r="XEF249" s="28"/>
      <c r="XEG249" s="28"/>
      <c r="XEH249" s="28"/>
      <c r="XEI249" s="28"/>
      <c r="XEJ249" s="28"/>
      <c r="XEK249" s="28"/>
      <c r="XEL249" s="28"/>
      <c r="XEM249" s="28"/>
      <c r="XEN249" s="28"/>
      <c r="XEO249" s="28"/>
      <c r="XEP249" s="28"/>
      <c r="XEQ249" s="28"/>
      <c r="XER249" s="28"/>
      <c r="XES249" s="28"/>
      <c r="XET249" s="28"/>
      <c r="XEU249" s="28"/>
      <c r="XEV249" s="28"/>
      <c r="XEW249" s="28"/>
      <c r="XEX249" s="28"/>
      <c r="XEY249" s="28"/>
      <c r="XEZ249" s="28"/>
      <c r="XFA249" s="28"/>
      <c r="XFB249" s="28"/>
      <c r="XFC249" s="28"/>
      <c r="XFD249" s="28"/>
    </row>
    <row r="250" spans="1:11 16358:16384" s="3" customFormat="1" ht="19.05" customHeight="1">
      <c r="A250" s="110"/>
      <c r="B250" s="112"/>
      <c r="C250" s="112"/>
      <c r="D250" s="112"/>
      <c r="E250" s="112"/>
      <c r="F250" s="29"/>
      <c r="G250" s="29"/>
      <c r="H250" s="29"/>
      <c r="I250" s="29"/>
      <c r="J250" s="114"/>
      <c r="K250" s="29"/>
      <c r="XED250" s="28"/>
      <c r="XEE250" s="28"/>
      <c r="XEF250" s="28"/>
      <c r="XEG250" s="28"/>
      <c r="XEH250" s="28"/>
      <c r="XEI250" s="28"/>
      <c r="XEJ250" s="28"/>
      <c r="XEK250" s="28"/>
      <c r="XEL250" s="28"/>
      <c r="XEM250" s="28"/>
      <c r="XEN250" s="28"/>
      <c r="XEO250" s="28"/>
      <c r="XEP250" s="28"/>
      <c r="XEQ250" s="28"/>
      <c r="XER250" s="28"/>
      <c r="XES250" s="28"/>
      <c r="XET250" s="28"/>
      <c r="XEU250" s="28"/>
      <c r="XEV250" s="28"/>
      <c r="XEW250" s="28"/>
      <c r="XEX250" s="28"/>
      <c r="XEY250" s="28"/>
      <c r="XEZ250" s="28"/>
      <c r="XFA250" s="28"/>
      <c r="XFB250" s="28"/>
      <c r="XFC250" s="28"/>
      <c r="XFD250" s="28"/>
    </row>
    <row r="251" spans="1:11 16358:16384" s="3" customFormat="1" ht="19.05" customHeight="1">
      <c r="A251" s="110"/>
      <c r="B251" s="112"/>
      <c r="C251" s="112"/>
      <c r="D251" s="112"/>
      <c r="E251" s="112"/>
      <c r="F251" s="29"/>
      <c r="G251" s="29"/>
      <c r="H251" s="29"/>
      <c r="I251" s="29"/>
      <c r="J251" s="114"/>
      <c r="K251" s="29"/>
      <c r="XED251" s="28"/>
      <c r="XEE251" s="28"/>
      <c r="XEF251" s="28"/>
      <c r="XEG251" s="28"/>
      <c r="XEH251" s="28"/>
      <c r="XEI251" s="28"/>
      <c r="XEJ251" s="28"/>
      <c r="XEK251" s="28"/>
      <c r="XEL251" s="28"/>
      <c r="XEM251" s="28"/>
      <c r="XEN251" s="28"/>
      <c r="XEO251" s="28"/>
      <c r="XEP251" s="28"/>
      <c r="XEQ251" s="28"/>
      <c r="XER251" s="28"/>
      <c r="XES251" s="28"/>
      <c r="XET251" s="28"/>
      <c r="XEU251" s="28"/>
      <c r="XEV251" s="28"/>
      <c r="XEW251" s="28"/>
      <c r="XEX251" s="28"/>
      <c r="XEY251" s="28"/>
      <c r="XEZ251" s="28"/>
      <c r="XFA251" s="28"/>
      <c r="XFB251" s="28"/>
      <c r="XFC251" s="28"/>
      <c r="XFD251" s="28"/>
    </row>
    <row r="252" spans="1:11 16358:16384" s="3" customFormat="1" ht="19.05" customHeight="1">
      <c r="A252" s="110"/>
      <c r="B252" s="112"/>
      <c r="C252" s="112"/>
      <c r="D252" s="112"/>
      <c r="E252" s="112"/>
      <c r="F252" s="29"/>
      <c r="G252" s="29"/>
      <c r="H252" s="29"/>
      <c r="I252" s="29"/>
      <c r="J252" s="114"/>
      <c r="K252" s="29"/>
      <c r="XED252" s="28"/>
      <c r="XEE252" s="28"/>
      <c r="XEF252" s="28"/>
      <c r="XEG252" s="28"/>
      <c r="XEH252" s="28"/>
      <c r="XEI252" s="28"/>
      <c r="XEJ252" s="28"/>
      <c r="XEK252" s="28"/>
      <c r="XEL252" s="28"/>
      <c r="XEM252" s="28"/>
      <c r="XEN252" s="28"/>
      <c r="XEO252" s="28"/>
      <c r="XEP252" s="28"/>
      <c r="XEQ252" s="28"/>
      <c r="XER252" s="28"/>
      <c r="XES252" s="28"/>
      <c r="XET252" s="28"/>
      <c r="XEU252" s="28"/>
      <c r="XEV252" s="28"/>
      <c r="XEW252" s="28"/>
      <c r="XEX252" s="28"/>
      <c r="XEY252" s="28"/>
      <c r="XEZ252" s="28"/>
      <c r="XFA252" s="28"/>
      <c r="XFB252" s="28"/>
      <c r="XFC252" s="28"/>
      <c r="XFD252" s="28"/>
    </row>
    <row r="253" spans="1:11 16358:16384" s="3" customFormat="1" ht="19.05" customHeight="1">
      <c r="A253" s="110"/>
      <c r="B253" s="112"/>
      <c r="C253" s="112"/>
      <c r="D253" s="112"/>
      <c r="E253" s="112"/>
      <c r="F253" s="29"/>
      <c r="G253" s="29"/>
      <c r="H253" s="29"/>
      <c r="I253" s="29"/>
      <c r="J253" s="114"/>
      <c r="K253" s="29"/>
      <c r="XED253" s="28"/>
      <c r="XEE253" s="28"/>
      <c r="XEF253" s="28"/>
      <c r="XEG253" s="28"/>
      <c r="XEH253" s="28"/>
      <c r="XEI253" s="28"/>
      <c r="XEJ253" s="28"/>
      <c r="XEK253" s="28"/>
      <c r="XEL253" s="28"/>
      <c r="XEM253" s="28"/>
      <c r="XEN253" s="28"/>
      <c r="XEO253" s="28"/>
      <c r="XEP253" s="28"/>
      <c r="XEQ253" s="28"/>
      <c r="XER253" s="28"/>
      <c r="XES253" s="28"/>
      <c r="XET253" s="28"/>
      <c r="XEU253" s="28"/>
      <c r="XEV253" s="28"/>
      <c r="XEW253" s="28"/>
      <c r="XEX253" s="28"/>
      <c r="XEY253" s="28"/>
      <c r="XEZ253" s="28"/>
      <c r="XFA253" s="28"/>
      <c r="XFB253" s="28"/>
      <c r="XFC253" s="28"/>
      <c r="XFD253" s="28"/>
    </row>
    <row r="254" spans="1:11 16358:16384" s="3" customFormat="1" ht="19.05" customHeight="1">
      <c r="A254" s="110"/>
      <c r="B254" s="112"/>
      <c r="C254" s="112"/>
      <c r="D254" s="112"/>
      <c r="E254" s="112"/>
      <c r="F254" s="29"/>
      <c r="G254" s="29"/>
      <c r="H254" s="29"/>
      <c r="I254" s="29"/>
      <c r="J254" s="114"/>
      <c r="K254" s="29"/>
      <c r="XED254" s="28"/>
      <c r="XEE254" s="28"/>
      <c r="XEF254" s="28"/>
      <c r="XEG254" s="28"/>
      <c r="XEH254" s="28"/>
      <c r="XEI254" s="28"/>
      <c r="XEJ254" s="28"/>
      <c r="XEK254" s="28"/>
      <c r="XEL254" s="28"/>
      <c r="XEM254" s="28"/>
      <c r="XEN254" s="28"/>
      <c r="XEO254" s="28"/>
      <c r="XEP254" s="28"/>
      <c r="XEQ254" s="28"/>
      <c r="XER254" s="28"/>
      <c r="XES254" s="28"/>
      <c r="XET254" s="28"/>
      <c r="XEU254" s="28"/>
      <c r="XEV254" s="28"/>
      <c r="XEW254" s="28"/>
      <c r="XEX254" s="28"/>
      <c r="XEY254" s="28"/>
      <c r="XEZ254" s="28"/>
      <c r="XFA254" s="28"/>
      <c r="XFB254" s="28"/>
      <c r="XFC254" s="28"/>
      <c r="XFD254" s="28"/>
    </row>
    <row r="255" spans="1:11 16358:16384" s="3" customFormat="1" ht="19.05" customHeight="1">
      <c r="A255" s="110"/>
      <c r="B255" s="112"/>
      <c r="C255" s="112"/>
      <c r="D255" s="112"/>
      <c r="E255" s="112"/>
      <c r="F255" s="29"/>
      <c r="G255" s="29"/>
      <c r="H255" s="29"/>
      <c r="I255" s="29"/>
      <c r="J255" s="114"/>
      <c r="K255" s="29"/>
      <c r="XED255" s="28"/>
      <c r="XEE255" s="28"/>
      <c r="XEF255" s="28"/>
      <c r="XEG255" s="28"/>
      <c r="XEH255" s="28"/>
      <c r="XEI255" s="28"/>
      <c r="XEJ255" s="28"/>
      <c r="XEK255" s="28"/>
      <c r="XEL255" s="28"/>
      <c r="XEM255" s="28"/>
      <c r="XEN255" s="28"/>
      <c r="XEO255" s="28"/>
      <c r="XEP255" s="28"/>
      <c r="XEQ255" s="28"/>
      <c r="XER255" s="28"/>
      <c r="XES255" s="28"/>
      <c r="XET255" s="28"/>
      <c r="XEU255" s="28"/>
      <c r="XEV255" s="28"/>
      <c r="XEW255" s="28"/>
      <c r="XEX255" s="28"/>
      <c r="XEY255" s="28"/>
      <c r="XEZ255" s="28"/>
      <c r="XFA255" s="28"/>
      <c r="XFB255" s="28"/>
      <c r="XFC255" s="28"/>
      <c r="XFD255" s="28"/>
    </row>
    <row r="256" spans="1:11 16358:16384" s="3" customFormat="1" ht="19.05" customHeight="1">
      <c r="A256" s="110"/>
      <c r="B256" s="112"/>
      <c r="C256" s="112"/>
      <c r="D256" s="112"/>
      <c r="E256" s="112"/>
      <c r="F256" s="29"/>
      <c r="G256" s="29"/>
      <c r="H256" s="29"/>
      <c r="I256" s="29"/>
      <c r="J256" s="114"/>
      <c r="K256" s="29"/>
      <c r="XED256" s="28"/>
      <c r="XEE256" s="28"/>
      <c r="XEF256" s="28"/>
      <c r="XEG256" s="28"/>
      <c r="XEH256" s="28"/>
      <c r="XEI256" s="28"/>
      <c r="XEJ256" s="28"/>
      <c r="XEK256" s="28"/>
      <c r="XEL256" s="28"/>
      <c r="XEM256" s="28"/>
      <c r="XEN256" s="28"/>
      <c r="XEO256" s="28"/>
      <c r="XEP256" s="28"/>
      <c r="XEQ256" s="28"/>
      <c r="XER256" s="28"/>
      <c r="XES256" s="28"/>
      <c r="XET256" s="28"/>
      <c r="XEU256" s="28"/>
      <c r="XEV256" s="28"/>
      <c r="XEW256" s="28"/>
      <c r="XEX256" s="28"/>
      <c r="XEY256" s="28"/>
      <c r="XEZ256" s="28"/>
      <c r="XFA256" s="28"/>
      <c r="XFB256" s="28"/>
      <c r="XFC256" s="28"/>
      <c r="XFD256" s="28"/>
    </row>
    <row r="257" spans="1:11 16358:16384" s="3" customFormat="1" ht="19.05" customHeight="1">
      <c r="A257" s="110"/>
      <c r="B257" s="112"/>
      <c r="C257" s="112"/>
      <c r="D257" s="112"/>
      <c r="E257" s="112"/>
      <c r="F257" s="29"/>
      <c r="G257" s="29"/>
      <c r="H257" s="29"/>
      <c r="I257" s="29"/>
      <c r="J257" s="114"/>
      <c r="K257" s="29"/>
      <c r="XED257" s="28"/>
      <c r="XEE257" s="28"/>
      <c r="XEF257" s="28"/>
      <c r="XEG257" s="28"/>
      <c r="XEH257" s="28"/>
      <c r="XEI257" s="28"/>
      <c r="XEJ257" s="28"/>
      <c r="XEK257" s="28"/>
      <c r="XEL257" s="28"/>
      <c r="XEM257" s="28"/>
      <c r="XEN257" s="28"/>
      <c r="XEO257" s="28"/>
      <c r="XEP257" s="28"/>
      <c r="XEQ257" s="28"/>
      <c r="XER257" s="28"/>
      <c r="XES257" s="28"/>
      <c r="XET257" s="28"/>
      <c r="XEU257" s="28"/>
      <c r="XEV257" s="28"/>
      <c r="XEW257" s="28"/>
      <c r="XEX257" s="28"/>
      <c r="XEY257" s="28"/>
      <c r="XEZ257" s="28"/>
      <c r="XFA257" s="28"/>
      <c r="XFB257" s="28"/>
      <c r="XFC257" s="28"/>
      <c r="XFD257" s="28"/>
    </row>
    <row r="258" spans="1:11 16358:16384" s="3" customFormat="1" ht="19.05" customHeight="1">
      <c r="A258" s="110"/>
      <c r="B258" s="112"/>
      <c r="C258" s="112"/>
      <c r="D258" s="112"/>
      <c r="E258" s="112"/>
      <c r="F258" s="29"/>
      <c r="G258" s="29"/>
      <c r="H258" s="29"/>
      <c r="I258" s="29"/>
      <c r="J258" s="114"/>
      <c r="K258" s="29"/>
      <c r="XED258" s="28"/>
      <c r="XEE258" s="28"/>
      <c r="XEF258" s="28"/>
      <c r="XEG258" s="28"/>
      <c r="XEH258" s="28"/>
      <c r="XEI258" s="28"/>
      <c r="XEJ258" s="28"/>
      <c r="XEK258" s="28"/>
      <c r="XEL258" s="28"/>
      <c r="XEM258" s="28"/>
      <c r="XEN258" s="28"/>
      <c r="XEO258" s="28"/>
      <c r="XEP258" s="28"/>
      <c r="XEQ258" s="28"/>
      <c r="XER258" s="28"/>
      <c r="XES258" s="28"/>
      <c r="XET258" s="28"/>
      <c r="XEU258" s="28"/>
      <c r="XEV258" s="28"/>
      <c r="XEW258" s="28"/>
      <c r="XEX258" s="28"/>
      <c r="XEY258" s="28"/>
      <c r="XEZ258" s="28"/>
      <c r="XFA258" s="28"/>
      <c r="XFB258" s="28"/>
      <c r="XFC258" s="28"/>
      <c r="XFD258" s="28"/>
    </row>
    <row r="259" spans="1:11 16358:16384" s="3" customFormat="1" ht="19.05" customHeight="1">
      <c r="A259" s="110"/>
      <c r="B259" s="112"/>
      <c r="C259" s="112"/>
      <c r="D259" s="112"/>
      <c r="E259" s="112"/>
      <c r="F259" s="29"/>
      <c r="G259" s="29"/>
      <c r="H259" s="29"/>
      <c r="I259" s="29"/>
      <c r="J259" s="114"/>
      <c r="K259" s="29"/>
      <c r="XED259" s="28"/>
      <c r="XEE259" s="28"/>
      <c r="XEF259" s="28"/>
      <c r="XEG259" s="28"/>
      <c r="XEH259" s="28"/>
      <c r="XEI259" s="28"/>
      <c r="XEJ259" s="28"/>
      <c r="XEK259" s="28"/>
      <c r="XEL259" s="28"/>
      <c r="XEM259" s="28"/>
      <c r="XEN259" s="28"/>
      <c r="XEO259" s="28"/>
      <c r="XEP259" s="28"/>
      <c r="XEQ259" s="28"/>
      <c r="XER259" s="28"/>
      <c r="XES259" s="28"/>
      <c r="XET259" s="28"/>
      <c r="XEU259" s="28"/>
      <c r="XEV259" s="28"/>
      <c r="XEW259" s="28"/>
      <c r="XEX259" s="28"/>
      <c r="XEY259" s="28"/>
      <c r="XEZ259" s="28"/>
      <c r="XFA259" s="28"/>
      <c r="XFB259" s="28"/>
      <c r="XFC259" s="28"/>
      <c r="XFD259" s="28"/>
    </row>
    <row r="260" spans="1:11 16358:16384" s="3" customFormat="1" ht="19.05" customHeight="1">
      <c r="A260" s="110"/>
      <c r="B260" s="112"/>
      <c r="C260" s="112"/>
      <c r="D260" s="112"/>
      <c r="E260" s="112"/>
      <c r="F260" s="29"/>
      <c r="G260" s="29"/>
      <c r="H260" s="29"/>
      <c r="I260" s="29"/>
      <c r="J260" s="114"/>
      <c r="K260" s="29"/>
      <c r="XED260" s="28"/>
      <c r="XEE260" s="28"/>
      <c r="XEF260" s="28"/>
      <c r="XEG260" s="28"/>
      <c r="XEH260" s="28"/>
      <c r="XEI260" s="28"/>
      <c r="XEJ260" s="28"/>
      <c r="XEK260" s="28"/>
      <c r="XEL260" s="28"/>
      <c r="XEM260" s="28"/>
      <c r="XEN260" s="28"/>
      <c r="XEO260" s="28"/>
      <c r="XEP260" s="28"/>
      <c r="XEQ260" s="28"/>
      <c r="XER260" s="28"/>
      <c r="XES260" s="28"/>
      <c r="XET260" s="28"/>
      <c r="XEU260" s="28"/>
      <c r="XEV260" s="28"/>
      <c r="XEW260" s="28"/>
      <c r="XEX260" s="28"/>
      <c r="XEY260" s="28"/>
      <c r="XEZ260" s="28"/>
      <c r="XFA260" s="28"/>
      <c r="XFB260" s="28"/>
      <c r="XFC260" s="28"/>
      <c r="XFD260" s="28"/>
    </row>
    <row r="261" spans="1:11 16358:16384" s="3" customFormat="1" ht="19.05" customHeight="1">
      <c r="A261" s="110"/>
      <c r="B261" s="112"/>
      <c r="C261" s="112"/>
      <c r="D261" s="112"/>
      <c r="E261" s="112"/>
      <c r="F261" s="29"/>
      <c r="G261" s="29"/>
      <c r="H261" s="29"/>
      <c r="I261" s="29"/>
      <c r="J261" s="114"/>
      <c r="K261" s="29"/>
      <c r="XED261" s="28"/>
      <c r="XEE261" s="28"/>
      <c r="XEF261" s="28"/>
      <c r="XEG261" s="28"/>
      <c r="XEH261" s="28"/>
      <c r="XEI261" s="28"/>
      <c r="XEJ261" s="28"/>
      <c r="XEK261" s="28"/>
      <c r="XEL261" s="28"/>
      <c r="XEM261" s="28"/>
      <c r="XEN261" s="28"/>
      <c r="XEO261" s="28"/>
      <c r="XEP261" s="28"/>
      <c r="XEQ261" s="28"/>
      <c r="XER261" s="28"/>
      <c r="XES261" s="28"/>
      <c r="XET261" s="28"/>
      <c r="XEU261" s="28"/>
      <c r="XEV261" s="28"/>
      <c r="XEW261" s="28"/>
      <c r="XEX261" s="28"/>
      <c r="XEY261" s="28"/>
      <c r="XEZ261" s="28"/>
      <c r="XFA261" s="28"/>
      <c r="XFB261" s="28"/>
      <c r="XFC261" s="28"/>
      <c r="XFD261" s="28"/>
    </row>
    <row r="262" spans="1:11 16358:16384" s="3" customFormat="1" ht="19.05" customHeight="1">
      <c r="A262" s="110"/>
      <c r="B262" s="112"/>
      <c r="C262" s="112"/>
      <c r="D262" s="112"/>
      <c r="E262" s="112"/>
      <c r="F262" s="29"/>
      <c r="G262" s="29"/>
      <c r="H262" s="29"/>
      <c r="I262" s="29"/>
      <c r="J262" s="114"/>
      <c r="K262" s="29"/>
      <c r="XED262" s="28"/>
      <c r="XEE262" s="28"/>
      <c r="XEF262" s="28"/>
      <c r="XEG262" s="28"/>
      <c r="XEH262" s="28"/>
      <c r="XEI262" s="28"/>
      <c r="XEJ262" s="28"/>
      <c r="XEK262" s="28"/>
      <c r="XEL262" s="28"/>
      <c r="XEM262" s="28"/>
      <c r="XEN262" s="28"/>
      <c r="XEO262" s="28"/>
      <c r="XEP262" s="28"/>
      <c r="XEQ262" s="28"/>
      <c r="XER262" s="28"/>
      <c r="XES262" s="28"/>
      <c r="XET262" s="28"/>
      <c r="XEU262" s="28"/>
      <c r="XEV262" s="28"/>
      <c r="XEW262" s="28"/>
      <c r="XEX262" s="28"/>
      <c r="XEY262" s="28"/>
      <c r="XEZ262" s="28"/>
      <c r="XFA262" s="28"/>
      <c r="XFB262" s="28"/>
      <c r="XFC262" s="28"/>
      <c r="XFD262" s="28"/>
    </row>
    <row r="263" spans="1:11 16358:16384" s="3" customFormat="1" ht="19.05" customHeight="1">
      <c r="A263" s="110"/>
      <c r="B263" s="112"/>
      <c r="C263" s="112"/>
      <c r="D263" s="112"/>
      <c r="E263" s="112"/>
      <c r="F263" s="29"/>
      <c r="G263" s="29"/>
      <c r="H263" s="29"/>
      <c r="I263" s="29"/>
      <c r="J263" s="114"/>
      <c r="K263" s="29"/>
      <c r="XED263" s="28"/>
      <c r="XEE263" s="28"/>
      <c r="XEF263" s="28"/>
      <c r="XEG263" s="28"/>
      <c r="XEH263" s="28"/>
      <c r="XEI263" s="28"/>
      <c r="XEJ263" s="28"/>
      <c r="XEK263" s="28"/>
      <c r="XEL263" s="28"/>
      <c r="XEM263" s="28"/>
      <c r="XEN263" s="28"/>
      <c r="XEO263" s="28"/>
      <c r="XEP263" s="28"/>
      <c r="XEQ263" s="28"/>
      <c r="XER263" s="28"/>
      <c r="XES263" s="28"/>
      <c r="XET263" s="28"/>
      <c r="XEU263" s="28"/>
      <c r="XEV263" s="28"/>
      <c r="XEW263" s="28"/>
      <c r="XEX263" s="28"/>
      <c r="XEY263" s="28"/>
      <c r="XEZ263" s="28"/>
      <c r="XFA263" s="28"/>
      <c r="XFB263" s="28"/>
      <c r="XFC263" s="28"/>
      <c r="XFD263" s="28"/>
    </row>
    <row r="264" spans="1:11 16358:16384" s="3" customFormat="1" ht="19.05" customHeight="1">
      <c r="A264" s="110"/>
      <c r="B264" s="112"/>
      <c r="C264" s="112"/>
      <c r="D264" s="112"/>
      <c r="E264" s="112"/>
      <c r="F264" s="29"/>
      <c r="G264" s="29"/>
      <c r="H264" s="29"/>
      <c r="I264" s="29"/>
      <c r="J264" s="114"/>
      <c r="K264" s="29"/>
      <c r="XED264" s="28"/>
      <c r="XEE264" s="28"/>
      <c r="XEF264" s="28"/>
      <c r="XEG264" s="28"/>
      <c r="XEH264" s="28"/>
      <c r="XEI264" s="28"/>
      <c r="XEJ264" s="28"/>
      <c r="XEK264" s="28"/>
      <c r="XEL264" s="28"/>
      <c r="XEM264" s="28"/>
      <c r="XEN264" s="28"/>
      <c r="XEO264" s="28"/>
      <c r="XEP264" s="28"/>
      <c r="XEQ264" s="28"/>
      <c r="XER264" s="28"/>
      <c r="XES264" s="28"/>
      <c r="XET264" s="28"/>
      <c r="XEU264" s="28"/>
      <c r="XEV264" s="28"/>
      <c r="XEW264" s="28"/>
      <c r="XEX264" s="28"/>
      <c r="XEY264" s="28"/>
      <c r="XEZ264" s="28"/>
      <c r="XFA264" s="28"/>
      <c r="XFB264" s="28"/>
      <c r="XFC264" s="28"/>
      <c r="XFD264" s="28"/>
    </row>
    <row r="265" spans="1:11 16358:16384" s="3" customFormat="1" ht="19.05" customHeight="1">
      <c r="A265" s="110"/>
      <c r="B265" s="112"/>
      <c r="C265" s="112"/>
      <c r="D265" s="112"/>
      <c r="E265" s="112"/>
      <c r="F265" s="29"/>
      <c r="G265" s="29"/>
      <c r="H265" s="29"/>
      <c r="I265" s="29"/>
      <c r="J265" s="114"/>
      <c r="K265" s="29"/>
      <c r="XED265" s="28"/>
      <c r="XEE265" s="28"/>
      <c r="XEF265" s="28"/>
      <c r="XEG265" s="28"/>
      <c r="XEH265" s="28"/>
      <c r="XEI265" s="28"/>
      <c r="XEJ265" s="28"/>
      <c r="XEK265" s="28"/>
      <c r="XEL265" s="28"/>
      <c r="XEM265" s="28"/>
      <c r="XEN265" s="28"/>
      <c r="XEO265" s="28"/>
      <c r="XEP265" s="28"/>
      <c r="XEQ265" s="28"/>
      <c r="XER265" s="28"/>
      <c r="XES265" s="28"/>
      <c r="XET265" s="28"/>
      <c r="XEU265" s="28"/>
      <c r="XEV265" s="28"/>
      <c r="XEW265" s="28"/>
      <c r="XEX265" s="28"/>
      <c r="XEY265" s="28"/>
      <c r="XEZ265" s="28"/>
      <c r="XFA265" s="28"/>
      <c r="XFB265" s="28"/>
      <c r="XFC265" s="28"/>
      <c r="XFD265" s="28"/>
    </row>
    <row r="266" spans="1:11 16358:16384" s="3" customFormat="1" ht="19.05" customHeight="1">
      <c r="A266" s="110"/>
      <c r="B266" s="112"/>
      <c r="C266" s="112"/>
      <c r="D266" s="112"/>
      <c r="E266" s="112"/>
      <c r="F266" s="29"/>
      <c r="G266" s="29"/>
      <c r="H266" s="29"/>
      <c r="I266" s="29"/>
      <c r="J266" s="114"/>
      <c r="K266" s="29"/>
      <c r="XED266" s="28"/>
      <c r="XEE266" s="28"/>
      <c r="XEF266" s="28"/>
      <c r="XEG266" s="28"/>
      <c r="XEH266" s="28"/>
      <c r="XEI266" s="28"/>
      <c r="XEJ266" s="28"/>
      <c r="XEK266" s="28"/>
      <c r="XEL266" s="28"/>
      <c r="XEM266" s="28"/>
      <c r="XEN266" s="28"/>
      <c r="XEO266" s="28"/>
      <c r="XEP266" s="28"/>
      <c r="XEQ266" s="28"/>
      <c r="XER266" s="28"/>
      <c r="XES266" s="28"/>
      <c r="XET266" s="28"/>
      <c r="XEU266" s="28"/>
      <c r="XEV266" s="28"/>
      <c r="XEW266" s="28"/>
      <c r="XEX266" s="28"/>
      <c r="XEY266" s="28"/>
      <c r="XEZ266" s="28"/>
      <c r="XFA266" s="28"/>
      <c r="XFB266" s="28"/>
      <c r="XFC266" s="28"/>
      <c r="XFD266" s="28"/>
    </row>
    <row r="267" spans="1:11 16358:16384" s="3" customFormat="1" ht="19.05" customHeight="1">
      <c r="A267" s="110"/>
      <c r="B267" s="112"/>
      <c r="C267" s="112"/>
      <c r="D267" s="112"/>
      <c r="E267" s="112"/>
      <c r="F267" s="29"/>
      <c r="G267" s="29"/>
      <c r="H267" s="29"/>
      <c r="I267" s="29"/>
      <c r="J267" s="114"/>
      <c r="K267" s="29"/>
      <c r="XED267" s="28"/>
      <c r="XEE267" s="28"/>
      <c r="XEF267" s="28"/>
      <c r="XEG267" s="28"/>
      <c r="XEH267" s="28"/>
      <c r="XEI267" s="28"/>
      <c r="XEJ267" s="28"/>
      <c r="XEK267" s="28"/>
      <c r="XEL267" s="28"/>
      <c r="XEM267" s="28"/>
      <c r="XEN267" s="28"/>
      <c r="XEO267" s="28"/>
      <c r="XEP267" s="28"/>
      <c r="XEQ267" s="28"/>
      <c r="XER267" s="28"/>
      <c r="XES267" s="28"/>
      <c r="XET267" s="28"/>
      <c r="XEU267" s="28"/>
      <c r="XEV267" s="28"/>
      <c r="XEW267" s="28"/>
      <c r="XEX267" s="28"/>
      <c r="XEY267" s="28"/>
      <c r="XEZ267" s="28"/>
      <c r="XFA267" s="28"/>
      <c r="XFB267" s="28"/>
      <c r="XFC267" s="28"/>
      <c r="XFD267" s="28"/>
    </row>
    <row r="268" spans="1:11 16358:16384" s="3" customFormat="1" ht="19.05" customHeight="1">
      <c r="A268" s="110"/>
      <c r="B268" s="112"/>
      <c r="C268" s="112"/>
      <c r="D268" s="112"/>
      <c r="E268" s="112"/>
      <c r="F268" s="29"/>
      <c r="G268" s="29"/>
      <c r="H268" s="29"/>
      <c r="I268" s="29"/>
      <c r="J268" s="114"/>
      <c r="K268" s="29"/>
      <c r="XED268" s="28"/>
      <c r="XEE268" s="28"/>
      <c r="XEF268" s="28"/>
      <c r="XEG268" s="28"/>
      <c r="XEH268" s="28"/>
      <c r="XEI268" s="28"/>
      <c r="XEJ268" s="28"/>
      <c r="XEK268" s="28"/>
      <c r="XEL268" s="28"/>
      <c r="XEM268" s="28"/>
      <c r="XEN268" s="28"/>
      <c r="XEO268" s="28"/>
      <c r="XEP268" s="28"/>
      <c r="XEQ268" s="28"/>
      <c r="XER268" s="28"/>
      <c r="XES268" s="28"/>
      <c r="XET268" s="28"/>
      <c r="XEU268" s="28"/>
      <c r="XEV268" s="28"/>
      <c r="XEW268" s="28"/>
      <c r="XEX268" s="28"/>
      <c r="XEY268" s="28"/>
      <c r="XEZ268" s="28"/>
      <c r="XFA268" s="28"/>
      <c r="XFB268" s="28"/>
      <c r="XFC268" s="28"/>
      <c r="XFD268" s="28"/>
    </row>
    <row r="269" spans="1:11 16358:16384" s="3" customFormat="1" ht="19.05" customHeight="1">
      <c r="A269" s="110"/>
      <c r="B269" s="112"/>
      <c r="C269" s="112"/>
      <c r="D269" s="112"/>
      <c r="E269" s="112"/>
      <c r="F269" s="29"/>
      <c r="G269" s="29"/>
      <c r="H269" s="29"/>
      <c r="I269" s="29"/>
      <c r="J269" s="114"/>
      <c r="K269" s="29"/>
      <c r="XED269" s="28"/>
      <c r="XEE269" s="28"/>
      <c r="XEF269" s="28"/>
      <c r="XEG269" s="28"/>
      <c r="XEH269" s="28"/>
      <c r="XEI269" s="28"/>
      <c r="XEJ269" s="28"/>
      <c r="XEK269" s="28"/>
      <c r="XEL269" s="28"/>
      <c r="XEM269" s="28"/>
      <c r="XEN269" s="28"/>
      <c r="XEO269" s="28"/>
      <c r="XEP269" s="28"/>
      <c r="XEQ269" s="28"/>
      <c r="XER269" s="28"/>
      <c r="XES269" s="28"/>
      <c r="XET269" s="28"/>
      <c r="XEU269" s="28"/>
      <c r="XEV269" s="28"/>
      <c r="XEW269" s="28"/>
      <c r="XEX269" s="28"/>
      <c r="XEY269" s="28"/>
      <c r="XEZ269" s="28"/>
      <c r="XFA269" s="28"/>
      <c r="XFB269" s="28"/>
      <c r="XFC269" s="28"/>
      <c r="XFD269" s="28"/>
    </row>
    <row r="270" spans="1:11 16358:16384" s="3" customFormat="1" ht="19.05" customHeight="1">
      <c r="A270" s="110"/>
      <c r="B270" s="112"/>
      <c r="C270" s="112"/>
      <c r="D270" s="112"/>
      <c r="E270" s="112"/>
      <c r="F270" s="29"/>
      <c r="G270" s="29"/>
      <c r="H270" s="29"/>
      <c r="I270" s="29"/>
      <c r="J270" s="114"/>
      <c r="K270" s="29"/>
      <c r="XED270" s="28"/>
      <c r="XEE270" s="28"/>
      <c r="XEF270" s="28"/>
      <c r="XEG270" s="28"/>
      <c r="XEH270" s="28"/>
      <c r="XEI270" s="28"/>
      <c r="XEJ270" s="28"/>
      <c r="XEK270" s="28"/>
      <c r="XEL270" s="28"/>
      <c r="XEM270" s="28"/>
      <c r="XEN270" s="28"/>
      <c r="XEO270" s="28"/>
      <c r="XEP270" s="28"/>
      <c r="XEQ270" s="28"/>
      <c r="XER270" s="28"/>
      <c r="XES270" s="28"/>
      <c r="XET270" s="28"/>
      <c r="XEU270" s="28"/>
      <c r="XEV270" s="28"/>
      <c r="XEW270" s="28"/>
      <c r="XEX270" s="28"/>
      <c r="XEY270" s="28"/>
      <c r="XEZ270" s="28"/>
      <c r="XFA270" s="28"/>
      <c r="XFB270" s="28"/>
      <c r="XFC270" s="28"/>
      <c r="XFD270" s="28"/>
    </row>
    <row r="271" spans="1:11 16358:16384" s="3" customFormat="1" ht="19.05" customHeight="1">
      <c r="A271" s="110"/>
      <c r="B271" s="112"/>
      <c r="C271" s="112"/>
      <c r="D271" s="112"/>
      <c r="E271" s="112"/>
      <c r="F271" s="29"/>
      <c r="G271" s="29"/>
      <c r="H271" s="29"/>
      <c r="I271" s="29"/>
      <c r="J271" s="114"/>
      <c r="K271" s="29"/>
      <c r="XED271" s="28"/>
      <c r="XEE271" s="28"/>
      <c r="XEF271" s="28"/>
      <c r="XEG271" s="28"/>
      <c r="XEH271" s="28"/>
      <c r="XEI271" s="28"/>
      <c r="XEJ271" s="28"/>
      <c r="XEK271" s="28"/>
      <c r="XEL271" s="28"/>
      <c r="XEM271" s="28"/>
      <c r="XEN271" s="28"/>
      <c r="XEO271" s="28"/>
      <c r="XEP271" s="28"/>
      <c r="XEQ271" s="28"/>
      <c r="XER271" s="28"/>
      <c r="XES271" s="28"/>
      <c r="XET271" s="28"/>
      <c r="XEU271" s="28"/>
      <c r="XEV271" s="28"/>
      <c r="XEW271" s="28"/>
      <c r="XEX271" s="28"/>
      <c r="XEY271" s="28"/>
      <c r="XEZ271" s="28"/>
      <c r="XFA271" s="28"/>
      <c r="XFB271" s="28"/>
      <c r="XFC271" s="28"/>
      <c r="XFD271" s="28"/>
    </row>
    <row r="272" spans="1:11 16358:16384" s="3" customFormat="1" ht="19.05" customHeight="1">
      <c r="A272" s="110"/>
      <c r="B272" s="112"/>
      <c r="C272" s="112"/>
      <c r="D272" s="112"/>
      <c r="E272" s="112"/>
      <c r="F272" s="29"/>
      <c r="G272" s="29"/>
      <c r="H272" s="29"/>
      <c r="I272" s="29"/>
      <c r="J272" s="114"/>
      <c r="K272" s="29"/>
      <c r="XED272" s="28"/>
      <c r="XEE272" s="28"/>
      <c r="XEF272" s="28"/>
      <c r="XEG272" s="28"/>
      <c r="XEH272" s="28"/>
      <c r="XEI272" s="28"/>
      <c r="XEJ272" s="28"/>
      <c r="XEK272" s="28"/>
      <c r="XEL272" s="28"/>
      <c r="XEM272" s="28"/>
      <c r="XEN272" s="28"/>
      <c r="XEO272" s="28"/>
      <c r="XEP272" s="28"/>
      <c r="XEQ272" s="28"/>
      <c r="XER272" s="28"/>
      <c r="XES272" s="28"/>
      <c r="XET272" s="28"/>
      <c r="XEU272" s="28"/>
      <c r="XEV272" s="28"/>
      <c r="XEW272" s="28"/>
      <c r="XEX272" s="28"/>
      <c r="XEY272" s="28"/>
      <c r="XEZ272" s="28"/>
      <c r="XFA272" s="28"/>
      <c r="XFB272" s="28"/>
      <c r="XFC272" s="28"/>
      <c r="XFD272" s="28"/>
    </row>
    <row r="273" spans="1:11 16358:16384" s="3" customFormat="1" ht="19.05" customHeight="1">
      <c r="A273" s="110"/>
      <c r="B273" s="112"/>
      <c r="C273" s="112"/>
      <c r="D273" s="112"/>
      <c r="E273" s="112"/>
      <c r="F273" s="29"/>
      <c r="G273" s="29"/>
      <c r="H273" s="29"/>
      <c r="I273" s="29"/>
      <c r="J273" s="114"/>
      <c r="K273" s="29"/>
      <c r="XED273" s="28"/>
      <c r="XEE273" s="28"/>
      <c r="XEF273" s="28"/>
      <c r="XEG273" s="28"/>
      <c r="XEH273" s="28"/>
      <c r="XEI273" s="28"/>
      <c r="XEJ273" s="28"/>
      <c r="XEK273" s="28"/>
      <c r="XEL273" s="28"/>
      <c r="XEM273" s="28"/>
      <c r="XEN273" s="28"/>
      <c r="XEO273" s="28"/>
      <c r="XEP273" s="28"/>
      <c r="XEQ273" s="28"/>
      <c r="XER273" s="28"/>
      <c r="XES273" s="28"/>
      <c r="XET273" s="28"/>
      <c r="XEU273" s="28"/>
      <c r="XEV273" s="28"/>
      <c r="XEW273" s="28"/>
      <c r="XEX273" s="28"/>
      <c r="XEY273" s="28"/>
      <c r="XEZ273" s="28"/>
      <c r="XFA273" s="28"/>
      <c r="XFB273" s="28"/>
      <c r="XFC273" s="28"/>
      <c r="XFD273" s="28"/>
    </row>
    <row r="274" spans="1:11 16358:16384" s="3" customFormat="1" ht="19.05" customHeight="1">
      <c r="A274" s="110"/>
      <c r="B274" s="112"/>
      <c r="C274" s="112"/>
      <c r="D274" s="112"/>
      <c r="E274" s="112"/>
      <c r="F274" s="29"/>
      <c r="G274" s="29"/>
      <c r="H274" s="29"/>
      <c r="I274" s="29"/>
      <c r="J274" s="114"/>
      <c r="K274" s="29"/>
      <c r="XED274" s="28"/>
      <c r="XEE274" s="28"/>
      <c r="XEF274" s="28"/>
      <c r="XEG274" s="28"/>
      <c r="XEH274" s="28"/>
      <c r="XEI274" s="28"/>
      <c r="XEJ274" s="28"/>
      <c r="XEK274" s="28"/>
      <c r="XEL274" s="28"/>
      <c r="XEM274" s="28"/>
      <c r="XEN274" s="28"/>
      <c r="XEO274" s="28"/>
      <c r="XEP274" s="28"/>
      <c r="XEQ274" s="28"/>
      <c r="XER274" s="28"/>
      <c r="XES274" s="28"/>
      <c r="XET274" s="28"/>
      <c r="XEU274" s="28"/>
      <c r="XEV274" s="28"/>
      <c r="XEW274" s="28"/>
      <c r="XEX274" s="28"/>
      <c r="XEY274" s="28"/>
      <c r="XEZ274" s="28"/>
      <c r="XFA274" s="28"/>
      <c r="XFB274" s="28"/>
      <c r="XFC274" s="28"/>
      <c r="XFD274" s="28"/>
    </row>
    <row r="275" spans="1:11 16358:16384" s="3" customFormat="1" ht="19.05" customHeight="1">
      <c r="A275" s="110"/>
      <c r="B275" s="112"/>
      <c r="C275" s="112"/>
      <c r="D275" s="112"/>
      <c r="E275" s="112"/>
      <c r="F275" s="29"/>
      <c r="G275" s="29"/>
      <c r="H275" s="29"/>
      <c r="I275" s="29"/>
      <c r="J275" s="114"/>
      <c r="K275" s="29"/>
      <c r="XED275" s="28"/>
      <c r="XEE275" s="28"/>
      <c r="XEF275" s="28"/>
      <c r="XEG275" s="28"/>
      <c r="XEH275" s="28"/>
      <c r="XEI275" s="28"/>
      <c r="XEJ275" s="28"/>
      <c r="XEK275" s="28"/>
      <c r="XEL275" s="28"/>
      <c r="XEM275" s="28"/>
      <c r="XEN275" s="28"/>
      <c r="XEO275" s="28"/>
      <c r="XEP275" s="28"/>
      <c r="XEQ275" s="28"/>
      <c r="XER275" s="28"/>
      <c r="XES275" s="28"/>
      <c r="XET275" s="28"/>
      <c r="XEU275" s="28"/>
      <c r="XEV275" s="28"/>
      <c r="XEW275" s="28"/>
      <c r="XEX275" s="28"/>
      <c r="XEY275" s="28"/>
      <c r="XEZ275" s="28"/>
      <c r="XFA275" s="28"/>
      <c r="XFB275" s="28"/>
      <c r="XFC275" s="28"/>
      <c r="XFD275" s="28"/>
    </row>
    <row r="276" spans="1:11 16358:16384" s="3" customFormat="1" ht="19.05" customHeight="1">
      <c r="A276" s="110"/>
      <c r="B276" s="112"/>
      <c r="C276" s="112"/>
      <c r="D276" s="112"/>
      <c r="E276" s="112"/>
      <c r="F276" s="29"/>
      <c r="G276" s="29"/>
      <c r="H276" s="29"/>
      <c r="I276" s="29"/>
      <c r="J276" s="114"/>
      <c r="K276" s="29"/>
      <c r="XED276" s="28"/>
      <c r="XEE276" s="28"/>
      <c r="XEF276" s="28"/>
      <c r="XEG276" s="28"/>
      <c r="XEH276" s="28"/>
      <c r="XEI276" s="28"/>
      <c r="XEJ276" s="28"/>
      <c r="XEK276" s="28"/>
      <c r="XEL276" s="28"/>
      <c r="XEM276" s="28"/>
      <c r="XEN276" s="28"/>
      <c r="XEO276" s="28"/>
      <c r="XEP276" s="28"/>
      <c r="XEQ276" s="28"/>
      <c r="XER276" s="28"/>
      <c r="XES276" s="28"/>
      <c r="XET276" s="28"/>
      <c r="XEU276" s="28"/>
      <c r="XEV276" s="28"/>
      <c r="XEW276" s="28"/>
      <c r="XEX276" s="28"/>
      <c r="XEY276" s="28"/>
      <c r="XEZ276" s="28"/>
      <c r="XFA276" s="28"/>
      <c r="XFB276" s="28"/>
      <c r="XFC276" s="28"/>
      <c r="XFD276" s="28"/>
    </row>
    <row r="277" spans="1:11 16358:16384" s="3" customFormat="1" ht="19.05" customHeight="1">
      <c r="A277" s="110"/>
      <c r="B277" s="112"/>
      <c r="C277" s="112"/>
      <c r="D277" s="112"/>
      <c r="E277" s="112"/>
      <c r="F277" s="29"/>
      <c r="G277" s="29"/>
      <c r="H277" s="29"/>
      <c r="I277" s="29"/>
      <c r="J277" s="114"/>
      <c r="K277" s="29"/>
      <c r="XED277" s="28"/>
      <c r="XEE277" s="28"/>
      <c r="XEF277" s="28"/>
      <c r="XEG277" s="28"/>
      <c r="XEH277" s="28"/>
      <c r="XEI277" s="28"/>
      <c r="XEJ277" s="28"/>
      <c r="XEK277" s="28"/>
      <c r="XEL277" s="28"/>
      <c r="XEM277" s="28"/>
      <c r="XEN277" s="28"/>
      <c r="XEO277" s="28"/>
      <c r="XEP277" s="28"/>
      <c r="XEQ277" s="28"/>
      <c r="XER277" s="28"/>
      <c r="XES277" s="28"/>
      <c r="XET277" s="28"/>
      <c r="XEU277" s="28"/>
      <c r="XEV277" s="28"/>
      <c r="XEW277" s="28"/>
      <c r="XEX277" s="28"/>
      <c r="XEY277" s="28"/>
      <c r="XEZ277" s="28"/>
      <c r="XFA277" s="28"/>
      <c r="XFB277" s="28"/>
      <c r="XFC277" s="28"/>
      <c r="XFD277" s="28"/>
    </row>
    <row r="278" spans="1:11 16358:16384" s="3" customFormat="1" ht="19.05" customHeight="1">
      <c r="A278" s="110"/>
      <c r="B278" s="112"/>
      <c r="C278" s="112"/>
      <c r="D278" s="112"/>
      <c r="E278" s="112"/>
      <c r="F278" s="29"/>
      <c r="G278" s="29"/>
      <c r="H278" s="29"/>
      <c r="I278" s="29"/>
      <c r="J278" s="114"/>
      <c r="K278" s="29"/>
      <c r="XED278" s="28"/>
      <c r="XEE278" s="28"/>
      <c r="XEF278" s="28"/>
      <c r="XEG278" s="28"/>
      <c r="XEH278" s="28"/>
      <c r="XEI278" s="28"/>
      <c r="XEJ278" s="28"/>
      <c r="XEK278" s="28"/>
      <c r="XEL278" s="28"/>
      <c r="XEM278" s="28"/>
      <c r="XEN278" s="28"/>
      <c r="XEO278" s="28"/>
      <c r="XEP278" s="28"/>
      <c r="XEQ278" s="28"/>
      <c r="XER278" s="28"/>
      <c r="XES278" s="28"/>
      <c r="XET278" s="28"/>
      <c r="XEU278" s="28"/>
      <c r="XEV278" s="28"/>
      <c r="XEW278" s="28"/>
      <c r="XEX278" s="28"/>
      <c r="XEY278" s="28"/>
      <c r="XEZ278" s="28"/>
      <c r="XFA278" s="28"/>
      <c r="XFB278" s="28"/>
      <c r="XFC278" s="28"/>
      <c r="XFD278" s="28"/>
    </row>
    <row r="279" spans="1:11 16358:16384" s="3" customFormat="1" ht="19.05" customHeight="1">
      <c r="A279" s="110"/>
      <c r="B279" s="112"/>
      <c r="C279" s="112"/>
      <c r="D279" s="112"/>
      <c r="E279" s="112"/>
      <c r="F279" s="29"/>
      <c r="G279" s="29"/>
      <c r="H279" s="29"/>
      <c r="I279" s="29"/>
      <c r="J279" s="114"/>
      <c r="K279" s="29"/>
      <c r="XED279" s="28"/>
      <c r="XEE279" s="28"/>
      <c r="XEF279" s="28"/>
      <c r="XEG279" s="28"/>
      <c r="XEH279" s="28"/>
      <c r="XEI279" s="28"/>
      <c r="XEJ279" s="28"/>
      <c r="XEK279" s="28"/>
      <c r="XEL279" s="28"/>
      <c r="XEM279" s="28"/>
      <c r="XEN279" s="28"/>
      <c r="XEO279" s="28"/>
      <c r="XEP279" s="28"/>
      <c r="XEQ279" s="28"/>
      <c r="XER279" s="28"/>
      <c r="XES279" s="28"/>
      <c r="XET279" s="28"/>
      <c r="XEU279" s="28"/>
      <c r="XEV279" s="28"/>
      <c r="XEW279" s="28"/>
      <c r="XEX279" s="28"/>
      <c r="XEY279" s="28"/>
      <c r="XEZ279" s="28"/>
      <c r="XFA279" s="28"/>
      <c r="XFB279" s="28"/>
      <c r="XFC279" s="28"/>
      <c r="XFD279" s="28"/>
    </row>
    <row r="280" spans="1:11 16358:16384" s="3" customFormat="1" ht="19.05" customHeight="1">
      <c r="A280" s="110"/>
      <c r="B280" s="112"/>
      <c r="C280" s="112"/>
      <c r="D280" s="112"/>
      <c r="E280" s="112"/>
      <c r="F280" s="29"/>
      <c r="G280" s="29"/>
      <c r="H280" s="29"/>
      <c r="I280" s="29"/>
      <c r="J280" s="114"/>
      <c r="K280" s="29"/>
      <c r="XED280" s="28"/>
      <c r="XEE280" s="28"/>
      <c r="XEF280" s="28"/>
      <c r="XEG280" s="28"/>
      <c r="XEH280" s="28"/>
      <c r="XEI280" s="28"/>
      <c r="XEJ280" s="28"/>
      <c r="XEK280" s="28"/>
      <c r="XEL280" s="28"/>
      <c r="XEM280" s="28"/>
      <c r="XEN280" s="28"/>
      <c r="XEO280" s="28"/>
      <c r="XEP280" s="28"/>
      <c r="XEQ280" s="28"/>
      <c r="XER280" s="28"/>
      <c r="XES280" s="28"/>
      <c r="XET280" s="28"/>
      <c r="XEU280" s="28"/>
      <c r="XEV280" s="28"/>
      <c r="XEW280" s="28"/>
      <c r="XEX280" s="28"/>
      <c r="XEY280" s="28"/>
      <c r="XEZ280" s="28"/>
      <c r="XFA280" s="28"/>
      <c r="XFB280" s="28"/>
      <c r="XFC280" s="28"/>
      <c r="XFD280" s="28"/>
    </row>
    <row r="281" spans="1:11 16358:16384" s="3" customFormat="1" ht="19.05" customHeight="1">
      <c r="A281" s="110"/>
      <c r="B281" s="112"/>
      <c r="C281" s="112"/>
      <c r="D281" s="112"/>
      <c r="E281" s="112"/>
      <c r="F281" s="29"/>
      <c r="G281" s="29"/>
      <c r="H281" s="29"/>
      <c r="I281" s="29"/>
      <c r="J281" s="114"/>
      <c r="K281" s="29"/>
      <c r="XED281" s="28"/>
      <c r="XEE281" s="28"/>
      <c r="XEF281" s="28"/>
      <c r="XEG281" s="28"/>
      <c r="XEH281" s="28"/>
      <c r="XEI281" s="28"/>
      <c r="XEJ281" s="28"/>
      <c r="XEK281" s="28"/>
      <c r="XEL281" s="28"/>
      <c r="XEM281" s="28"/>
      <c r="XEN281" s="28"/>
      <c r="XEO281" s="28"/>
      <c r="XEP281" s="28"/>
      <c r="XEQ281" s="28"/>
      <c r="XER281" s="28"/>
      <c r="XES281" s="28"/>
      <c r="XET281" s="28"/>
      <c r="XEU281" s="28"/>
      <c r="XEV281" s="28"/>
      <c r="XEW281" s="28"/>
      <c r="XEX281" s="28"/>
      <c r="XEY281" s="28"/>
      <c r="XEZ281" s="28"/>
      <c r="XFA281" s="28"/>
      <c r="XFB281" s="28"/>
      <c r="XFC281" s="28"/>
      <c r="XFD281" s="28"/>
    </row>
    <row r="282" spans="1:11 16358:16384" s="3" customFormat="1" ht="19.05" customHeight="1">
      <c r="A282" s="110"/>
      <c r="B282" s="112"/>
      <c r="C282" s="112"/>
      <c r="D282" s="112"/>
      <c r="E282" s="112"/>
      <c r="F282" s="29"/>
      <c r="G282" s="29"/>
      <c r="H282" s="29"/>
      <c r="I282" s="29"/>
      <c r="J282" s="114"/>
      <c r="K282" s="29"/>
      <c r="XED282" s="28"/>
      <c r="XEE282" s="28"/>
      <c r="XEF282" s="28"/>
      <c r="XEG282" s="28"/>
      <c r="XEH282" s="28"/>
      <c r="XEI282" s="28"/>
      <c r="XEJ282" s="28"/>
      <c r="XEK282" s="28"/>
      <c r="XEL282" s="28"/>
      <c r="XEM282" s="28"/>
      <c r="XEN282" s="28"/>
      <c r="XEO282" s="28"/>
      <c r="XEP282" s="28"/>
      <c r="XEQ282" s="28"/>
      <c r="XER282" s="28"/>
      <c r="XES282" s="28"/>
      <c r="XET282" s="28"/>
      <c r="XEU282" s="28"/>
      <c r="XEV282" s="28"/>
      <c r="XEW282" s="28"/>
      <c r="XEX282" s="28"/>
      <c r="XEY282" s="28"/>
      <c r="XEZ282" s="28"/>
      <c r="XFA282" s="28"/>
      <c r="XFB282" s="28"/>
      <c r="XFC282" s="28"/>
      <c r="XFD282" s="28"/>
    </row>
    <row r="283" spans="1:11 16358:16384" s="3" customFormat="1" ht="19.05" customHeight="1">
      <c r="A283" s="110"/>
      <c r="B283" s="112"/>
      <c r="C283" s="112"/>
      <c r="D283" s="112"/>
      <c r="E283" s="112"/>
      <c r="F283" s="29"/>
      <c r="G283" s="29"/>
      <c r="H283" s="29"/>
      <c r="I283" s="29"/>
      <c r="J283" s="114"/>
      <c r="K283" s="29"/>
      <c r="XED283" s="28"/>
      <c r="XEE283" s="28"/>
      <c r="XEF283" s="28"/>
      <c r="XEG283" s="28"/>
      <c r="XEH283" s="28"/>
      <c r="XEI283" s="28"/>
      <c r="XEJ283" s="28"/>
      <c r="XEK283" s="28"/>
      <c r="XEL283" s="28"/>
      <c r="XEM283" s="28"/>
      <c r="XEN283" s="28"/>
      <c r="XEO283" s="28"/>
      <c r="XEP283" s="28"/>
      <c r="XEQ283" s="28"/>
      <c r="XER283" s="28"/>
      <c r="XES283" s="28"/>
      <c r="XET283" s="28"/>
      <c r="XEU283" s="28"/>
      <c r="XEV283" s="28"/>
      <c r="XEW283" s="28"/>
      <c r="XEX283" s="28"/>
      <c r="XEY283" s="28"/>
      <c r="XEZ283" s="28"/>
      <c r="XFA283" s="28"/>
      <c r="XFB283" s="28"/>
      <c r="XFC283" s="28"/>
      <c r="XFD283" s="28"/>
    </row>
    <row r="284" spans="1:11 16358:16384" s="3" customFormat="1" ht="19.05" customHeight="1">
      <c r="A284" s="110"/>
      <c r="B284" s="112"/>
      <c r="C284" s="112"/>
      <c r="D284" s="112"/>
      <c r="E284" s="112"/>
      <c r="F284" s="29"/>
      <c r="G284" s="29"/>
      <c r="H284" s="29"/>
      <c r="I284" s="29"/>
      <c r="J284" s="114"/>
      <c r="K284" s="29"/>
      <c r="XED284" s="28"/>
      <c r="XEE284" s="28"/>
      <c r="XEF284" s="28"/>
      <c r="XEG284" s="28"/>
      <c r="XEH284" s="28"/>
      <c r="XEI284" s="28"/>
      <c r="XEJ284" s="28"/>
      <c r="XEK284" s="28"/>
      <c r="XEL284" s="28"/>
      <c r="XEM284" s="28"/>
      <c r="XEN284" s="28"/>
      <c r="XEO284" s="28"/>
      <c r="XEP284" s="28"/>
      <c r="XEQ284" s="28"/>
      <c r="XER284" s="28"/>
      <c r="XES284" s="28"/>
      <c r="XET284" s="28"/>
      <c r="XEU284" s="28"/>
      <c r="XEV284" s="28"/>
      <c r="XEW284" s="28"/>
      <c r="XEX284" s="28"/>
      <c r="XEY284" s="28"/>
      <c r="XEZ284" s="28"/>
      <c r="XFA284" s="28"/>
      <c r="XFB284" s="28"/>
      <c r="XFC284" s="28"/>
      <c r="XFD284" s="28"/>
    </row>
    <row r="285" spans="1:11 16358:16384" s="3" customFormat="1" ht="19.05" customHeight="1">
      <c r="A285" s="110"/>
      <c r="B285" s="112"/>
      <c r="C285" s="112"/>
      <c r="D285" s="112"/>
      <c r="E285" s="112"/>
      <c r="F285" s="29"/>
      <c r="G285" s="29"/>
      <c r="H285" s="29"/>
      <c r="I285" s="29"/>
      <c r="J285" s="114"/>
      <c r="K285" s="29"/>
      <c r="XED285" s="28"/>
      <c r="XEE285" s="28"/>
      <c r="XEF285" s="28"/>
      <c r="XEG285" s="28"/>
      <c r="XEH285" s="28"/>
      <c r="XEI285" s="28"/>
      <c r="XEJ285" s="28"/>
      <c r="XEK285" s="28"/>
      <c r="XEL285" s="28"/>
      <c r="XEM285" s="28"/>
      <c r="XEN285" s="28"/>
      <c r="XEO285" s="28"/>
      <c r="XEP285" s="28"/>
      <c r="XEQ285" s="28"/>
      <c r="XER285" s="28"/>
      <c r="XES285" s="28"/>
      <c r="XET285" s="28"/>
      <c r="XEU285" s="28"/>
      <c r="XEV285" s="28"/>
      <c r="XEW285" s="28"/>
      <c r="XEX285" s="28"/>
      <c r="XEY285" s="28"/>
      <c r="XEZ285" s="28"/>
      <c r="XFA285" s="28"/>
      <c r="XFB285" s="28"/>
      <c r="XFC285" s="28"/>
      <c r="XFD285" s="28"/>
    </row>
    <row r="286" spans="1:11 16358:16384" s="3" customFormat="1" ht="19.05" customHeight="1">
      <c r="A286" s="110"/>
      <c r="B286" s="112"/>
      <c r="C286" s="112"/>
      <c r="D286" s="112"/>
      <c r="E286" s="112"/>
      <c r="F286" s="29"/>
      <c r="G286" s="29"/>
      <c r="H286" s="29"/>
      <c r="I286" s="29"/>
      <c r="J286" s="114"/>
      <c r="K286" s="29"/>
      <c r="XED286" s="28"/>
      <c r="XEE286" s="28"/>
      <c r="XEF286" s="28"/>
      <c r="XEG286" s="28"/>
      <c r="XEH286" s="28"/>
      <c r="XEI286" s="28"/>
      <c r="XEJ286" s="28"/>
      <c r="XEK286" s="28"/>
      <c r="XEL286" s="28"/>
      <c r="XEM286" s="28"/>
      <c r="XEN286" s="28"/>
      <c r="XEO286" s="28"/>
      <c r="XEP286" s="28"/>
      <c r="XEQ286" s="28"/>
      <c r="XER286" s="28"/>
      <c r="XES286" s="28"/>
      <c r="XET286" s="28"/>
      <c r="XEU286" s="28"/>
      <c r="XEV286" s="28"/>
      <c r="XEW286" s="28"/>
      <c r="XEX286" s="28"/>
      <c r="XEY286" s="28"/>
      <c r="XEZ286" s="28"/>
      <c r="XFA286" s="28"/>
      <c r="XFB286" s="28"/>
      <c r="XFC286" s="28"/>
      <c r="XFD286" s="28"/>
    </row>
    <row r="287" spans="1:11 16358:16384" s="3" customFormat="1" ht="19.05" customHeight="1">
      <c r="A287" s="110"/>
      <c r="B287" s="112"/>
      <c r="C287" s="112"/>
      <c r="D287" s="112"/>
      <c r="E287" s="112"/>
      <c r="F287" s="29"/>
      <c r="G287" s="29"/>
      <c r="H287" s="29"/>
      <c r="I287" s="29"/>
      <c r="J287" s="114"/>
      <c r="K287" s="29"/>
      <c r="XED287" s="28"/>
      <c r="XEE287" s="28"/>
      <c r="XEF287" s="28"/>
      <c r="XEG287" s="28"/>
      <c r="XEH287" s="28"/>
      <c r="XEI287" s="28"/>
      <c r="XEJ287" s="28"/>
      <c r="XEK287" s="28"/>
      <c r="XEL287" s="28"/>
      <c r="XEM287" s="28"/>
      <c r="XEN287" s="28"/>
      <c r="XEO287" s="28"/>
      <c r="XEP287" s="28"/>
      <c r="XEQ287" s="28"/>
      <c r="XER287" s="28"/>
      <c r="XES287" s="28"/>
      <c r="XET287" s="28"/>
      <c r="XEU287" s="28"/>
      <c r="XEV287" s="28"/>
      <c r="XEW287" s="28"/>
      <c r="XEX287" s="28"/>
      <c r="XEY287" s="28"/>
      <c r="XEZ287" s="28"/>
      <c r="XFA287" s="28"/>
      <c r="XFB287" s="28"/>
      <c r="XFC287" s="28"/>
      <c r="XFD287" s="28"/>
    </row>
    <row r="288" spans="1:11 16358:16384" s="3" customFormat="1" ht="19.05" customHeight="1">
      <c r="A288" s="110"/>
      <c r="B288" s="112"/>
      <c r="C288" s="112"/>
      <c r="D288" s="112"/>
      <c r="E288" s="112"/>
      <c r="F288" s="29"/>
      <c r="G288" s="29"/>
      <c r="H288" s="29"/>
      <c r="I288" s="29"/>
      <c r="J288" s="114"/>
      <c r="K288" s="29"/>
      <c r="XED288" s="28"/>
      <c r="XEE288" s="28"/>
      <c r="XEF288" s="28"/>
      <c r="XEG288" s="28"/>
      <c r="XEH288" s="28"/>
      <c r="XEI288" s="28"/>
      <c r="XEJ288" s="28"/>
      <c r="XEK288" s="28"/>
      <c r="XEL288" s="28"/>
      <c r="XEM288" s="28"/>
      <c r="XEN288" s="28"/>
      <c r="XEO288" s="28"/>
      <c r="XEP288" s="28"/>
      <c r="XEQ288" s="28"/>
      <c r="XER288" s="28"/>
      <c r="XES288" s="28"/>
      <c r="XET288" s="28"/>
      <c r="XEU288" s="28"/>
      <c r="XEV288" s="28"/>
      <c r="XEW288" s="28"/>
      <c r="XEX288" s="28"/>
      <c r="XEY288" s="28"/>
      <c r="XEZ288" s="28"/>
      <c r="XFA288" s="28"/>
      <c r="XFB288" s="28"/>
      <c r="XFC288" s="28"/>
      <c r="XFD288" s="28"/>
    </row>
    <row r="289" spans="1:11 16358:16384" s="3" customFormat="1" ht="19.05" customHeight="1">
      <c r="A289" s="110"/>
      <c r="B289" s="112"/>
      <c r="C289" s="112"/>
      <c r="D289" s="112"/>
      <c r="E289" s="112"/>
      <c r="F289" s="29"/>
      <c r="G289" s="29"/>
      <c r="H289" s="29"/>
      <c r="I289" s="29"/>
      <c r="J289" s="114"/>
      <c r="K289" s="29"/>
      <c r="XED289" s="28"/>
      <c r="XEE289" s="28"/>
      <c r="XEF289" s="28"/>
      <c r="XEG289" s="28"/>
      <c r="XEH289" s="28"/>
      <c r="XEI289" s="28"/>
      <c r="XEJ289" s="28"/>
      <c r="XEK289" s="28"/>
      <c r="XEL289" s="28"/>
      <c r="XEM289" s="28"/>
      <c r="XEN289" s="28"/>
      <c r="XEO289" s="28"/>
      <c r="XEP289" s="28"/>
      <c r="XEQ289" s="28"/>
      <c r="XER289" s="28"/>
      <c r="XES289" s="28"/>
      <c r="XET289" s="28"/>
      <c r="XEU289" s="28"/>
      <c r="XEV289" s="28"/>
      <c r="XEW289" s="28"/>
      <c r="XEX289" s="28"/>
      <c r="XEY289" s="28"/>
      <c r="XEZ289" s="28"/>
      <c r="XFA289" s="28"/>
      <c r="XFB289" s="28"/>
      <c r="XFC289" s="28"/>
      <c r="XFD289" s="28"/>
    </row>
    <row r="290" spans="1:11 16358:16384" s="3" customFormat="1" ht="19.05" customHeight="1">
      <c r="A290" s="110"/>
      <c r="B290" s="112"/>
      <c r="C290" s="112"/>
      <c r="D290" s="112"/>
      <c r="E290" s="112"/>
      <c r="F290" s="29"/>
      <c r="G290" s="29"/>
      <c r="H290" s="29"/>
      <c r="I290" s="29"/>
      <c r="J290" s="114"/>
      <c r="K290" s="29"/>
      <c r="XED290" s="28"/>
      <c r="XEE290" s="28"/>
      <c r="XEF290" s="28"/>
      <c r="XEG290" s="28"/>
      <c r="XEH290" s="28"/>
      <c r="XEI290" s="28"/>
      <c r="XEJ290" s="28"/>
      <c r="XEK290" s="28"/>
      <c r="XEL290" s="28"/>
      <c r="XEM290" s="28"/>
      <c r="XEN290" s="28"/>
      <c r="XEO290" s="28"/>
      <c r="XEP290" s="28"/>
      <c r="XEQ290" s="28"/>
      <c r="XER290" s="28"/>
      <c r="XES290" s="28"/>
      <c r="XET290" s="28"/>
      <c r="XEU290" s="28"/>
      <c r="XEV290" s="28"/>
      <c r="XEW290" s="28"/>
      <c r="XEX290" s="28"/>
      <c r="XEY290" s="28"/>
      <c r="XEZ290" s="28"/>
      <c r="XFA290" s="28"/>
      <c r="XFB290" s="28"/>
      <c r="XFC290" s="28"/>
      <c r="XFD290" s="28"/>
    </row>
    <row r="291" spans="1:11 16358:16384" s="3" customFormat="1" ht="19.05" customHeight="1">
      <c r="A291" s="110"/>
      <c r="B291" s="112"/>
      <c r="C291" s="112"/>
      <c r="D291" s="112"/>
      <c r="E291" s="112"/>
      <c r="F291" s="29"/>
      <c r="G291" s="29"/>
      <c r="H291" s="29"/>
      <c r="I291" s="29"/>
      <c r="J291" s="114"/>
      <c r="K291" s="29"/>
      <c r="XED291" s="28"/>
      <c r="XEE291" s="28"/>
      <c r="XEF291" s="28"/>
      <c r="XEG291" s="28"/>
      <c r="XEH291" s="28"/>
      <c r="XEI291" s="28"/>
      <c r="XEJ291" s="28"/>
      <c r="XEK291" s="28"/>
      <c r="XEL291" s="28"/>
      <c r="XEM291" s="28"/>
      <c r="XEN291" s="28"/>
      <c r="XEO291" s="28"/>
      <c r="XEP291" s="28"/>
      <c r="XEQ291" s="28"/>
      <c r="XER291" s="28"/>
      <c r="XES291" s="28"/>
      <c r="XET291" s="28"/>
      <c r="XEU291" s="28"/>
      <c r="XEV291" s="28"/>
      <c r="XEW291" s="28"/>
      <c r="XEX291" s="28"/>
      <c r="XEY291" s="28"/>
      <c r="XEZ291" s="28"/>
      <c r="XFA291" s="28"/>
      <c r="XFB291" s="28"/>
      <c r="XFC291" s="28"/>
      <c r="XFD291" s="28"/>
    </row>
    <row r="292" spans="1:11 16358:16384" s="3" customFormat="1" ht="19.05" customHeight="1">
      <c r="A292" s="110"/>
      <c r="B292" s="112"/>
      <c r="C292" s="112"/>
      <c r="D292" s="112"/>
      <c r="E292" s="112"/>
      <c r="F292" s="29"/>
      <c r="G292" s="29"/>
      <c r="H292" s="29"/>
      <c r="I292" s="29"/>
      <c r="J292" s="114"/>
      <c r="K292" s="29"/>
      <c r="XED292" s="28"/>
      <c r="XEE292" s="28"/>
      <c r="XEF292" s="28"/>
      <c r="XEG292" s="28"/>
      <c r="XEH292" s="28"/>
      <c r="XEI292" s="28"/>
      <c r="XEJ292" s="28"/>
      <c r="XEK292" s="28"/>
      <c r="XEL292" s="28"/>
      <c r="XEM292" s="28"/>
      <c r="XEN292" s="28"/>
      <c r="XEO292" s="28"/>
      <c r="XEP292" s="28"/>
      <c r="XEQ292" s="28"/>
      <c r="XER292" s="28"/>
      <c r="XES292" s="28"/>
      <c r="XET292" s="28"/>
      <c r="XEU292" s="28"/>
      <c r="XEV292" s="28"/>
      <c r="XEW292" s="28"/>
      <c r="XEX292" s="28"/>
      <c r="XEY292" s="28"/>
      <c r="XEZ292" s="28"/>
      <c r="XFA292" s="28"/>
      <c r="XFB292" s="28"/>
      <c r="XFC292" s="28"/>
      <c r="XFD292" s="28"/>
    </row>
    <row r="293" spans="1:11 16358:16384" s="3" customFormat="1" ht="19.05" customHeight="1">
      <c r="A293" s="110"/>
      <c r="B293" s="112"/>
      <c r="C293" s="112"/>
      <c r="D293" s="112"/>
      <c r="E293" s="112"/>
      <c r="F293" s="29"/>
      <c r="G293" s="29"/>
      <c r="H293" s="29"/>
      <c r="I293" s="29"/>
      <c r="J293" s="114"/>
      <c r="K293" s="29"/>
      <c r="XED293" s="28"/>
      <c r="XEE293" s="28"/>
      <c r="XEF293" s="28"/>
      <c r="XEG293" s="28"/>
      <c r="XEH293" s="28"/>
      <c r="XEI293" s="28"/>
      <c r="XEJ293" s="28"/>
      <c r="XEK293" s="28"/>
      <c r="XEL293" s="28"/>
      <c r="XEM293" s="28"/>
      <c r="XEN293" s="28"/>
      <c r="XEO293" s="28"/>
      <c r="XEP293" s="28"/>
      <c r="XEQ293" s="28"/>
      <c r="XER293" s="28"/>
      <c r="XES293" s="28"/>
      <c r="XET293" s="28"/>
      <c r="XEU293" s="28"/>
      <c r="XEV293" s="28"/>
      <c r="XEW293" s="28"/>
      <c r="XEX293" s="28"/>
      <c r="XEY293" s="28"/>
      <c r="XEZ293" s="28"/>
      <c r="XFA293" s="28"/>
      <c r="XFB293" s="28"/>
      <c r="XFC293" s="28"/>
      <c r="XFD293" s="28"/>
    </row>
    <row r="294" spans="1:11 16358:16384" s="3" customFormat="1" ht="19.05" customHeight="1">
      <c r="A294" s="110"/>
      <c r="B294" s="112"/>
      <c r="C294" s="112"/>
      <c r="D294" s="112"/>
      <c r="E294" s="112"/>
      <c r="F294" s="29"/>
      <c r="G294" s="29"/>
      <c r="H294" s="29"/>
      <c r="I294" s="29"/>
      <c r="J294" s="114"/>
      <c r="K294" s="29"/>
      <c r="XED294" s="28"/>
      <c r="XEE294" s="28"/>
      <c r="XEF294" s="28"/>
      <c r="XEG294" s="28"/>
      <c r="XEH294" s="28"/>
      <c r="XEI294" s="28"/>
      <c r="XEJ294" s="28"/>
      <c r="XEK294" s="28"/>
      <c r="XEL294" s="28"/>
      <c r="XEM294" s="28"/>
      <c r="XEN294" s="28"/>
      <c r="XEO294" s="28"/>
      <c r="XEP294" s="28"/>
      <c r="XEQ294" s="28"/>
      <c r="XER294" s="28"/>
      <c r="XES294" s="28"/>
      <c r="XET294" s="28"/>
      <c r="XEU294" s="28"/>
      <c r="XEV294" s="28"/>
      <c r="XEW294" s="28"/>
      <c r="XEX294" s="28"/>
      <c r="XEY294" s="28"/>
      <c r="XEZ294" s="28"/>
      <c r="XFA294" s="28"/>
      <c r="XFB294" s="28"/>
      <c r="XFC294" s="28"/>
      <c r="XFD294" s="28"/>
    </row>
    <row r="295" spans="1:11 16358:16384" s="3" customFormat="1" ht="19.05" customHeight="1">
      <c r="A295" s="110"/>
      <c r="B295" s="112"/>
      <c r="C295" s="112"/>
      <c r="D295" s="112"/>
      <c r="E295" s="112"/>
      <c r="F295" s="29"/>
      <c r="G295" s="29"/>
      <c r="H295" s="29"/>
      <c r="I295" s="29"/>
      <c r="J295" s="114"/>
      <c r="K295" s="29"/>
      <c r="XED295" s="28"/>
      <c r="XEE295" s="28"/>
      <c r="XEF295" s="28"/>
      <c r="XEG295" s="28"/>
      <c r="XEH295" s="28"/>
      <c r="XEI295" s="28"/>
      <c r="XEJ295" s="28"/>
      <c r="XEK295" s="28"/>
      <c r="XEL295" s="28"/>
      <c r="XEM295" s="28"/>
      <c r="XEN295" s="28"/>
      <c r="XEO295" s="28"/>
      <c r="XEP295" s="28"/>
      <c r="XEQ295" s="28"/>
      <c r="XER295" s="28"/>
      <c r="XES295" s="28"/>
      <c r="XET295" s="28"/>
      <c r="XEU295" s="28"/>
      <c r="XEV295" s="28"/>
      <c r="XEW295" s="28"/>
      <c r="XEX295" s="28"/>
      <c r="XEY295" s="28"/>
      <c r="XEZ295" s="28"/>
      <c r="XFA295" s="28"/>
      <c r="XFB295" s="28"/>
      <c r="XFC295" s="28"/>
      <c r="XFD295" s="28"/>
    </row>
    <row r="296" spans="1:11 16358:16384" s="3" customFormat="1" ht="19.05" customHeight="1">
      <c r="A296" s="110"/>
      <c r="B296" s="112"/>
      <c r="C296" s="112"/>
      <c r="D296" s="112"/>
      <c r="E296" s="112"/>
      <c r="F296" s="29"/>
      <c r="G296" s="29"/>
      <c r="H296" s="29"/>
      <c r="I296" s="29"/>
      <c r="J296" s="114"/>
      <c r="K296" s="29"/>
      <c r="XED296" s="28"/>
      <c r="XEE296" s="28"/>
      <c r="XEF296" s="28"/>
      <c r="XEG296" s="28"/>
      <c r="XEH296" s="28"/>
      <c r="XEI296" s="28"/>
      <c r="XEJ296" s="28"/>
      <c r="XEK296" s="28"/>
      <c r="XEL296" s="28"/>
      <c r="XEM296" s="28"/>
      <c r="XEN296" s="28"/>
      <c r="XEO296" s="28"/>
      <c r="XEP296" s="28"/>
      <c r="XEQ296" s="28"/>
      <c r="XER296" s="28"/>
      <c r="XES296" s="28"/>
      <c r="XET296" s="28"/>
      <c r="XEU296" s="28"/>
      <c r="XEV296" s="28"/>
      <c r="XEW296" s="28"/>
      <c r="XEX296" s="28"/>
      <c r="XEY296" s="28"/>
      <c r="XEZ296" s="28"/>
      <c r="XFA296" s="28"/>
      <c r="XFB296" s="28"/>
      <c r="XFC296" s="28"/>
      <c r="XFD296" s="28"/>
    </row>
    <row r="297" spans="1:11 16358:16384" s="3" customFormat="1" ht="19.05" customHeight="1">
      <c r="A297" s="110"/>
      <c r="B297" s="112"/>
      <c r="C297" s="112"/>
      <c r="D297" s="112"/>
      <c r="E297" s="112"/>
      <c r="F297" s="29"/>
      <c r="G297" s="29"/>
      <c r="H297" s="29"/>
      <c r="I297" s="29"/>
      <c r="J297" s="114"/>
      <c r="K297" s="29"/>
      <c r="XED297" s="28"/>
      <c r="XEE297" s="28"/>
      <c r="XEF297" s="28"/>
      <c r="XEG297" s="28"/>
      <c r="XEH297" s="28"/>
      <c r="XEI297" s="28"/>
      <c r="XEJ297" s="28"/>
      <c r="XEK297" s="28"/>
      <c r="XEL297" s="28"/>
      <c r="XEM297" s="28"/>
      <c r="XEN297" s="28"/>
      <c r="XEO297" s="28"/>
      <c r="XEP297" s="28"/>
      <c r="XEQ297" s="28"/>
      <c r="XER297" s="28"/>
      <c r="XES297" s="28"/>
      <c r="XET297" s="28"/>
      <c r="XEU297" s="28"/>
      <c r="XEV297" s="28"/>
      <c r="XEW297" s="28"/>
      <c r="XEX297" s="28"/>
      <c r="XEY297" s="28"/>
      <c r="XEZ297" s="28"/>
      <c r="XFA297" s="28"/>
      <c r="XFB297" s="28"/>
      <c r="XFC297" s="28"/>
      <c r="XFD297" s="28"/>
    </row>
    <row r="298" spans="1:11 16358:16384" s="3" customFormat="1" ht="19.05" customHeight="1">
      <c r="A298" s="110"/>
      <c r="B298" s="112"/>
      <c r="C298" s="112"/>
      <c r="D298" s="112"/>
      <c r="E298" s="112"/>
      <c r="F298" s="29"/>
      <c r="G298" s="29"/>
      <c r="H298" s="29"/>
      <c r="I298" s="29"/>
      <c r="J298" s="114"/>
      <c r="K298" s="29"/>
      <c r="XED298" s="28"/>
      <c r="XEE298" s="28"/>
      <c r="XEF298" s="28"/>
      <c r="XEG298" s="28"/>
      <c r="XEH298" s="28"/>
      <c r="XEI298" s="28"/>
      <c r="XEJ298" s="28"/>
      <c r="XEK298" s="28"/>
      <c r="XEL298" s="28"/>
      <c r="XEM298" s="28"/>
      <c r="XEN298" s="28"/>
      <c r="XEO298" s="28"/>
      <c r="XEP298" s="28"/>
      <c r="XEQ298" s="28"/>
      <c r="XER298" s="28"/>
      <c r="XES298" s="28"/>
      <c r="XET298" s="28"/>
      <c r="XEU298" s="28"/>
      <c r="XEV298" s="28"/>
      <c r="XEW298" s="28"/>
      <c r="XEX298" s="28"/>
      <c r="XEY298" s="28"/>
      <c r="XEZ298" s="28"/>
      <c r="XFA298" s="28"/>
      <c r="XFB298" s="28"/>
      <c r="XFC298" s="28"/>
      <c r="XFD298" s="28"/>
    </row>
    <row r="299" spans="1:11 16358:16384" s="3" customFormat="1" ht="19.05" customHeight="1">
      <c r="A299" s="110"/>
      <c r="B299" s="112"/>
      <c r="C299" s="112"/>
      <c r="D299" s="112"/>
      <c r="E299" s="112"/>
      <c r="F299" s="29"/>
      <c r="G299" s="29"/>
      <c r="H299" s="29"/>
      <c r="I299" s="29"/>
      <c r="J299" s="114"/>
      <c r="K299" s="29"/>
      <c r="XED299" s="28"/>
      <c r="XEE299" s="28"/>
      <c r="XEF299" s="28"/>
      <c r="XEG299" s="28"/>
      <c r="XEH299" s="28"/>
      <c r="XEI299" s="28"/>
      <c r="XEJ299" s="28"/>
      <c r="XEK299" s="28"/>
      <c r="XEL299" s="28"/>
      <c r="XEM299" s="28"/>
      <c r="XEN299" s="28"/>
      <c r="XEO299" s="28"/>
      <c r="XEP299" s="28"/>
      <c r="XEQ299" s="28"/>
      <c r="XER299" s="28"/>
      <c r="XES299" s="28"/>
      <c r="XET299" s="28"/>
      <c r="XEU299" s="28"/>
      <c r="XEV299" s="28"/>
      <c r="XEW299" s="28"/>
      <c r="XEX299" s="28"/>
      <c r="XEY299" s="28"/>
      <c r="XEZ299" s="28"/>
      <c r="XFA299" s="28"/>
      <c r="XFB299" s="28"/>
      <c r="XFC299" s="28"/>
      <c r="XFD299" s="28"/>
    </row>
    <row r="300" spans="1:11 16358:16384" s="3" customFormat="1" ht="19.05" customHeight="1">
      <c r="A300" s="110"/>
      <c r="B300" s="112"/>
      <c r="C300" s="112"/>
      <c r="D300" s="112"/>
      <c r="E300" s="112"/>
      <c r="F300" s="29"/>
      <c r="G300" s="29"/>
      <c r="H300" s="29"/>
      <c r="I300" s="29"/>
      <c r="J300" s="114"/>
      <c r="K300" s="29"/>
      <c r="XED300" s="28"/>
      <c r="XEE300" s="28"/>
      <c r="XEF300" s="28"/>
      <c r="XEG300" s="28"/>
      <c r="XEH300" s="28"/>
      <c r="XEI300" s="28"/>
      <c r="XEJ300" s="28"/>
      <c r="XEK300" s="28"/>
      <c r="XEL300" s="28"/>
      <c r="XEM300" s="28"/>
      <c r="XEN300" s="28"/>
      <c r="XEO300" s="28"/>
      <c r="XEP300" s="28"/>
      <c r="XEQ300" s="28"/>
      <c r="XER300" s="28"/>
      <c r="XES300" s="28"/>
      <c r="XET300" s="28"/>
      <c r="XEU300" s="28"/>
      <c r="XEV300" s="28"/>
      <c r="XEW300" s="28"/>
      <c r="XEX300" s="28"/>
      <c r="XEY300" s="28"/>
      <c r="XEZ300" s="28"/>
      <c r="XFA300" s="28"/>
      <c r="XFB300" s="28"/>
      <c r="XFC300" s="28"/>
      <c r="XFD300" s="28"/>
    </row>
    <row r="301" spans="1:11 16358:16384" s="3" customFormat="1" ht="19.05" customHeight="1">
      <c r="A301" s="110"/>
      <c r="B301" s="112"/>
      <c r="C301" s="112"/>
      <c r="D301" s="112"/>
      <c r="E301" s="112"/>
      <c r="F301" s="29"/>
      <c r="G301" s="29"/>
      <c r="H301" s="29"/>
      <c r="I301" s="29"/>
      <c r="J301" s="114"/>
      <c r="K301" s="29"/>
      <c r="XED301" s="28"/>
      <c r="XEE301" s="28"/>
      <c r="XEF301" s="28"/>
      <c r="XEG301" s="28"/>
      <c r="XEH301" s="28"/>
      <c r="XEI301" s="28"/>
      <c r="XEJ301" s="28"/>
      <c r="XEK301" s="28"/>
      <c r="XEL301" s="28"/>
      <c r="XEM301" s="28"/>
      <c r="XEN301" s="28"/>
      <c r="XEO301" s="28"/>
      <c r="XEP301" s="28"/>
      <c r="XEQ301" s="28"/>
      <c r="XER301" s="28"/>
      <c r="XES301" s="28"/>
      <c r="XET301" s="28"/>
      <c r="XEU301" s="28"/>
      <c r="XEV301" s="28"/>
      <c r="XEW301" s="28"/>
      <c r="XEX301" s="28"/>
      <c r="XEY301" s="28"/>
      <c r="XEZ301" s="28"/>
      <c r="XFA301" s="28"/>
      <c r="XFB301" s="28"/>
      <c r="XFC301" s="28"/>
      <c r="XFD301" s="28"/>
    </row>
    <row r="302" spans="1:11 16358:16384" s="3" customFormat="1" ht="19.05" customHeight="1">
      <c r="A302" s="110"/>
      <c r="B302" s="112"/>
      <c r="C302" s="112"/>
      <c r="D302" s="112"/>
      <c r="E302" s="112"/>
      <c r="F302" s="29"/>
      <c r="G302" s="29"/>
      <c r="H302" s="29"/>
      <c r="I302" s="29"/>
      <c r="J302" s="114"/>
      <c r="K302" s="29"/>
      <c r="XED302" s="28"/>
      <c r="XEE302" s="28"/>
      <c r="XEF302" s="28"/>
      <c r="XEG302" s="28"/>
      <c r="XEH302" s="28"/>
      <c r="XEI302" s="28"/>
      <c r="XEJ302" s="28"/>
      <c r="XEK302" s="28"/>
      <c r="XEL302" s="28"/>
      <c r="XEM302" s="28"/>
      <c r="XEN302" s="28"/>
      <c r="XEO302" s="28"/>
      <c r="XEP302" s="28"/>
      <c r="XEQ302" s="28"/>
      <c r="XER302" s="28"/>
      <c r="XES302" s="28"/>
      <c r="XET302" s="28"/>
      <c r="XEU302" s="28"/>
      <c r="XEV302" s="28"/>
      <c r="XEW302" s="28"/>
      <c r="XEX302" s="28"/>
      <c r="XEY302" s="28"/>
      <c r="XEZ302" s="28"/>
      <c r="XFA302" s="28"/>
      <c r="XFB302" s="28"/>
      <c r="XFC302" s="28"/>
      <c r="XFD302" s="28"/>
    </row>
    <row r="303" spans="1:11 16358:16384" s="3" customFormat="1" ht="19.05" customHeight="1">
      <c r="A303" s="110"/>
      <c r="B303" s="112"/>
      <c r="C303" s="112"/>
      <c r="D303" s="112"/>
      <c r="E303" s="112"/>
      <c r="F303" s="29"/>
      <c r="G303" s="29"/>
      <c r="H303" s="29"/>
      <c r="I303" s="29"/>
      <c r="J303" s="114"/>
      <c r="K303" s="29"/>
      <c r="XED303" s="28"/>
      <c r="XEE303" s="28"/>
      <c r="XEF303" s="28"/>
      <c r="XEG303" s="28"/>
      <c r="XEH303" s="28"/>
      <c r="XEI303" s="28"/>
      <c r="XEJ303" s="28"/>
      <c r="XEK303" s="28"/>
      <c r="XEL303" s="28"/>
      <c r="XEM303" s="28"/>
      <c r="XEN303" s="28"/>
      <c r="XEO303" s="28"/>
      <c r="XEP303" s="28"/>
      <c r="XEQ303" s="28"/>
      <c r="XER303" s="28"/>
      <c r="XES303" s="28"/>
      <c r="XET303" s="28"/>
      <c r="XEU303" s="28"/>
      <c r="XEV303" s="28"/>
      <c r="XEW303" s="28"/>
      <c r="XEX303" s="28"/>
      <c r="XEY303" s="28"/>
      <c r="XEZ303" s="28"/>
      <c r="XFA303" s="28"/>
      <c r="XFB303" s="28"/>
      <c r="XFC303" s="28"/>
      <c r="XFD303" s="28"/>
    </row>
    <row r="304" spans="1:11 16358:16384" s="3" customFormat="1" ht="19.05" customHeight="1">
      <c r="A304" s="110"/>
      <c r="B304" s="112"/>
      <c r="C304" s="112"/>
      <c r="D304" s="112"/>
      <c r="E304" s="112"/>
      <c r="F304" s="29"/>
      <c r="G304" s="29"/>
      <c r="H304" s="29"/>
      <c r="I304" s="29"/>
      <c r="J304" s="114"/>
      <c r="K304" s="29"/>
      <c r="XED304" s="28"/>
      <c r="XEE304" s="28"/>
      <c r="XEF304" s="28"/>
      <c r="XEG304" s="28"/>
      <c r="XEH304" s="28"/>
      <c r="XEI304" s="28"/>
      <c r="XEJ304" s="28"/>
      <c r="XEK304" s="28"/>
      <c r="XEL304" s="28"/>
      <c r="XEM304" s="28"/>
      <c r="XEN304" s="28"/>
      <c r="XEO304" s="28"/>
      <c r="XEP304" s="28"/>
      <c r="XEQ304" s="28"/>
      <c r="XER304" s="28"/>
      <c r="XES304" s="28"/>
      <c r="XET304" s="28"/>
      <c r="XEU304" s="28"/>
      <c r="XEV304" s="28"/>
      <c r="XEW304" s="28"/>
      <c r="XEX304" s="28"/>
      <c r="XEY304" s="28"/>
      <c r="XEZ304" s="28"/>
      <c r="XFA304" s="28"/>
      <c r="XFB304" s="28"/>
      <c r="XFC304" s="28"/>
      <c r="XFD304" s="28"/>
    </row>
    <row r="305" spans="1:11 16358:16384" s="3" customFormat="1" ht="19.05" customHeight="1">
      <c r="A305" s="110"/>
      <c r="B305" s="112"/>
      <c r="C305" s="112"/>
      <c r="D305" s="112"/>
      <c r="E305" s="112"/>
      <c r="F305" s="29"/>
      <c r="G305" s="29"/>
      <c r="H305" s="29"/>
      <c r="I305" s="29"/>
      <c r="J305" s="114"/>
      <c r="K305" s="29"/>
      <c r="XED305" s="28"/>
      <c r="XEE305" s="28"/>
      <c r="XEF305" s="28"/>
      <c r="XEG305" s="28"/>
      <c r="XEH305" s="28"/>
      <c r="XEI305" s="28"/>
      <c r="XEJ305" s="28"/>
      <c r="XEK305" s="28"/>
      <c r="XEL305" s="28"/>
      <c r="XEM305" s="28"/>
      <c r="XEN305" s="28"/>
      <c r="XEO305" s="28"/>
      <c r="XEP305" s="28"/>
      <c r="XEQ305" s="28"/>
      <c r="XER305" s="28"/>
      <c r="XES305" s="28"/>
      <c r="XET305" s="28"/>
      <c r="XEU305" s="28"/>
      <c r="XEV305" s="28"/>
      <c r="XEW305" s="28"/>
      <c r="XEX305" s="28"/>
      <c r="XEY305" s="28"/>
      <c r="XEZ305" s="28"/>
      <c r="XFA305" s="28"/>
      <c r="XFB305" s="28"/>
      <c r="XFC305" s="28"/>
      <c r="XFD305" s="28"/>
    </row>
    <row r="306" spans="1:11 16358:16384" s="3" customFormat="1" ht="19.05" customHeight="1">
      <c r="A306" s="110"/>
      <c r="B306" s="112"/>
      <c r="C306" s="112"/>
      <c r="D306" s="112"/>
      <c r="E306" s="112"/>
      <c r="F306" s="29"/>
      <c r="G306" s="29"/>
      <c r="H306" s="29"/>
      <c r="I306" s="29"/>
      <c r="J306" s="114"/>
      <c r="K306" s="29"/>
      <c r="XED306" s="28"/>
      <c r="XEE306" s="28"/>
      <c r="XEF306" s="28"/>
      <c r="XEG306" s="28"/>
      <c r="XEH306" s="28"/>
      <c r="XEI306" s="28"/>
      <c r="XEJ306" s="28"/>
      <c r="XEK306" s="28"/>
      <c r="XEL306" s="28"/>
      <c r="XEM306" s="28"/>
      <c r="XEN306" s="28"/>
      <c r="XEO306" s="28"/>
      <c r="XEP306" s="28"/>
      <c r="XEQ306" s="28"/>
      <c r="XER306" s="28"/>
      <c r="XES306" s="28"/>
      <c r="XET306" s="28"/>
      <c r="XEU306" s="28"/>
      <c r="XEV306" s="28"/>
      <c r="XEW306" s="28"/>
      <c r="XEX306" s="28"/>
      <c r="XEY306" s="28"/>
      <c r="XEZ306" s="28"/>
      <c r="XFA306" s="28"/>
      <c r="XFB306" s="28"/>
      <c r="XFC306" s="28"/>
      <c r="XFD306" s="28"/>
    </row>
    <row r="307" spans="1:11 16358:16384" s="3" customFormat="1" ht="19.05" customHeight="1">
      <c r="A307" s="110"/>
      <c r="B307" s="112"/>
      <c r="C307" s="112"/>
      <c r="D307" s="112"/>
      <c r="E307" s="112"/>
      <c r="F307" s="29"/>
      <c r="G307" s="29"/>
      <c r="H307" s="29"/>
      <c r="I307" s="29"/>
      <c r="J307" s="114"/>
      <c r="K307" s="29"/>
      <c r="XED307" s="28"/>
      <c r="XEE307" s="28"/>
      <c r="XEF307" s="28"/>
      <c r="XEG307" s="28"/>
      <c r="XEH307" s="28"/>
      <c r="XEI307" s="28"/>
      <c r="XEJ307" s="28"/>
      <c r="XEK307" s="28"/>
      <c r="XEL307" s="28"/>
      <c r="XEM307" s="28"/>
      <c r="XEN307" s="28"/>
      <c r="XEO307" s="28"/>
      <c r="XEP307" s="28"/>
      <c r="XEQ307" s="28"/>
      <c r="XER307" s="28"/>
      <c r="XES307" s="28"/>
      <c r="XET307" s="28"/>
      <c r="XEU307" s="28"/>
      <c r="XEV307" s="28"/>
      <c r="XEW307" s="28"/>
      <c r="XEX307" s="28"/>
      <c r="XEY307" s="28"/>
      <c r="XEZ307" s="28"/>
      <c r="XFA307" s="28"/>
      <c r="XFB307" s="28"/>
      <c r="XFC307" s="28"/>
      <c r="XFD307" s="28"/>
    </row>
    <row r="308" spans="1:11 16358:16384" s="3" customFormat="1" ht="19.05" customHeight="1">
      <c r="A308" s="110"/>
      <c r="B308" s="112"/>
      <c r="C308" s="112"/>
      <c r="D308" s="112"/>
      <c r="E308" s="112"/>
      <c r="F308" s="29"/>
      <c r="G308" s="29"/>
      <c r="H308" s="29"/>
      <c r="I308" s="29"/>
      <c r="J308" s="114"/>
      <c r="K308" s="29"/>
      <c r="XED308" s="28"/>
      <c r="XEE308" s="28"/>
      <c r="XEF308" s="28"/>
      <c r="XEG308" s="28"/>
      <c r="XEH308" s="28"/>
      <c r="XEI308" s="28"/>
      <c r="XEJ308" s="28"/>
      <c r="XEK308" s="28"/>
      <c r="XEL308" s="28"/>
      <c r="XEM308" s="28"/>
      <c r="XEN308" s="28"/>
      <c r="XEO308" s="28"/>
      <c r="XEP308" s="28"/>
      <c r="XEQ308" s="28"/>
      <c r="XER308" s="28"/>
      <c r="XES308" s="28"/>
      <c r="XET308" s="28"/>
      <c r="XEU308" s="28"/>
      <c r="XEV308" s="28"/>
      <c r="XEW308" s="28"/>
      <c r="XEX308" s="28"/>
      <c r="XEY308" s="28"/>
      <c r="XEZ308" s="28"/>
      <c r="XFA308" s="28"/>
      <c r="XFB308" s="28"/>
      <c r="XFC308" s="28"/>
      <c r="XFD308" s="28"/>
    </row>
    <row r="309" spans="1:11 16358:16384" s="3" customFormat="1" ht="19.05" customHeight="1">
      <c r="A309" s="110"/>
      <c r="B309" s="112"/>
      <c r="C309" s="112"/>
      <c r="D309" s="112"/>
      <c r="E309" s="112"/>
      <c r="F309" s="29"/>
      <c r="G309" s="29"/>
      <c r="H309" s="29"/>
      <c r="I309" s="29"/>
      <c r="J309" s="114"/>
      <c r="K309" s="29"/>
      <c r="XED309" s="28"/>
      <c r="XEE309" s="28"/>
      <c r="XEF309" s="28"/>
      <c r="XEG309" s="28"/>
      <c r="XEH309" s="28"/>
      <c r="XEI309" s="28"/>
      <c r="XEJ309" s="28"/>
      <c r="XEK309" s="28"/>
      <c r="XEL309" s="28"/>
      <c r="XEM309" s="28"/>
      <c r="XEN309" s="28"/>
      <c r="XEO309" s="28"/>
      <c r="XEP309" s="28"/>
      <c r="XEQ309" s="28"/>
      <c r="XER309" s="28"/>
      <c r="XES309" s="28"/>
      <c r="XET309" s="28"/>
      <c r="XEU309" s="28"/>
      <c r="XEV309" s="28"/>
      <c r="XEW309" s="28"/>
      <c r="XEX309" s="28"/>
      <c r="XEY309" s="28"/>
      <c r="XEZ309" s="28"/>
      <c r="XFA309" s="28"/>
      <c r="XFB309" s="28"/>
      <c r="XFC309" s="28"/>
      <c r="XFD309" s="28"/>
    </row>
    <row r="310" spans="1:11 16358:16384" s="3" customFormat="1" ht="19.05" customHeight="1">
      <c r="A310" s="110"/>
      <c r="B310" s="112"/>
      <c r="C310" s="112"/>
      <c r="D310" s="112"/>
      <c r="E310" s="112"/>
      <c r="F310" s="29"/>
      <c r="G310" s="29"/>
      <c r="H310" s="29"/>
      <c r="I310" s="29"/>
      <c r="J310" s="114"/>
      <c r="K310" s="29"/>
      <c r="XED310" s="28"/>
      <c r="XEE310" s="28"/>
      <c r="XEF310" s="28"/>
      <c r="XEG310" s="28"/>
      <c r="XEH310" s="28"/>
      <c r="XEI310" s="28"/>
      <c r="XEJ310" s="28"/>
      <c r="XEK310" s="28"/>
      <c r="XEL310" s="28"/>
      <c r="XEM310" s="28"/>
      <c r="XEN310" s="28"/>
      <c r="XEO310" s="28"/>
      <c r="XEP310" s="28"/>
      <c r="XEQ310" s="28"/>
      <c r="XER310" s="28"/>
      <c r="XES310" s="28"/>
      <c r="XET310" s="28"/>
      <c r="XEU310" s="28"/>
      <c r="XEV310" s="28"/>
      <c r="XEW310" s="28"/>
      <c r="XEX310" s="28"/>
      <c r="XEY310" s="28"/>
      <c r="XEZ310" s="28"/>
      <c r="XFA310" s="28"/>
      <c r="XFB310" s="28"/>
      <c r="XFC310" s="28"/>
      <c r="XFD310" s="28"/>
    </row>
    <row r="311" spans="1:11 16358:16384" s="3" customFormat="1" ht="19.05" customHeight="1">
      <c r="A311" s="110"/>
      <c r="B311" s="112"/>
      <c r="C311" s="112"/>
      <c r="D311" s="112"/>
      <c r="E311" s="112"/>
      <c r="F311" s="29"/>
      <c r="G311" s="29"/>
      <c r="H311" s="29"/>
      <c r="I311" s="29"/>
      <c r="J311" s="114"/>
      <c r="K311" s="29"/>
      <c r="XED311" s="28"/>
      <c r="XEE311" s="28"/>
      <c r="XEF311" s="28"/>
      <c r="XEG311" s="28"/>
      <c r="XEH311" s="28"/>
      <c r="XEI311" s="28"/>
      <c r="XEJ311" s="28"/>
      <c r="XEK311" s="28"/>
      <c r="XEL311" s="28"/>
      <c r="XEM311" s="28"/>
      <c r="XEN311" s="28"/>
      <c r="XEO311" s="28"/>
      <c r="XEP311" s="28"/>
      <c r="XEQ311" s="28"/>
      <c r="XER311" s="28"/>
      <c r="XES311" s="28"/>
      <c r="XET311" s="28"/>
      <c r="XEU311" s="28"/>
      <c r="XEV311" s="28"/>
      <c r="XEW311" s="28"/>
      <c r="XEX311" s="28"/>
      <c r="XEY311" s="28"/>
      <c r="XEZ311" s="28"/>
      <c r="XFA311" s="28"/>
      <c r="XFB311" s="28"/>
      <c r="XFC311" s="28"/>
      <c r="XFD311" s="28"/>
    </row>
    <row r="312" spans="1:11 16358:16384" s="3" customFormat="1" ht="19.05" customHeight="1">
      <c r="A312" s="110"/>
      <c r="B312" s="112"/>
      <c r="C312" s="112"/>
      <c r="D312" s="112"/>
      <c r="E312" s="112"/>
      <c r="F312" s="29"/>
      <c r="G312" s="29"/>
      <c r="H312" s="29"/>
      <c r="I312" s="29"/>
      <c r="J312" s="114"/>
      <c r="K312" s="29"/>
      <c r="XED312" s="28"/>
      <c r="XEE312" s="28"/>
      <c r="XEF312" s="28"/>
      <c r="XEG312" s="28"/>
      <c r="XEH312" s="28"/>
      <c r="XEI312" s="28"/>
      <c r="XEJ312" s="28"/>
      <c r="XEK312" s="28"/>
      <c r="XEL312" s="28"/>
      <c r="XEM312" s="28"/>
      <c r="XEN312" s="28"/>
      <c r="XEO312" s="28"/>
      <c r="XEP312" s="28"/>
      <c r="XEQ312" s="28"/>
      <c r="XER312" s="28"/>
      <c r="XES312" s="28"/>
      <c r="XET312" s="28"/>
      <c r="XEU312" s="28"/>
      <c r="XEV312" s="28"/>
      <c r="XEW312" s="28"/>
      <c r="XEX312" s="28"/>
      <c r="XEY312" s="28"/>
      <c r="XEZ312" s="28"/>
      <c r="XFA312" s="28"/>
      <c r="XFB312" s="28"/>
      <c r="XFC312" s="28"/>
      <c r="XFD312" s="28"/>
    </row>
    <row r="313" spans="1:11 16358:16384" s="3" customFormat="1" ht="19.05" customHeight="1">
      <c r="A313" s="110"/>
      <c r="B313" s="112"/>
      <c r="C313" s="112"/>
      <c r="D313" s="112"/>
      <c r="E313" s="112"/>
      <c r="F313" s="29"/>
      <c r="G313" s="29"/>
      <c r="H313" s="29"/>
      <c r="I313" s="29"/>
      <c r="J313" s="114"/>
      <c r="K313" s="29"/>
      <c r="XED313" s="28"/>
      <c r="XEE313" s="28"/>
      <c r="XEF313" s="28"/>
      <c r="XEG313" s="28"/>
      <c r="XEH313" s="28"/>
      <c r="XEI313" s="28"/>
      <c r="XEJ313" s="28"/>
      <c r="XEK313" s="28"/>
      <c r="XEL313" s="28"/>
      <c r="XEM313" s="28"/>
      <c r="XEN313" s="28"/>
      <c r="XEO313" s="28"/>
      <c r="XEP313" s="28"/>
      <c r="XEQ313" s="28"/>
      <c r="XER313" s="28"/>
      <c r="XES313" s="28"/>
      <c r="XET313" s="28"/>
      <c r="XEU313" s="28"/>
      <c r="XEV313" s="28"/>
      <c r="XEW313" s="28"/>
      <c r="XEX313" s="28"/>
      <c r="XEY313" s="28"/>
      <c r="XEZ313" s="28"/>
      <c r="XFA313" s="28"/>
      <c r="XFB313" s="28"/>
      <c r="XFC313" s="28"/>
      <c r="XFD313" s="28"/>
    </row>
    <row r="314" spans="1:11 16358:16384" s="3" customFormat="1" ht="19.05" customHeight="1">
      <c r="A314" s="110"/>
      <c r="B314" s="112"/>
      <c r="C314" s="112"/>
      <c r="D314" s="112"/>
      <c r="E314" s="112"/>
      <c r="F314" s="29"/>
      <c r="G314" s="29"/>
      <c r="H314" s="29"/>
      <c r="I314" s="29"/>
      <c r="J314" s="114"/>
      <c r="K314" s="29"/>
      <c r="XED314" s="28"/>
      <c r="XEE314" s="28"/>
      <c r="XEF314" s="28"/>
      <c r="XEG314" s="28"/>
      <c r="XEH314" s="28"/>
      <c r="XEI314" s="28"/>
      <c r="XEJ314" s="28"/>
      <c r="XEK314" s="28"/>
      <c r="XEL314" s="28"/>
      <c r="XEM314" s="28"/>
      <c r="XEN314" s="28"/>
      <c r="XEO314" s="28"/>
      <c r="XEP314" s="28"/>
      <c r="XEQ314" s="28"/>
      <c r="XER314" s="28"/>
      <c r="XES314" s="28"/>
      <c r="XET314" s="28"/>
      <c r="XEU314" s="28"/>
      <c r="XEV314" s="28"/>
      <c r="XEW314" s="28"/>
      <c r="XEX314" s="28"/>
      <c r="XEY314" s="28"/>
      <c r="XEZ314" s="28"/>
      <c r="XFA314" s="28"/>
      <c r="XFB314" s="28"/>
      <c r="XFC314" s="28"/>
      <c r="XFD314" s="28"/>
    </row>
    <row r="315" spans="1:11 16358:16384" s="3" customFormat="1" ht="19.05" customHeight="1">
      <c r="A315" s="110"/>
      <c r="B315" s="112"/>
      <c r="C315" s="112"/>
      <c r="D315" s="112"/>
      <c r="E315" s="112"/>
      <c r="F315" s="29"/>
      <c r="G315" s="29"/>
      <c r="H315" s="29"/>
      <c r="I315" s="29"/>
      <c r="J315" s="114"/>
      <c r="K315" s="29"/>
      <c r="XED315" s="28"/>
      <c r="XEE315" s="28"/>
      <c r="XEF315" s="28"/>
      <c r="XEG315" s="28"/>
      <c r="XEH315" s="28"/>
      <c r="XEI315" s="28"/>
      <c r="XEJ315" s="28"/>
      <c r="XEK315" s="28"/>
      <c r="XEL315" s="28"/>
      <c r="XEM315" s="28"/>
      <c r="XEN315" s="28"/>
      <c r="XEO315" s="28"/>
      <c r="XEP315" s="28"/>
      <c r="XEQ315" s="28"/>
      <c r="XER315" s="28"/>
      <c r="XES315" s="28"/>
      <c r="XET315" s="28"/>
      <c r="XEU315" s="28"/>
      <c r="XEV315" s="28"/>
      <c r="XEW315" s="28"/>
      <c r="XEX315" s="28"/>
      <c r="XEY315" s="28"/>
      <c r="XEZ315" s="28"/>
      <c r="XFA315" s="28"/>
      <c r="XFB315" s="28"/>
      <c r="XFC315" s="28"/>
      <c r="XFD315" s="28"/>
    </row>
    <row r="316" spans="1:11 16358:16384" s="3" customFormat="1" ht="19.05" customHeight="1">
      <c r="A316" s="110"/>
      <c r="B316" s="112"/>
      <c r="C316" s="112"/>
      <c r="D316" s="112"/>
      <c r="E316" s="112"/>
      <c r="F316" s="29"/>
      <c r="G316" s="29"/>
      <c r="H316" s="29"/>
      <c r="I316" s="29"/>
      <c r="J316" s="114"/>
      <c r="K316" s="29"/>
      <c r="XED316" s="28"/>
      <c r="XEE316" s="28"/>
      <c r="XEF316" s="28"/>
      <c r="XEG316" s="28"/>
      <c r="XEH316" s="28"/>
      <c r="XEI316" s="28"/>
      <c r="XEJ316" s="28"/>
      <c r="XEK316" s="28"/>
      <c r="XEL316" s="28"/>
      <c r="XEM316" s="28"/>
      <c r="XEN316" s="28"/>
      <c r="XEO316" s="28"/>
      <c r="XEP316" s="28"/>
      <c r="XEQ316" s="28"/>
      <c r="XER316" s="28"/>
      <c r="XES316" s="28"/>
      <c r="XET316" s="28"/>
      <c r="XEU316" s="28"/>
      <c r="XEV316" s="28"/>
      <c r="XEW316" s="28"/>
      <c r="XEX316" s="28"/>
      <c r="XEY316" s="28"/>
      <c r="XEZ316" s="28"/>
      <c r="XFA316" s="28"/>
      <c r="XFB316" s="28"/>
      <c r="XFC316" s="28"/>
      <c r="XFD316" s="28"/>
    </row>
    <row r="317" spans="1:11 16358:16384" s="3" customFormat="1" ht="19.05" customHeight="1">
      <c r="A317" s="110"/>
      <c r="B317" s="112"/>
      <c r="C317" s="112"/>
      <c r="D317" s="112"/>
      <c r="E317" s="112"/>
      <c r="F317" s="29"/>
      <c r="G317" s="29"/>
      <c r="H317" s="29"/>
      <c r="I317" s="29"/>
      <c r="J317" s="114"/>
      <c r="K317" s="29"/>
      <c r="XED317" s="28"/>
      <c r="XEE317" s="28"/>
      <c r="XEF317" s="28"/>
      <c r="XEG317" s="28"/>
      <c r="XEH317" s="28"/>
      <c r="XEI317" s="28"/>
      <c r="XEJ317" s="28"/>
      <c r="XEK317" s="28"/>
      <c r="XEL317" s="28"/>
      <c r="XEM317" s="28"/>
      <c r="XEN317" s="28"/>
      <c r="XEO317" s="28"/>
      <c r="XEP317" s="28"/>
      <c r="XEQ317" s="28"/>
      <c r="XER317" s="28"/>
      <c r="XES317" s="28"/>
      <c r="XET317" s="28"/>
      <c r="XEU317" s="28"/>
      <c r="XEV317" s="28"/>
      <c r="XEW317" s="28"/>
      <c r="XEX317" s="28"/>
      <c r="XEY317" s="28"/>
      <c r="XEZ317" s="28"/>
      <c r="XFA317" s="28"/>
      <c r="XFB317" s="28"/>
      <c r="XFC317" s="28"/>
      <c r="XFD317" s="28"/>
    </row>
    <row r="318" spans="1:11 16358:16384" s="3" customFormat="1" ht="19.05" customHeight="1">
      <c r="A318" s="110"/>
      <c r="B318" s="112"/>
      <c r="C318" s="112"/>
      <c r="D318" s="112"/>
      <c r="E318" s="112"/>
      <c r="F318" s="29"/>
      <c r="G318" s="29"/>
      <c r="H318" s="29"/>
      <c r="I318" s="29"/>
      <c r="J318" s="114"/>
      <c r="K318" s="29"/>
      <c r="XED318" s="28"/>
      <c r="XEE318" s="28"/>
      <c r="XEF318" s="28"/>
      <c r="XEG318" s="28"/>
      <c r="XEH318" s="28"/>
      <c r="XEI318" s="28"/>
      <c r="XEJ318" s="28"/>
      <c r="XEK318" s="28"/>
      <c r="XEL318" s="28"/>
      <c r="XEM318" s="28"/>
      <c r="XEN318" s="28"/>
      <c r="XEO318" s="28"/>
      <c r="XEP318" s="28"/>
      <c r="XEQ318" s="28"/>
      <c r="XER318" s="28"/>
      <c r="XES318" s="28"/>
      <c r="XET318" s="28"/>
      <c r="XEU318" s="28"/>
      <c r="XEV318" s="28"/>
      <c r="XEW318" s="28"/>
      <c r="XEX318" s="28"/>
      <c r="XEY318" s="28"/>
      <c r="XEZ318" s="28"/>
      <c r="XFA318" s="28"/>
      <c r="XFB318" s="28"/>
      <c r="XFC318" s="28"/>
      <c r="XFD318" s="28"/>
    </row>
  </sheetData>
  <sheetProtection formatCells="0" formatColumns="0" formatRows="0"/>
  <mergeCells count="891">
    <mergeCell ref="J313:J315"/>
    <mergeCell ref="J316:J318"/>
    <mergeCell ref="J286:J288"/>
    <mergeCell ref="J289:J291"/>
    <mergeCell ref="J292:J294"/>
    <mergeCell ref="J295:J297"/>
    <mergeCell ref="J298:J300"/>
    <mergeCell ref="J301:J303"/>
    <mergeCell ref="J304:J306"/>
    <mergeCell ref="J307:J309"/>
    <mergeCell ref="J310:J312"/>
    <mergeCell ref="J259:J261"/>
    <mergeCell ref="J262:J264"/>
    <mergeCell ref="J265:J267"/>
    <mergeCell ref="J268:J270"/>
    <mergeCell ref="J271:J273"/>
    <mergeCell ref="J274:J276"/>
    <mergeCell ref="J277:J279"/>
    <mergeCell ref="J280:J282"/>
    <mergeCell ref="J283:J285"/>
    <mergeCell ref="J232:J234"/>
    <mergeCell ref="J235:J237"/>
    <mergeCell ref="J238:J240"/>
    <mergeCell ref="J241:J243"/>
    <mergeCell ref="J244:J246"/>
    <mergeCell ref="J247:J249"/>
    <mergeCell ref="J250:J252"/>
    <mergeCell ref="J253:J255"/>
    <mergeCell ref="J256:J258"/>
    <mergeCell ref="J205:J207"/>
    <mergeCell ref="J208:J210"/>
    <mergeCell ref="J211:J213"/>
    <mergeCell ref="J214:J216"/>
    <mergeCell ref="J217:J219"/>
    <mergeCell ref="J220:J222"/>
    <mergeCell ref="J223:J225"/>
    <mergeCell ref="J226:J228"/>
    <mergeCell ref="J229:J231"/>
    <mergeCell ref="J178:J180"/>
    <mergeCell ref="J181:J183"/>
    <mergeCell ref="J184:J186"/>
    <mergeCell ref="J187:J189"/>
    <mergeCell ref="J190:J192"/>
    <mergeCell ref="J193:J195"/>
    <mergeCell ref="J196:J198"/>
    <mergeCell ref="J199:J201"/>
    <mergeCell ref="J202:J204"/>
    <mergeCell ref="J151:J153"/>
    <mergeCell ref="J154:J156"/>
    <mergeCell ref="J157:J159"/>
    <mergeCell ref="J160:J162"/>
    <mergeCell ref="J163:J165"/>
    <mergeCell ref="J166:J168"/>
    <mergeCell ref="J169:J171"/>
    <mergeCell ref="J172:J174"/>
    <mergeCell ref="J175:J177"/>
    <mergeCell ref="J124:J126"/>
    <mergeCell ref="J127:J129"/>
    <mergeCell ref="J130:J132"/>
    <mergeCell ref="J133:J135"/>
    <mergeCell ref="J136:J138"/>
    <mergeCell ref="J139:J141"/>
    <mergeCell ref="J142:J144"/>
    <mergeCell ref="J145:J147"/>
    <mergeCell ref="J148:J150"/>
    <mergeCell ref="J97:J99"/>
    <mergeCell ref="J100:J102"/>
    <mergeCell ref="J103:J105"/>
    <mergeCell ref="J106:J108"/>
    <mergeCell ref="J109:J111"/>
    <mergeCell ref="J112:J114"/>
    <mergeCell ref="J115:J117"/>
    <mergeCell ref="J118:J120"/>
    <mergeCell ref="J121:J123"/>
    <mergeCell ref="J70:J72"/>
    <mergeCell ref="J73:J75"/>
    <mergeCell ref="J76:J78"/>
    <mergeCell ref="J79:J81"/>
    <mergeCell ref="J82:J84"/>
    <mergeCell ref="J85:J87"/>
    <mergeCell ref="J88:J90"/>
    <mergeCell ref="J91:J93"/>
    <mergeCell ref="J94:J96"/>
    <mergeCell ref="J43:J45"/>
    <mergeCell ref="J46:J48"/>
    <mergeCell ref="J49:J51"/>
    <mergeCell ref="J52:J54"/>
    <mergeCell ref="J55:J57"/>
    <mergeCell ref="J58:J60"/>
    <mergeCell ref="J61:J63"/>
    <mergeCell ref="J64:J66"/>
    <mergeCell ref="J67:J69"/>
    <mergeCell ref="J16:J18"/>
    <mergeCell ref="J19:J21"/>
    <mergeCell ref="J22:J24"/>
    <mergeCell ref="J25:J27"/>
    <mergeCell ref="J28:J30"/>
    <mergeCell ref="J31:J33"/>
    <mergeCell ref="J34:J36"/>
    <mergeCell ref="J37:J39"/>
    <mergeCell ref="J40:J42"/>
    <mergeCell ref="I169:I171"/>
    <mergeCell ref="I172:I174"/>
    <mergeCell ref="I175:I177"/>
    <mergeCell ref="I178:I180"/>
    <mergeCell ref="I181:I183"/>
    <mergeCell ref="I184:I186"/>
    <mergeCell ref="I187:I189"/>
    <mergeCell ref="I190:I192"/>
    <mergeCell ref="I193:I195"/>
    <mergeCell ref="I142:I144"/>
    <mergeCell ref="I145:I147"/>
    <mergeCell ref="I148:I150"/>
    <mergeCell ref="I151:I153"/>
    <mergeCell ref="I154:I156"/>
    <mergeCell ref="I157:I159"/>
    <mergeCell ref="I160:I162"/>
    <mergeCell ref="I163:I165"/>
    <mergeCell ref="I166:I168"/>
    <mergeCell ref="I115:I117"/>
    <mergeCell ref="I118:I120"/>
    <mergeCell ref="I121:I123"/>
    <mergeCell ref="I124:I126"/>
    <mergeCell ref="I127:I129"/>
    <mergeCell ref="I130:I132"/>
    <mergeCell ref="I133:I135"/>
    <mergeCell ref="I136:I138"/>
    <mergeCell ref="I139:I141"/>
    <mergeCell ref="I88:I90"/>
    <mergeCell ref="I91:I93"/>
    <mergeCell ref="I94:I96"/>
    <mergeCell ref="I97:I99"/>
    <mergeCell ref="I100:I102"/>
    <mergeCell ref="I103:I105"/>
    <mergeCell ref="I106:I108"/>
    <mergeCell ref="I109:I111"/>
    <mergeCell ref="I112:I114"/>
    <mergeCell ref="I61:I63"/>
    <mergeCell ref="I64:I66"/>
    <mergeCell ref="I67:I69"/>
    <mergeCell ref="I70:I72"/>
    <mergeCell ref="I73:I75"/>
    <mergeCell ref="I76:I78"/>
    <mergeCell ref="I79:I81"/>
    <mergeCell ref="I82:I84"/>
    <mergeCell ref="I85:I87"/>
    <mergeCell ref="H181:H183"/>
    <mergeCell ref="H184:H186"/>
    <mergeCell ref="H187:H189"/>
    <mergeCell ref="H190:H192"/>
    <mergeCell ref="H193:H195"/>
    <mergeCell ref="I4:I6"/>
    <mergeCell ref="I7:I9"/>
    <mergeCell ref="I10:I12"/>
    <mergeCell ref="I13:I15"/>
    <mergeCell ref="I16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4"/>
    <mergeCell ref="I55:I57"/>
    <mergeCell ref="I58:I60"/>
    <mergeCell ref="H154:H156"/>
    <mergeCell ref="H157:H159"/>
    <mergeCell ref="H160:H162"/>
    <mergeCell ref="H163:H165"/>
    <mergeCell ref="H166:H168"/>
    <mergeCell ref="H169:H171"/>
    <mergeCell ref="H172:H174"/>
    <mergeCell ref="H175:H177"/>
    <mergeCell ref="H178:H180"/>
    <mergeCell ref="H127:H129"/>
    <mergeCell ref="H130:H132"/>
    <mergeCell ref="H133:H135"/>
    <mergeCell ref="H136:H138"/>
    <mergeCell ref="H139:H141"/>
    <mergeCell ref="H142:H144"/>
    <mergeCell ref="H145:H147"/>
    <mergeCell ref="H148:H150"/>
    <mergeCell ref="H151:H153"/>
    <mergeCell ref="H100:H102"/>
    <mergeCell ref="H103:H105"/>
    <mergeCell ref="H106:H108"/>
    <mergeCell ref="H109:H111"/>
    <mergeCell ref="H112:H114"/>
    <mergeCell ref="H115:H117"/>
    <mergeCell ref="H118:H120"/>
    <mergeCell ref="H121:H123"/>
    <mergeCell ref="H124:H126"/>
    <mergeCell ref="H73:H75"/>
    <mergeCell ref="H76:H78"/>
    <mergeCell ref="H79:H81"/>
    <mergeCell ref="H82:H84"/>
    <mergeCell ref="H85:H87"/>
    <mergeCell ref="H88:H90"/>
    <mergeCell ref="H91:H93"/>
    <mergeCell ref="H94:H96"/>
    <mergeCell ref="H97:H99"/>
    <mergeCell ref="G193:G195"/>
    <mergeCell ref="H4:H6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H55:H57"/>
    <mergeCell ref="H58:H60"/>
    <mergeCell ref="H61:H63"/>
    <mergeCell ref="H64:H66"/>
    <mergeCell ref="H67:H69"/>
    <mergeCell ref="H70:H72"/>
    <mergeCell ref="G166:G168"/>
    <mergeCell ref="G169:G171"/>
    <mergeCell ref="G172:G174"/>
    <mergeCell ref="G175:G177"/>
    <mergeCell ref="G178:G180"/>
    <mergeCell ref="G181:G183"/>
    <mergeCell ref="G184:G186"/>
    <mergeCell ref="G187:G189"/>
    <mergeCell ref="G190:G192"/>
    <mergeCell ref="G139:G141"/>
    <mergeCell ref="G142:G144"/>
    <mergeCell ref="G145:G147"/>
    <mergeCell ref="G148:G150"/>
    <mergeCell ref="G151:G153"/>
    <mergeCell ref="G154:G156"/>
    <mergeCell ref="G157:G159"/>
    <mergeCell ref="G160:G162"/>
    <mergeCell ref="G163:G165"/>
    <mergeCell ref="G112:G114"/>
    <mergeCell ref="G115:G117"/>
    <mergeCell ref="G118:G120"/>
    <mergeCell ref="G121:G123"/>
    <mergeCell ref="G124:G126"/>
    <mergeCell ref="G127:G129"/>
    <mergeCell ref="G130:G132"/>
    <mergeCell ref="G133:G135"/>
    <mergeCell ref="G136:G138"/>
    <mergeCell ref="G85:G87"/>
    <mergeCell ref="G88:G90"/>
    <mergeCell ref="G91:G93"/>
    <mergeCell ref="G94:G96"/>
    <mergeCell ref="G97:G99"/>
    <mergeCell ref="G100:G102"/>
    <mergeCell ref="G103:G105"/>
    <mergeCell ref="G106:G108"/>
    <mergeCell ref="G109:G111"/>
    <mergeCell ref="G58:G60"/>
    <mergeCell ref="G61:G63"/>
    <mergeCell ref="G64:G66"/>
    <mergeCell ref="G67:G69"/>
    <mergeCell ref="G70:G72"/>
    <mergeCell ref="G73:G75"/>
    <mergeCell ref="G76:G78"/>
    <mergeCell ref="G79:G81"/>
    <mergeCell ref="G82:G84"/>
    <mergeCell ref="F178:F180"/>
    <mergeCell ref="F181:F183"/>
    <mergeCell ref="F184:F186"/>
    <mergeCell ref="F187:F189"/>
    <mergeCell ref="F190:F192"/>
    <mergeCell ref="F193:F195"/>
    <mergeCell ref="G4:G6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4"/>
    <mergeCell ref="G55:G57"/>
    <mergeCell ref="F151:F153"/>
    <mergeCell ref="F154:F156"/>
    <mergeCell ref="F157:F159"/>
    <mergeCell ref="F160:F162"/>
    <mergeCell ref="F163:F165"/>
    <mergeCell ref="F166:F168"/>
    <mergeCell ref="F169:F171"/>
    <mergeCell ref="F172:F174"/>
    <mergeCell ref="F175:F177"/>
    <mergeCell ref="F124:F126"/>
    <mergeCell ref="F127:F129"/>
    <mergeCell ref="F130:F132"/>
    <mergeCell ref="F133:F135"/>
    <mergeCell ref="F136:F138"/>
    <mergeCell ref="F139:F141"/>
    <mergeCell ref="F142:F144"/>
    <mergeCell ref="F145:F147"/>
    <mergeCell ref="F148:F150"/>
    <mergeCell ref="F97:F99"/>
    <mergeCell ref="F100:F102"/>
    <mergeCell ref="F103:F105"/>
    <mergeCell ref="F106:F108"/>
    <mergeCell ref="F109:F111"/>
    <mergeCell ref="F112:F114"/>
    <mergeCell ref="F115:F117"/>
    <mergeCell ref="F118:F120"/>
    <mergeCell ref="F121:F123"/>
    <mergeCell ref="F70:F72"/>
    <mergeCell ref="F73:F75"/>
    <mergeCell ref="F76:F78"/>
    <mergeCell ref="F79:F81"/>
    <mergeCell ref="F82:F84"/>
    <mergeCell ref="F85:F87"/>
    <mergeCell ref="F88:F90"/>
    <mergeCell ref="F91:F93"/>
    <mergeCell ref="F94:F96"/>
    <mergeCell ref="E313:E315"/>
    <mergeCell ref="E316:E318"/>
    <mergeCell ref="F4:F6"/>
    <mergeCell ref="F7:F9"/>
    <mergeCell ref="F10:F12"/>
    <mergeCell ref="F13:F15"/>
    <mergeCell ref="F16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E286:E288"/>
    <mergeCell ref="E289:E291"/>
    <mergeCell ref="E292:E294"/>
    <mergeCell ref="E295:E297"/>
    <mergeCell ref="E298:E300"/>
    <mergeCell ref="E301:E303"/>
    <mergeCell ref="E304:E306"/>
    <mergeCell ref="E307:E309"/>
    <mergeCell ref="E310:E312"/>
    <mergeCell ref="E259:E261"/>
    <mergeCell ref="E262:E264"/>
    <mergeCell ref="E265:E267"/>
    <mergeCell ref="E268:E270"/>
    <mergeCell ref="E271:E273"/>
    <mergeCell ref="E274:E276"/>
    <mergeCell ref="E277:E279"/>
    <mergeCell ref="E280:E282"/>
    <mergeCell ref="E283:E285"/>
    <mergeCell ref="E232:E234"/>
    <mergeCell ref="E235:E237"/>
    <mergeCell ref="E238:E240"/>
    <mergeCell ref="E241:E243"/>
    <mergeCell ref="E244:E246"/>
    <mergeCell ref="E247:E249"/>
    <mergeCell ref="E250:E252"/>
    <mergeCell ref="E253:E255"/>
    <mergeCell ref="E256:E258"/>
    <mergeCell ref="E205:E207"/>
    <mergeCell ref="E208:E210"/>
    <mergeCell ref="E211:E213"/>
    <mergeCell ref="E214:E216"/>
    <mergeCell ref="E217:E219"/>
    <mergeCell ref="E220:E222"/>
    <mergeCell ref="E223:E225"/>
    <mergeCell ref="E226:E228"/>
    <mergeCell ref="E229:E231"/>
    <mergeCell ref="E178:E180"/>
    <mergeCell ref="E181:E183"/>
    <mergeCell ref="E184:E186"/>
    <mergeCell ref="E187:E189"/>
    <mergeCell ref="E190:E192"/>
    <mergeCell ref="E193:E195"/>
    <mergeCell ref="E196:E198"/>
    <mergeCell ref="E199:E201"/>
    <mergeCell ref="E202:E204"/>
    <mergeCell ref="E151:E153"/>
    <mergeCell ref="E154:E156"/>
    <mergeCell ref="E157:E159"/>
    <mergeCell ref="E160:E162"/>
    <mergeCell ref="E163:E165"/>
    <mergeCell ref="E166:E168"/>
    <mergeCell ref="E169:E171"/>
    <mergeCell ref="E172:E174"/>
    <mergeCell ref="E175:E177"/>
    <mergeCell ref="E124:E126"/>
    <mergeCell ref="E127:E129"/>
    <mergeCell ref="E130:E132"/>
    <mergeCell ref="E133:E135"/>
    <mergeCell ref="E136:E138"/>
    <mergeCell ref="E139:E141"/>
    <mergeCell ref="E142:E144"/>
    <mergeCell ref="E145:E147"/>
    <mergeCell ref="E148:E150"/>
    <mergeCell ref="E97:E99"/>
    <mergeCell ref="E100:E102"/>
    <mergeCell ref="E103:E105"/>
    <mergeCell ref="E106:E108"/>
    <mergeCell ref="E109:E111"/>
    <mergeCell ref="E112:E114"/>
    <mergeCell ref="E115:E117"/>
    <mergeCell ref="E118:E120"/>
    <mergeCell ref="E121:E123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D313:D315"/>
    <mergeCell ref="D316:D318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D286:D288"/>
    <mergeCell ref="D289:D291"/>
    <mergeCell ref="D292:D294"/>
    <mergeCell ref="D295:D297"/>
    <mergeCell ref="D298:D300"/>
    <mergeCell ref="D301:D303"/>
    <mergeCell ref="D304:D306"/>
    <mergeCell ref="D307:D309"/>
    <mergeCell ref="D310:D312"/>
    <mergeCell ref="D259:D261"/>
    <mergeCell ref="D262:D264"/>
    <mergeCell ref="D265:D267"/>
    <mergeCell ref="D268:D270"/>
    <mergeCell ref="D271:D273"/>
    <mergeCell ref="D274:D276"/>
    <mergeCell ref="D277:D279"/>
    <mergeCell ref="D280:D282"/>
    <mergeCell ref="D283:D285"/>
    <mergeCell ref="D232:D234"/>
    <mergeCell ref="D235:D237"/>
    <mergeCell ref="D238:D240"/>
    <mergeCell ref="D241:D243"/>
    <mergeCell ref="D244:D246"/>
    <mergeCell ref="D247:D249"/>
    <mergeCell ref="D250:D252"/>
    <mergeCell ref="D253:D255"/>
    <mergeCell ref="D256:D258"/>
    <mergeCell ref="D205:D207"/>
    <mergeCell ref="D208:D210"/>
    <mergeCell ref="D211:D213"/>
    <mergeCell ref="D214:D216"/>
    <mergeCell ref="D217:D219"/>
    <mergeCell ref="D220:D222"/>
    <mergeCell ref="D223:D225"/>
    <mergeCell ref="D226:D228"/>
    <mergeCell ref="D229:D231"/>
    <mergeCell ref="D178:D180"/>
    <mergeCell ref="D181:D183"/>
    <mergeCell ref="D184:D186"/>
    <mergeCell ref="D187:D189"/>
    <mergeCell ref="D190:D192"/>
    <mergeCell ref="D193:D195"/>
    <mergeCell ref="D196:D198"/>
    <mergeCell ref="D199:D201"/>
    <mergeCell ref="D202:D204"/>
    <mergeCell ref="D151:D153"/>
    <mergeCell ref="D154:D156"/>
    <mergeCell ref="D157:D159"/>
    <mergeCell ref="D160:D162"/>
    <mergeCell ref="D163:D165"/>
    <mergeCell ref="D166:D168"/>
    <mergeCell ref="D169:D171"/>
    <mergeCell ref="D172:D174"/>
    <mergeCell ref="D175:D177"/>
    <mergeCell ref="D124:D126"/>
    <mergeCell ref="D127:D129"/>
    <mergeCell ref="D130:D132"/>
    <mergeCell ref="D133:D135"/>
    <mergeCell ref="D136:D138"/>
    <mergeCell ref="D139:D141"/>
    <mergeCell ref="D142:D144"/>
    <mergeCell ref="D145:D147"/>
    <mergeCell ref="D148:D150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C313:C315"/>
    <mergeCell ref="C316:C318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C286:C288"/>
    <mergeCell ref="C289:C291"/>
    <mergeCell ref="C292:C294"/>
    <mergeCell ref="C295:C297"/>
    <mergeCell ref="C298:C300"/>
    <mergeCell ref="C301:C303"/>
    <mergeCell ref="C304:C306"/>
    <mergeCell ref="C307:C309"/>
    <mergeCell ref="C310:C312"/>
    <mergeCell ref="C259:C261"/>
    <mergeCell ref="C262:C264"/>
    <mergeCell ref="C265:C267"/>
    <mergeCell ref="C268:C270"/>
    <mergeCell ref="C271:C273"/>
    <mergeCell ref="C274:C276"/>
    <mergeCell ref="C277:C279"/>
    <mergeCell ref="C280:C282"/>
    <mergeCell ref="C283:C285"/>
    <mergeCell ref="C232:C234"/>
    <mergeCell ref="C235:C237"/>
    <mergeCell ref="C238:C240"/>
    <mergeCell ref="C241:C243"/>
    <mergeCell ref="C244:C246"/>
    <mergeCell ref="C247:C249"/>
    <mergeCell ref="C250:C252"/>
    <mergeCell ref="C253:C255"/>
    <mergeCell ref="C256:C258"/>
    <mergeCell ref="C205:C207"/>
    <mergeCell ref="C208:C210"/>
    <mergeCell ref="C211:C213"/>
    <mergeCell ref="C214:C216"/>
    <mergeCell ref="C217:C219"/>
    <mergeCell ref="C220:C222"/>
    <mergeCell ref="C223:C225"/>
    <mergeCell ref="C226:C228"/>
    <mergeCell ref="C229:C231"/>
    <mergeCell ref="C178:C180"/>
    <mergeCell ref="C181:C183"/>
    <mergeCell ref="C184:C186"/>
    <mergeCell ref="C187:C189"/>
    <mergeCell ref="C190:C192"/>
    <mergeCell ref="C193:C195"/>
    <mergeCell ref="C196:C198"/>
    <mergeCell ref="C199:C201"/>
    <mergeCell ref="C202:C204"/>
    <mergeCell ref="C151:C153"/>
    <mergeCell ref="C154:C156"/>
    <mergeCell ref="C157:C159"/>
    <mergeCell ref="C160:C162"/>
    <mergeCell ref="C163:C165"/>
    <mergeCell ref="C166:C168"/>
    <mergeCell ref="C169:C171"/>
    <mergeCell ref="C172:C174"/>
    <mergeCell ref="C175:C177"/>
    <mergeCell ref="C124:C126"/>
    <mergeCell ref="C127:C129"/>
    <mergeCell ref="C130:C132"/>
    <mergeCell ref="C133:C135"/>
    <mergeCell ref="C136:C138"/>
    <mergeCell ref="C139:C141"/>
    <mergeCell ref="C142:C144"/>
    <mergeCell ref="C145:C147"/>
    <mergeCell ref="C148:C150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B313:B315"/>
    <mergeCell ref="B316:B318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B286:B288"/>
    <mergeCell ref="B289:B291"/>
    <mergeCell ref="B292:B294"/>
    <mergeCell ref="B295:B297"/>
    <mergeCell ref="B298:B300"/>
    <mergeCell ref="B301:B303"/>
    <mergeCell ref="B304:B306"/>
    <mergeCell ref="B307:B309"/>
    <mergeCell ref="B310:B312"/>
    <mergeCell ref="B259:B261"/>
    <mergeCell ref="B262:B264"/>
    <mergeCell ref="B265:B267"/>
    <mergeCell ref="B268:B270"/>
    <mergeCell ref="B271:B273"/>
    <mergeCell ref="B274:B276"/>
    <mergeCell ref="B277:B279"/>
    <mergeCell ref="B280:B282"/>
    <mergeCell ref="B283:B285"/>
    <mergeCell ref="B232:B234"/>
    <mergeCell ref="B235:B237"/>
    <mergeCell ref="B238:B240"/>
    <mergeCell ref="B241:B243"/>
    <mergeCell ref="B244:B246"/>
    <mergeCell ref="B247:B249"/>
    <mergeCell ref="B250:B252"/>
    <mergeCell ref="B253:B255"/>
    <mergeCell ref="B256:B258"/>
    <mergeCell ref="B205:B207"/>
    <mergeCell ref="B208:B210"/>
    <mergeCell ref="B211:B213"/>
    <mergeCell ref="B214:B216"/>
    <mergeCell ref="B217:B219"/>
    <mergeCell ref="B220:B222"/>
    <mergeCell ref="B223:B225"/>
    <mergeCell ref="B226:B228"/>
    <mergeCell ref="B229:B231"/>
    <mergeCell ref="B178:B180"/>
    <mergeCell ref="B181:B183"/>
    <mergeCell ref="B184:B186"/>
    <mergeCell ref="B187:B189"/>
    <mergeCell ref="B190:B192"/>
    <mergeCell ref="B193:B195"/>
    <mergeCell ref="B196:B198"/>
    <mergeCell ref="B199:B201"/>
    <mergeCell ref="B202:B204"/>
    <mergeCell ref="B151:B153"/>
    <mergeCell ref="B154:B156"/>
    <mergeCell ref="B157:B159"/>
    <mergeCell ref="B160:B162"/>
    <mergeCell ref="B163:B165"/>
    <mergeCell ref="B166:B168"/>
    <mergeCell ref="B169:B171"/>
    <mergeCell ref="B172:B174"/>
    <mergeCell ref="B175:B177"/>
    <mergeCell ref="B124:B126"/>
    <mergeCell ref="B127:B129"/>
    <mergeCell ref="B130:B132"/>
    <mergeCell ref="B133:B135"/>
    <mergeCell ref="B136:B138"/>
    <mergeCell ref="B139:B141"/>
    <mergeCell ref="B142:B144"/>
    <mergeCell ref="B145:B147"/>
    <mergeCell ref="B148:B150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A313:A315"/>
    <mergeCell ref="A316:A318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A286:A288"/>
    <mergeCell ref="A289:A291"/>
    <mergeCell ref="A292:A294"/>
    <mergeCell ref="A295:A297"/>
    <mergeCell ref="A298:A300"/>
    <mergeCell ref="A301:A303"/>
    <mergeCell ref="A304:A306"/>
    <mergeCell ref="A307:A309"/>
    <mergeCell ref="A310:A312"/>
    <mergeCell ref="A259:A261"/>
    <mergeCell ref="A262:A264"/>
    <mergeCell ref="A265:A267"/>
    <mergeCell ref="A268:A270"/>
    <mergeCell ref="A271:A273"/>
    <mergeCell ref="A274:A276"/>
    <mergeCell ref="A277:A279"/>
    <mergeCell ref="A280:A282"/>
    <mergeCell ref="A283:A285"/>
    <mergeCell ref="A232:A234"/>
    <mergeCell ref="A235:A237"/>
    <mergeCell ref="A238:A240"/>
    <mergeCell ref="A241:A243"/>
    <mergeCell ref="A244:A246"/>
    <mergeCell ref="A247:A249"/>
    <mergeCell ref="A250:A252"/>
    <mergeCell ref="A253:A255"/>
    <mergeCell ref="A256:A258"/>
    <mergeCell ref="A205:A207"/>
    <mergeCell ref="A208:A210"/>
    <mergeCell ref="A211:A213"/>
    <mergeCell ref="A214:A216"/>
    <mergeCell ref="A217:A219"/>
    <mergeCell ref="A220:A222"/>
    <mergeCell ref="A223:A225"/>
    <mergeCell ref="A226:A228"/>
    <mergeCell ref="A229:A231"/>
    <mergeCell ref="A178:A180"/>
    <mergeCell ref="A181:A183"/>
    <mergeCell ref="A184:A186"/>
    <mergeCell ref="A187:A189"/>
    <mergeCell ref="A190:A192"/>
    <mergeCell ref="A193:A195"/>
    <mergeCell ref="A196:A198"/>
    <mergeCell ref="A199:A201"/>
    <mergeCell ref="A202:A204"/>
    <mergeCell ref="A151:A153"/>
    <mergeCell ref="A154:A156"/>
    <mergeCell ref="A157:A159"/>
    <mergeCell ref="A160:A162"/>
    <mergeCell ref="A163:A165"/>
    <mergeCell ref="A166:A168"/>
    <mergeCell ref="A169:A171"/>
    <mergeCell ref="A172:A174"/>
    <mergeCell ref="A175:A177"/>
    <mergeCell ref="A124:A126"/>
    <mergeCell ref="A127:A129"/>
    <mergeCell ref="A130:A132"/>
    <mergeCell ref="A133:A135"/>
    <mergeCell ref="A136:A138"/>
    <mergeCell ref="A139:A141"/>
    <mergeCell ref="A142:A144"/>
    <mergeCell ref="A145:A147"/>
    <mergeCell ref="A148:A150"/>
    <mergeCell ref="A97:A99"/>
    <mergeCell ref="A100:A102"/>
    <mergeCell ref="A103:A105"/>
    <mergeCell ref="A106:A108"/>
    <mergeCell ref="A109:A111"/>
    <mergeCell ref="A112:A114"/>
    <mergeCell ref="A115:A117"/>
    <mergeCell ref="A118:A120"/>
    <mergeCell ref="A121:A123"/>
    <mergeCell ref="A70:A72"/>
    <mergeCell ref="A73:A75"/>
    <mergeCell ref="A76:A78"/>
    <mergeCell ref="A79:A81"/>
    <mergeCell ref="A82:A84"/>
    <mergeCell ref="A85:A87"/>
    <mergeCell ref="A88:A90"/>
    <mergeCell ref="A91:A93"/>
    <mergeCell ref="A94:A96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1:AP1"/>
    <mergeCell ref="A2:B2"/>
    <mergeCell ref="J2:L2"/>
    <mergeCell ref="N2:Z2"/>
    <mergeCell ref="AJ2:AN2"/>
    <mergeCell ref="A4:A6"/>
    <mergeCell ref="A7:A9"/>
    <mergeCell ref="A10:A12"/>
    <mergeCell ref="A13:A15"/>
    <mergeCell ref="J4:J6"/>
    <mergeCell ref="J7:J9"/>
    <mergeCell ref="J10:J12"/>
    <mergeCell ref="J13:J15"/>
  </mergeCells>
  <dataValidations count="4">
    <dataValidation type="list" allowBlank="1" showInputMessage="1" showErrorMessage="1" sqref="L4:AP5 L7:AP8 L10:AP11 L13:AP14 L16:AP17 L19:AP20 L22:AP23 L25:AP26 L28:AP29 L31:AP32 L34:AP35 L37:AP38 L40:AP41 L43:AP44 L46:AP47 L49:AP50 L52:AP53 L55:AP56 L58:AP59 L61:AP62 L64:AP65 L67:AP68 L70:AP71 L73:AP74 L76:AP77 L79:AP80 L82:AP83 L85:AP86 L88:AP89 L91:AP92 L94:AP95 L97:AP98 L100:AP101 L103:AP104 L106:AP107 L109:AP110 L112:AP113 L115:AP116 L118:AP119 L121:AP122 L124:AP125 L127:AP128 L130:AP131 L133:AP134 L136:AP137 L139:AP140 L142:AP143 L145:AP146 L148:AP149 L151:AP152 L154:AP155 L157:AP158 L160:AP161 L163:AP164 L166:AP167 L169:AP170 L172:AP173 L175:AP176 L178:AP179 L181:AP182 L184:AP185 L187:AP188 L190:AP191 L193:AP194">
      <formula1>"出勤,事假,病假,休假,缺勤,放假"</formula1>
    </dataValidation>
    <dataValidation type="list" allowBlank="1" showInputMessage="1" showErrorMessage="1" sqref="A2:B2">
      <formula1>年份</formula1>
    </dataValidation>
    <dataValidation type="list" allowBlank="1" showInputMessage="1" showErrorMessage="1" sqref="C2">
      <formula1>月份</formula1>
    </dataValidation>
    <dataValidation type="list" allowBlank="1" showInputMessage="1" showErrorMessage="1" sqref="L196:AP197 L199:AP200 L202:AP203 L205:AP206 L208:AP209 L211:AP212 L214:AP215 L217:AP218 L220:AP221 L223:AP224 L226:AP227 L229:AP230 L232:AP233 L235:AP236 L238:AP239 L241:AP242 L244:AP245 L247:AP248 L250:AP251 L253:AP254 L256:AP257 L259:AP260 L262:AP263 L265:AP266 L268:AP269 L271:AP272 L274:AP275 L277:AP278 L280:AP281 L283:AP284 L286:AP287 L289:AP290 L292:AP293 L295:AP296 L298:AP299 L301:AP302 L304:AP305 L307:AP308 L310:AP311 L313:AP314 L316:AP317">
      <formula1>"√,×"</formula1>
    </dataValidation>
  </dataValidations>
  <printOptions horizontalCentered="1"/>
  <pageMargins left="0.196527777777778" right="0.196527777777778" top="0.196527777777778" bottom="0.196527777777778" header="0" footer="0"/>
  <pageSetup fitToHeight="0" orientation="landscape" pageOrder="overThenDown" paperSize="9" scale="5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>
    <pageSetUpPr fitToPage="1"/>
  </sheetPr>
  <dimension ref="A1:XFD318"/>
  <sheetViews>
    <sheetView showGridLines="0" showZeros="0" workbookViewId="0" topLeftCell="A1">
      <selection pane="topLeft" activeCell="AR1" sqref="AR1"/>
    </sheetView>
  </sheetViews>
  <sheetFormatPr defaultColWidth="9" defaultRowHeight="19.05" customHeight="1"/>
  <cols>
    <col min="1" max="1" width="4.7" style="1" customWidth="1"/>
    <col min="2" max="2" width="7.9" style="1" customWidth="1"/>
    <col min="3" max="3" width="8.7" style="1" customWidth="1"/>
    <col min="4" max="4" width="9.9" style="1" customWidth="1"/>
    <col min="5" max="9" width="6.9" style="1" customWidth="1"/>
    <col min="10" max="10" width="8.7" style="4" customWidth="1"/>
    <col min="11" max="11" width="6.9" style="1" customWidth="1"/>
    <col min="12" max="42" width="4.3" style="1" customWidth="1"/>
    <col min="43" max="43" width="2.7" style="1" customWidth="1"/>
    <col min="44" max="16357" width="9" style="1"/>
    <col min="16358" max="16384" width="9" style="5"/>
  </cols>
  <sheetData>
    <row r="1" spans="1:42" s="1" customFormat="1" ht="39" customHeight="1">
      <c r="A1" s="96" t="s">
        <v>78</v>
      </c>
      <c r="B1" s="96"/>
      <c r="C1" s="96"/>
      <c r="D1" s="96"/>
      <c r="E1" s="96"/>
      <c r="F1" s="96"/>
      <c r="G1" s="96"/>
      <c r="H1" s="96"/>
      <c r="I1" s="96"/>
      <c r="J1" s="103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</row>
    <row r="2" spans="1:42" s="1" customFormat="1" ht="19.95" customHeight="1">
      <c r="A2" s="104">
        <v>2022</v>
      </c>
      <c r="B2" s="104"/>
      <c r="C2" s="6">
        <v>4</v>
      </c>
      <c r="E2" s="7"/>
      <c r="F2" s="7"/>
      <c r="G2" s="7"/>
      <c r="H2" s="7"/>
      <c r="I2" s="7"/>
      <c r="J2" s="105" t="str">
        <f>"本月 "&amp;DAY(DATE(A2,C2+1,1)-1)&amp;" 天"</f>
        <v>本月 30 天</v>
      </c>
      <c r="K2" s="106"/>
      <c r="L2" s="106"/>
      <c r="M2" s="13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22"/>
      <c r="AB2" s="22"/>
      <c r="AC2" s="22"/>
      <c r="AD2" s="22"/>
      <c r="AE2" s="22"/>
      <c r="AF2" s="23"/>
      <c r="AG2" s="23"/>
      <c r="AH2" s="23"/>
      <c r="AI2" s="23"/>
      <c r="AJ2" s="108" t="s">
        <v>79</v>
      </c>
      <c r="AK2" s="108"/>
      <c r="AL2" s="108"/>
      <c r="AM2" s="108"/>
      <c r="AN2" s="108"/>
      <c r="AO2" s="23">
        <v>7</v>
      </c>
      <c r="AP2" s="24" t="s">
        <v>80</v>
      </c>
    </row>
    <row r="3" spans="1:42" s="2" customFormat="1" ht="49.95" customHeight="1">
      <c r="A3" s="8" t="s">
        <v>81</v>
      </c>
      <c r="B3" s="9" t="s">
        <v>1</v>
      </c>
      <c r="C3" s="10" t="s">
        <v>62</v>
      </c>
      <c r="D3" s="11" t="s">
        <v>63</v>
      </c>
      <c r="E3" s="11" t="s">
        <v>64</v>
      </c>
      <c r="F3" s="12" t="s">
        <v>65</v>
      </c>
      <c r="G3" s="12" t="s">
        <v>66</v>
      </c>
      <c r="H3" s="12" t="s">
        <v>67</v>
      </c>
      <c r="I3" s="12" t="s">
        <v>68</v>
      </c>
      <c r="J3" s="14" t="s">
        <v>69</v>
      </c>
      <c r="K3" s="12" t="s">
        <v>82</v>
      </c>
      <c r="L3" s="15">
        <f t="shared" si="0" ref="L3:AP3">IF(MONTH(DATE($A$2,$C$2,COLUMN(A1)))=$C$2,DATE($A$2,$C$2,COLUMN(A1)),"")</f>
        <v>44652</v>
      </c>
      <c r="M3" s="15">
        <f t="shared" si="0"/>
        <v>44653</v>
      </c>
      <c r="N3" s="15">
        <f t="shared" si="0"/>
        <v>44654</v>
      </c>
      <c r="O3" s="15">
        <f t="shared" si="0"/>
        <v>44655</v>
      </c>
      <c r="P3" s="15">
        <f t="shared" si="0"/>
        <v>44656</v>
      </c>
      <c r="Q3" s="15">
        <f t="shared" si="0"/>
        <v>44657</v>
      </c>
      <c r="R3" s="15">
        <f t="shared" si="0"/>
        <v>44658</v>
      </c>
      <c r="S3" s="15">
        <f t="shared" si="0"/>
        <v>44659</v>
      </c>
      <c r="T3" s="15">
        <f t="shared" si="0"/>
        <v>44660</v>
      </c>
      <c r="U3" s="15">
        <f t="shared" si="0"/>
        <v>44661</v>
      </c>
      <c r="V3" s="15">
        <f t="shared" si="0"/>
        <v>44662</v>
      </c>
      <c r="W3" s="15">
        <f t="shared" si="0"/>
        <v>44663</v>
      </c>
      <c r="X3" s="15">
        <f t="shared" si="0"/>
        <v>44664</v>
      </c>
      <c r="Y3" s="15">
        <f t="shared" si="0"/>
        <v>44665</v>
      </c>
      <c r="Z3" s="15">
        <f t="shared" si="0"/>
        <v>44666</v>
      </c>
      <c r="AA3" s="15">
        <f t="shared" si="0"/>
        <v>44667</v>
      </c>
      <c r="AB3" s="15">
        <f t="shared" si="0"/>
        <v>44668</v>
      </c>
      <c r="AC3" s="15">
        <f t="shared" si="0"/>
        <v>44669</v>
      </c>
      <c r="AD3" s="15">
        <f t="shared" si="0"/>
        <v>44670</v>
      </c>
      <c r="AE3" s="15">
        <f t="shared" si="0"/>
        <v>44671</v>
      </c>
      <c r="AF3" s="15">
        <f t="shared" si="0"/>
        <v>44672</v>
      </c>
      <c r="AG3" s="15">
        <f t="shared" si="0"/>
        <v>44673</v>
      </c>
      <c r="AH3" s="15">
        <f t="shared" si="0"/>
        <v>44674</v>
      </c>
      <c r="AI3" s="15">
        <f t="shared" si="0"/>
        <v>44675</v>
      </c>
      <c r="AJ3" s="15">
        <f t="shared" si="0"/>
        <v>44676</v>
      </c>
      <c r="AK3" s="15">
        <f t="shared" si="0"/>
        <v>44677</v>
      </c>
      <c r="AL3" s="15">
        <f t="shared" si="0"/>
        <v>44678</v>
      </c>
      <c r="AM3" s="15">
        <f t="shared" si="0"/>
        <v>44679</v>
      </c>
      <c r="AN3" s="15">
        <f t="shared" si="0"/>
        <v>44680</v>
      </c>
      <c r="AO3" s="15">
        <f t="shared" si="0"/>
        <v>44681</v>
      </c>
      <c r="AP3" s="15" t="str">
        <f t="shared" si="0"/>
        <v/>
      </c>
    </row>
    <row r="4" spans="1:42 16358:16384" s="3" customFormat="1" ht="19.05" customHeight="1">
      <c r="A4" s="109">
        <f ca="1">IF(B4=0,"",COUNTA($B$3:$B3))</f>
        <v>1</v>
      </c>
      <c r="B4" s="111" t="str">
        <f ca="1">INDIRECT("员工信息表!B"&amp;COUNTA($B$3:$B3)+2)</f>
        <v>苏继兵</v>
      </c>
      <c r="C4" s="111">
        <v>22</v>
      </c>
      <c r="D4" s="111">
        <f>(COUNTIF($L4:$AP4,"出勤")+COUNTIF($L5:$AP5,"出勤"))*0.5</f>
        <v>2.5</v>
      </c>
      <c r="E4" s="111">
        <f>(COUNTIF($L4:$AP4,"事假")+COUNTIF($L5:$AP5,"事假"))*0.5</f>
        <v>0.5</v>
      </c>
      <c r="F4" s="111">
        <f>(COUNTIF($L4:$AP4,"病假")+COUNTIF($L5:$AP5,"病假"))*0.5</f>
        <v>0.5</v>
      </c>
      <c r="G4" s="111">
        <f>(COUNTIF($L4:$AP4,"休假")+COUNTIF($L5:$AP5,"休假"))*0.5</f>
        <v>0.5</v>
      </c>
      <c r="H4" s="111">
        <f>(COUNTIF($L4:$AP4,"缺勤")+COUNTIF($L5:$AP5,"缺勤"))*0.5</f>
        <v>0.5</v>
      </c>
      <c r="I4" s="111">
        <f>(COUNTIF($L4:$AP4,"放假")+COUNTIF($L5:$AP5,"放假"))*0.5</f>
        <v>0.5</v>
      </c>
      <c r="J4" s="113">
        <f>(SUM(L6:AP6))/$AO$2</f>
        <v>1.2857142857142858</v>
      </c>
      <c r="K4" s="16" t="str">
        <f ca="1">IF(A4="","",IF(MOD(ROW(),3)=1,"上午",IF(MOD(ROW(),3)=2,"下午","加班")))</f>
        <v>上午</v>
      </c>
      <c r="L4" s="17" t="s">
        <v>83</v>
      </c>
      <c r="M4" s="17" t="s">
        <v>83</v>
      </c>
      <c r="N4" s="17" t="s">
        <v>83</v>
      </c>
      <c r="O4" s="17"/>
      <c r="P4" s="17" t="s">
        <v>74</v>
      </c>
      <c r="Q4" s="17"/>
      <c r="R4" s="17"/>
      <c r="S4" s="17"/>
      <c r="T4" s="17" t="s">
        <v>75</v>
      </c>
      <c r="U4" s="17"/>
      <c r="V4" s="17" t="s">
        <v>76</v>
      </c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25"/>
      <c r="XED4" s="28"/>
      <c r="XEE4" s="28"/>
      <c r="XEF4" s="28"/>
      <c r="XEG4" s="28"/>
      <c r="XEH4" s="28"/>
      <c r="XEI4" s="28"/>
      <c r="XEJ4" s="28"/>
      <c r="XEK4" s="28"/>
      <c r="XEL4" s="28"/>
      <c r="XEM4" s="28"/>
      <c r="XEN4" s="28"/>
      <c r="XEO4" s="28"/>
      <c r="XEP4" s="28"/>
      <c r="XEQ4" s="28"/>
      <c r="XER4" s="28"/>
      <c r="XES4" s="28"/>
      <c r="XET4" s="28"/>
      <c r="XEU4" s="28"/>
      <c r="XEV4" s="28"/>
      <c r="XEW4" s="28"/>
      <c r="XEX4" s="28"/>
      <c r="XEY4" s="28"/>
      <c r="XEZ4" s="28"/>
      <c r="XFA4" s="28"/>
      <c r="XFB4" s="28"/>
      <c r="XFC4" s="28"/>
      <c r="XFD4" s="28"/>
    </row>
    <row r="5" spans="1:42 16358:16384" s="3" customFormat="1" ht="19.05" customHeight="1">
      <c r="A5" s="109"/>
      <c r="B5" s="111"/>
      <c r="C5" s="111"/>
      <c r="D5" s="111"/>
      <c r="E5" s="111"/>
      <c r="F5" s="111"/>
      <c r="G5" s="111"/>
      <c r="H5" s="111"/>
      <c r="I5" s="111"/>
      <c r="J5" s="113"/>
      <c r="K5" s="18" t="str">
        <f ca="1">IF(A4="","",IF(MOD(ROW(),3)=1,"上午",IF(MOD(ROW(),3)=2,"下午","加班")))</f>
        <v>下午</v>
      </c>
      <c r="L5" s="19" t="s">
        <v>83</v>
      </c>
      <c r="M5" s="19" t="s">
        <v>83</v>
      </c>
      <c r="N5" s="19"/>
      <c r="O5" s="19" t="s">
        <v>84</v>
      </c>
      <c r="P5" s="19"/>
      <c r="Q5" s="19"/>
      <c r="R5" s="19" t="s">
        <v>73</v>
      </c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26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  <c r="XEY5" s="28"/>
      <c r="XEZ5" s="28"/>
      <c r="XFA5" s="28"/>
      <c r="XFB5" s="28"/>
      <c r="XFC5" s="28"/>
      <c r="XFD5" s="28"/>
    </row>
    <row r="6" spans="1:42 16358:16384" s="3" customFormat="1" ht="19.05" customHeight="1">
      <c r="A6" s="109"/>
      <c r="B6" s="111"/>
      <c r="C6" s="111"/>
      <c r="D6" s="111"/>
      <c r="E6" s="111"/>
      <c r="F6" s="111"/>
      <c r="G6" s="111"/>
      <c r="H6" s="111"/>
      <c r="I6" s="111"/>
      <c r="J6" s="113"/>
      <c r="K6" s="20" t="str">
        <f ca="1">IF(A4="","",IF(MOD(ROW(),3)=1,"上午",IF(MOD(ROW(),3)=2,"下午","加班")))</f>
        <v>加班</v>
      </c>
      <c r="L6" s="21">
        <v>6</v>
      </c>
      <c r="M6" s="21"/>
      <c r="N6" s="21">
        <v>3</v>
      </c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7"/>
      <c r="XED6" s="28"/>
      <c r="XEE6" s="28"/>
      <c r="XEF6" s="28"/>
      <c r="XEG6" s="28"/>
      <c r="XEH6" s="28"/>
      <c r="XEI6" s="28"/>
      <c r="XEJ6" s="28"/>
      <c r="XEK6" s="28"/>
      <c r="XEL6" s="28"/>
      <c r="XEM6" s="28"/>
      <c r="XEN6" s="28"/>
      <c r="XEO6" s="28"/>
      <c r="XEP6" s="28"/>
      <c r="XEQ6" s="28"/>
      <c r="XER6" s="28"/>
      <c r="XES6" s="28"/>
      <c r="XET6" s="28"/>
      <c r="XEU6" s="28"/>
      <c r="XEV6" s="28"/>
      <c r="XEW6" s="28"/>
      <c r="XEX6" s="28"/>
      <c r="XEY6" s="28"/>
      <c r="XEZ6" s="28"/>
      <c r="XFA6" s="28"/>
      <c r="XFB6" s="28"/>
      <c r="XFC6" s="28"/>
      <c r="XFD6" s="28"/>
    </row>
    <row r="7" spans="1:42 16358:16384" s="3" customFormat="1" ht="19.05" customHeight="1">
      <c r="A7" s="109">
        <f ca="1">IF(B7=0,"",COUNTA($B$3:$B6))</f>
        <v>2</v>
      </c>
      <c r="B7" s="111" t="str">
        <f ca="1">INDIRECT("员工信息表!B"&amp;COUNTA($B$3:$B6)+2)</f>
        <v>苏继中</v>
      </c>
      <c r="C7" s="111">
        <v>22</v>
      </c>
      <c r="D7" s="111">
        <f>(COUNTIF($L7:$AP7,"出勤")+COUNTIF($L8:$AP8,"出勤"))*0.5</f>
        <v>2.5</v>
      </c>
      <c r="E7" s="111">
        <f>(COUNTIF($L7:$AP7,"事假")+COUNTIF($L8:$AP8,"事假"))*0.5</f>
        <v>0.5</v>
      </c>
      <c r="F7" s="111">
        <f>(COUNTIF($L7:$AP7,"病假")+COUNTIF($L8:$AP8,"病假"))*0.5</f>
        <v>0.5</v>
      </c>
      <c r="G7" s="111">
        <f>(COUNTIF($L7:$AP7,"休假")+COUNTIF($L8:$AP8,"休假"))*0.5</f>
        <v>0.5</v>
      </c>
      <c r="H7" s="111">
        <f>(COUNTIF($L7:$AP7,"缺勤")+COUNTIF($L8:$AP8,"缺勤"))*0.5</f>
        <v>0.5</v>
      </c>
      <c r="I7" s="111">
        <f>(COUNTIF($L7:$AP7,"放假")+COUNTIF($L8:$AP8,"放假"))*0.5</f>
        <v>0.5</v>
      </c>
      <c r="J7" s="113">
        <f>(SUM(L9:AP9))/$AO$2</f>
        <v>1.5714285714285714</v>
      </c>
      <c r="K7" s="16" t="str">
        <f ca="1">IF(A7="","",IF(MOD(ROW(),3)=1,"上午",IF(MOD(ROW(),3)=2,"下午","加班")))</f>
        <v>上午</v>
      </c>
      <c r="L7" s="17" t="s">
        <v>83</v>
      </c>
      <c r="M7" s="17" t="s">
        <v>83</v>
      </c>
      <c r="N7" s="17" t="s">
        <v>83</v>
      </c>
      <c r="O7" s="17"/>
      <c r="P7" s="17" t="s">
        <v>74</v>
      </c>
      <c r="Q7" s="17"/>
      <c r="R7" s="17"/>
      <c r="S7" s="17"/>
      <c r="T7" s="17" t="s">
        <v>75</v>
      </c>
      <c r="U7" s="17"/>
      <c r="V7" s="17" t="s">
        <v>76</v>
      </c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25"/>
      <c r="XED7" s="28"/>
      <c r="XEE7" s="28"/>
      <c r="XEF7" s="28"/>
      <c r="XEG7" s="28"/>
      <c r="XEH7" s="28"/>
      <c r="XEI7" s="28"/>
      <c r="XEJ7" s="28"/>
      <c r="XEK7" s="28"/>
      <c r="XEL7" s="28"/>
      <c r="XEM7" s="28"/>
      <c r="XEN7" s="28"/>
      <c r="XEO7" s="28"/>
      <c r="XEP7" s="28"/>
      <c r="XEQ7" s="28"/>
      <c r="XER7" s="28"/>
      <c r="XES7" s="28"/>
      <c r="XET7" s="28"/>
      <c r="XEU7" s="28"/>
      <c r="XEV7" s="28"/>
      <c r="XEW7" s="28"/>
      <c r="XEX7" s="28"/>
      <c r="XEY7" s="28"/>
      <c r="XEZ7" s="28"/>
      <c r="XFA7" s="28"/>
      <c r="XFB7" s="28"/>
      <c r="XFC7" s="28"/>
      <c r="XFD7" s="28"/>
    </row>
    <row r="8" spans="1:42 16358:16384" s="3" customFormat="1" ht="19.05" customHeight="1">
      <c r="A8" s="109"/>
      <c r="B8" s="111"/>
      <c r="C8" s="111"/>
      <c r="D8" s="111"/>
      <c r="E8" s="111"/>
      <c r="F8" s="111"/>
      <c r="G8" s="111"/>
      <c r="H8" s="111"/>
      <c r="I8" s="111"/>
      <c r="J8" s="113"/>
      <c r="K8" s="18" t="str">
        <f ca="1">IF(A7="","",IF(MOD(ROW(),3)=1,"上午",IF(MOD(ROW(),3)=2,"下午","加班")))</f>
        <v>下午</v>
      </c>
      <c r="L8" s="19" t="s">
        <v>83</v>
      </c>
      <c r="M8" s="19" t="s">
        <v>83</v>
      </c>
      <c r="N8" s="19"/>
      <c r="O8" s="19" t="s">
        <v>84</v>
      </c>
      <c r="P8" s="19"/>
      <c r="Q8" s="19"/>
      <c r="R8" s="19" t="s">
        <v>73</v>
      </c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26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  <c r="XEV8" s="28"/>
      <c r="XEW8" s="28"/>
      <c r="XEX8" s="28"/>
      <c r="XEY8" s="28"/>
      <c r="XEZ8" s="28"/>
      <c r="XFA8" s="28"/>
      <c r="XFB8" s="28"/>
      <c r="XFC8" s="28"/>
      <c r="XFD8" s="28"/>
    </row>
    <row r="9" spans="1:42 16358:16384" s="3" customFormat="1" ht="19.05" customHeight="1">
      <c r="A9" s="109"/>
      <c r="B9" s="111"/>
      <c r="C9" s="111"/>
      <c r="D9" s="111"/>
      <c r="E9" s="111"/>
      <c r="F9" s="111"/>
      <c r="G9" s="111"/>
      <c r="H9" s="111"/>
      <c r="I9" s="111"/>
      <c r="J9" s="113"/>
      <c r="K9" s="20" t="str">
        <f ca="1">IF(A7="","",IF(MOD(ROW(),3)=1,"上午",IF(MOD(ROW(),3)=2,"下午","加班")))</f>
        <v>加班</v>
      </c>
      <c r="L9" s="21">
        <v>7</v>
      </c>
      <c r="M9" s="21"/>
      <c r="N9" s="21">
        <v>4</v>
      </c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7"/>
      <c r="XED9" s="28"/>
      <c r="XEE9" s="28"/>
      <c r="XEF9" s="28"/>
      <c r="XEG9" s="28"/>
      <c r="XEH9" s="28"/>
      <c r="XEI9" s="28"/>
      <c r="XEJ9" s="28"/>
      <c r="XEK9" s="28"/>
      <c r="XEL9" s="28"/>
      <c r="XEM9" s="28"/>
      <c r="XEN9" s="28"/>
      <c r="XEO9" s="28"/>
      <c r="XEP9" s="28"/>
      <c r="XEQ9" s="28"/>
      <c r="XER9" s="28"/>
      <c r="XES9" s="28"/>
      <c r="XET9" s="28"/>
      <c r="XEU9" s="28"/>
      <c r="XEV9" s="28"/>
      <c r="XEW9" s="28"/>
      <c r="XEX9" s="28"/>
      <c r="XEY9" s="28"/>
      <c r="XEZ9" s="28"/>
      <c r="XFA9" s="28"/>
      <c r="XFB9" s="28"/>
      <c r="XFC9" s="28"/>
      <c r="XFD9" s="28"/>
    </row>
    <row r="10" spans="1:42 16358:16384" s="3" customFormat="1" ht="19.05" customHeight="1">
      <c r="A10" s="109">
        <f ca="1">IF(B10=0,"",COUNTA($B$3:$B9))</f>
        <v>3</v>
      </c>
      <c r="B10" s="111" t="str">
        <f ca="1">INDIRECT("员工信息表!B"&amp;COUNTA($B$3:$B9)+2)</f>
        <v>刘毅</v>
      </c>
      <c r="C10" s="111">
        <v>22</v>
      </c>
      <c r="D10" s="111">
        <f>(COUNTIF($L10:$AP10,"出勤")+COUNTIF($L11:$AP11,"出勤"))*0.5</f>
        <v>2.5</v>
      </c>
      <c r="E10" s="111">
        <f>(COUNTIF($L10:$AP10,"事假")+COUNTIF($L11:$AP11,"事假"))*0.5</f>
        <v>0.5</v>
      </c>
      <c r="F10" s="111">
        <f>(COUNTIF($L10:$AP10,"病假")+COUNTIF($L11:$AP11,"病假"))*0.5</f>
        <v>0.5</v>
      </c>
      <c r="G10" s="111">
        <f>(COUNTIF($L10:$AP10,"休假")+COUNTIF($L11:$AP11,"休假"))*0.5</f>
        <v>0.5</v>
      </c>
      <c r="H10" s="111">
        <f>(COUNTIF($L10:$AP10,"缺勤")+COUNTIF($L11:$AP11,"缺勤"))*0.5</f>
        <v>0.5</v>
      </c>
      <c r="I10" s="111">
        <f>(COUNTIF($L10:$AP10,"放假")+COUNTIF($L11:$AP11,"放假"))*0.5</f>
        <v>0.5</v>
      </c>
      <c r="J10" s="113">
        <f>(SUM(L12:AP12))/$AO$2</f>
        <v>1.8571428571428572</v>
      </c>
      <c r="K10" s="16" t="str">
        <f ca="1">IF(A10="","",IF(MOD(ROW(),3)=1,"上午",IF(MOD(ROW(),3)=2,"下午","加班")))</f>
        <v>上午</v>
      </c>
      <c r="L10" s="17" t="s">
        <v>83</v>
      </c>
      <c r="M10" s="17" t="s">
        <v>83</v>
      </c>
      <c r="N10" s="17" t="s">
        <v>83</v>
      </c>
      <c r="O10" s="17"/>
      <c r="P10" s="17" t="s">
        <v>74</v>
      </c>
      <c r="Q10" s="17"/>
      <c r="R10" s="17"/>
      <c r="S10" s="17"/>
      <c r="T10" s="17" t="s">
        <v>75</v>
      </c>
      <c r="U10" s="17"/>
      <c r="V10" s="17" t="s">
        <v>76</v>
      </c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25"/>
      <c r="XED10" s="28"/>
      <c r="XEE10" s="28"/>
      <c r="XEF10" s="28"/>
      <c r="XEG10" s="28"/>
      <c r="XEH10" s="28"/>
      <c r="XEI10" s="28"/>
      <c r="XEJ10" s="28"/>
      <c r="XEK10" s="28"/>
      <c r="XEL10" s="28"/>
      <c r="XEM10" s="28"/>
      <c r="XEN10" s="28"/>
      <c r="XEO10" s="28"/>
      <c r="XEP10" s="28"/>
      <c r="XEQ10" s="28"/>
      <c r="XER10" s="28"/>
      <c r="XES10" s="28"/>
      <c r="XET10" s="28"/>
      <c r="XEU10" s="28"/>
      <c r="XEV10" s="28"/>
      <c r="XEW10" s="28"/>
      <c r="XEX10" s="28"/>
      <c r="XEY10" s="28"/>
      <c r="XEZ10" s="28"/>
      <c r="XFA10" s="28"/>
      <c r="XFB10" s="28"/>
      <c r="XFC10" s="28"/>
      <c r="XFD10" s="28"/>
    </row>
    <row r="11" spans="1:42 16358:16384" s="3" customFormat="1" ht="19.05" customHeight="1">
      <c r="A11" s="109"/>
      <c r="B11" s="111"/>
      <c r="C11" s="111"/>
      <c r="D11" s="111"/>
      <c r="E11" s="111"/>
      <c r="F11" s="111"/>
      <c r="G11" s="111"/>
      <c r="H11" s="111"/>
      <c r="I11" s="111"/>
      <c r="J11" s="113"/>
      <c r="K11" s="18" t="str">
        <f ca="1">IF(A10="","",IF(MOD(ROW(),3)=1,"上午",IF(MOD(ROW(),3)=2,"下午","加班")))</f>
        <v>下午</v>
      </c>
      <c r="L11" s="19" t="s">
        <v>83</v>
      </c>
      <c r="M11" s="19" t="s">
        <v>83</v>
      </c>
      <c r="N11" s="19"/>
      <c r="O11" s="19" t="s">
        <v>84</v>
      </c>
      <c r="P11" s="19"/>
      <c r="Q11" s="19"/>
      <c r="R11" s="19" t="s">
        <v>73</v>
      </c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26"/>
      <c r="XED11" s="28"/>
      <c r="XEE11" s="28"/>
      <c r="XEF11" s="28"/>
      <c r="XEG11" s="28"/>
      <c r="XEH11" s="28"/>
      <c r="XEI11" s="28"/>
      <c r="XEJ11" s="28"/>
      <c r="XEK11" s="28"/>
      <c r="XEL11" s="28"/>
      <c r="XEM11" s="28"/>
      <c r="XEN11" s="28"/>
      <c r="XEO11" s="28"/>
      <c r="XEP11" s="28"/>
      <c r="XEQ11" s="28"/>
      <c r="XER11" s="28"/>
      <c r="XES11" s="28"/>
      <c r="XET11" s="28"/>
      <c r="XEU11" s="28"/>
      <c r="XEV11" s="28"/>
      <c r="XEW11" s="28"/>
      <c r="XEX11" s="28"/>
      <c r="XEY11" s="28"/>
      <c r="XEZ11" s="28"/>
      <c r="XFA11" s="28"/>
      <c r="XFB11" s="28"/>
      <c r="XFC11" s="28"/>
      <c r="XFD11" s="28"/>
    </row>
    <row r="12" spans="1:42 16358:16384" s="3" customFormat="1" ht="19.05" customHeight="1">
      <c r="A12" s="109"/>
      <c r="B12" s="111"/>
      <c r="C12" s="111"/>
      <c r="D12" s="111"/>
      <c r="E12" s="111"/>
      <c r="F12" s="111"/>
      <c r="G12" s="111"/>
      <c r="H12" s="111"/>
      <c r="I12" s="111"/>
      <c r="J12" s="113"/>
      <c r="K12" s="20" t="str">
        <f ca="1">IF(A10="","",IF(MOD(ROW(),3)=1,"上午",IF(MOD(ROW(),3)=2,"下午","加班")))</f>
        <v>加班</v>
      </c>
      <c r="L12" s="21">
        <v>8</v>
      </c>
      <c r="M12" s="21"/>
      <c r="N12" s="21">
        <v>5</v>
      </c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7"/>
      <c r="XED12" s="28"/>
      <c r="XEE12" s="28"/>
      <c r="XEF12" s="28"/>
      <c r="XEG12" s="28"/>
      <c r="XEH12" s="28"/>
      <c r="XEI12" s="28"/>
      <c r="XEJ12" s="28"/>
      <c r="XEK12" s="28"/>
      <c r="XEL12" s="28"/>
      <c r="XEM12" s="28"/>
      <c r="XEN12" s="28"/>
      <c r="XEO12" s="28"/>
      <c r="XEP12" s="28"/>
      <c r="XEQ12" s="28"/>
      <c r="XER12" s="28"/>
      <c r="XES12" s="28"/>
      <c r="XET12" s="28"/>
      <c r="XEU12" s="28"/>
      <c r="XEV12" s="28"/>
      <c r="XEW12" s="28"/>
      <c r="XEX12" s="28"/>
      <c r="XEY12" s="28"/>
      <c r="XEZ12" s="28"/>
      <c r="XFA12" s="28"/>
      <c r="XFB12" s="28"/>
      <c r="XFC12" s="28"/>
      <c r="XFD12" s="28"/>
    </row>
    <row r="13" spans="1:42 16358:16384" s="3" customFormat="1" ht="19.05" customHeight="1">
      <c r="A13" s="109">
        <f ca="1">IF(B13=0,"",COUNTA($B$3:$B12))</f>
        <v>4</v>
      </c>
      <c r="B13" s="111" t="str">
        <f ca="1">INDIRECT("员工信息表!B"&amp;COUNTA($B$3:$B12)+2)</f>
        <v>伍亦中</v>
      </c>
      <c r="C13" s="111">
        <v>22</v>
      </c>
      <c r="D13" s="111">
        <f>(COUNTIF($L13:$AP13,"出勤")+COUNTIF($L14:$AP14,"出勤"))*0.5</f>
        <v>2.5</v>
      </c>
      <c r="E13" s="111">
        <f>(COUNTIF($L13:$AP13,"事假")+COUNTIF($L14:$AP14,"事假"))*0.5</f>
        <v>0.5</v>
      </c>
      <c r="F13" s="111">
        <f>(COUNTIF($L13:$AP13,"病假")+COUNTIF($L14:$AP14,"病假"))*0.5</f>
        <v>0.5</v>
      </c>
      <c r="G13" s="111">
        <f>(COUNTIF($L13:$AP13,"休假")+COUNTIF($L14:$AP14,"休假"))*0.5</f>
        <v>0.5</v>
      </c>
      <c r="H13" s="111">
        <f>(COUNTIF($L13:$AP13,"缺勤")+COUNTIF($L14:$AP14,"缺勤"))*0.5</f>
        <v>0.5</v>
      </c>
      <c r="I13" s="111">
        <f>(COUNTIF($L13:$AP13,"放假")+COUNTIF($L14:$AP14,"放假"))*0.5</f>
        <v>0.5</v>
      </c>
      <c r="J13" s="113">
        <f>(SUM(L15:AP15))/$AO$2</f>
        <v>2.1428571428571428</v>
      </c>
      <c r="K13" s="16" t="str">
        <f ca="1">IF(A13="","",IF(MOD(ROW(),3)=1,"上午",IF(MOD(ROW(),3)=2,"下午","加班")))</f>
        <v>上午</v>
      </c>
      <c r="L13" s="17" t="s">
        <v>83</v>
      </c>
      <c r="M13" s="17" t="s">
        <v>83</v>
      </c>
      <c r="N13" s="17" t="s">
        <v>83</v>
      </c>
      <c r="O13" s="17"/>
      <c r="P13" s="17" t="s">
        <v>74</v>
      </c>
      <c r="Q13" s="17"/>
      <c r="R13" s="17"/>
      <c r="S13" s="17"/>
      <c r="T13" s="17" t="s">
        <v>75</v>
      </c>
      <c r="U13" s="17"/>
      <c r="V13" s="17" t="s">
        <v>76</v>
      </c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25"/>
      <c r="XED13" s="28"/>
      <c r="XEE13" s="28"/>
      <c r="XEF13" s="28"/>
      <c r="XEG13" s="28"/>
      <c r="XEH13" s="28"/>
      <c r="XEI13" s="28"/>
      <c r="XEJ13" s="28"/>
      <c r="XEK13" s="28"/>
      <c r="XEL13" s="28"/>
      <c r="XEM13" s="28"/>
      <c r="XEN13" s="28"/>
      <c r="XEO13" s="28"/>
      <c r="XEP13" s="28"/>
      <c r="XEQ13" s="28"/>
      <c r="XER13" s="28"/>
      <c r="XES13" s="28"/>
      <c r="XET13" s="28"/>
      <c r="XEU13" s="28"/>
      <c r="XEV13" s="28"/>
      <c r="XEW13" s="28"/>
      <c r="XEX13" s="28"/>
      <c r="XEY13" s="28"/>
      <c r="XEZ13" s="28"/>
      <c r="XFA13" s="28"/>
      <c r="XFB13" s="28"/>
      <c r="XFC13" s="28"/>
      <c r="XFD13" s="28"/>
    </row>
    <row r="14" spans="1:42 16358:16384" s="3" customFormat="1" ht="19.05" customHeight="1">
      <c r="A14" s="109"/>
      <c r="B14" s="111"/>
      <c r="C14" s="111"/>
      <c r="D14" s="111"/>
      <c r="E14" s="111"/>
      <c r="F14" s="111"/>
      <c r="G14" s="111"/>
      <c r="H14" s="111"/>
      <c r="I14" s="111"/>
      <c r="J14" s="113"/>
      <c r="K14" s="18" t="str">
        <f ca="1">IF(A13="","",IF(MOD(ROW(),3)=1,"上午",IF(MOD(ROW(),3)=2,"下午","加班")))</f>
        <v>下午</v>
      </c>
      <c r="L14" s="19" t="s">
        <v>83</v>
      </c>
      <c r="M14" s="19" t="s">
        <v>83</v>
      </c>
      <c r="N14" s="19"/>
      <c r="O14" s="19" t="s">
        <v>84</v>
      </c>
      <c r="P14" s="19"/>
      <c r="Q14" s="19"/>
      <c r="R14" s="19" t="s">
        <v>73</v>
      </c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26"/>
      <c r="XED14" s="28"/>
      <c r="XEE14" s="28"/>
      <c r="XEF14" s="28"/>
      <c r="XEG14" s="28"/>
      <c r="XEH14" s="28"/>
      <c r="XEI14" s="28"/>
      <c r="XEJ14" s="28"/>
      <c r="XEK14" s="28"/>
      <c r="XEL14" s="28"/>
      <c r="XEM14" s="28"/>
      <c r="XEN14" s="28"/>
      <c r="XEO14" s="28"/>
      <c r="XEP14" s="28"/>
      <c r="XEQ14" s="28"/>
      <c r="XER14" s="28"/>
      <c r="XES14" s="28"/>
      <c r="XET14" s="28"/>
      <c r="XEU14" s="28"/>
      <c r="XEV14" s="28"/>
      <c r="XEW14" s="28"/>
      <c r="XEX14" s="28"/>
      <c r="XEY14" s="28"/>
      <c r="XEZ14" s="28"/>
      <c r="XFA14" s="28"/>
      <c r="XFB14" s="28"/>
      <c r="XFC14" s="28"/>
      <c r="XFD14" s="28"/>
    </row>
    <row r="15" spans="1:42 16358:16384" s="3" customFormat="1" ht="19.05" customHeight="1">
      <c r="A15" s="109"/>
      <c r="B15" s="111"/>
      <c r="C15" s="111"/>
      <c r="D15" s="111"/>
      <c r="E15" s="111"/>
      <c r="F15" s="111"/>
      <c r="G15" s="111"/>
      <c r="H15" s="111"/>
      <c r="I15" s="111"/>
      <c r="J15" s="113"/>
      <c r="K15" s="20" t="str">
        <f ca="1">IF(A13="","",IF(MOD(ROW(),3)=1,"上午",IF(MOD(ROW(),3)=2,"下午","加班")))</f>
        <v>加班</v>
      </c>
      <c r="L15" s="21">
        <v>9</v>
      </c>
      <c r="M15" s="21"/>
      <c r="N15" s="21">
        <v>6</v>
      </c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7"/>
      <c r="XED15" s="28"/>
      <c r="XEE15" s="28"/>
      <c r="XEF15" s="28"/>
      <c r="XEG15" s="28"/>
      <c r="XEH15" s="28"/>
      <c r="XEI15" s="28"/>
      <c r="XEJ15" s="28"/>
      <c r="XEK15" s="28"/>
      <c r="XEL15" s="28"/>
      <c r="XEM15" s="28"/>
      <c r="XEN15" s="28"/>
      <c r="XEO15" s="28"/>
      <c r="XEP15" s="28"/>
      <c r="XEQ15" s="28"/>
      <c r="XER15" s="28"/>
      <c r="XES15" s="28"/>
      <c r="XET15" s="28"/>
      <c r="XEU15" s="28"/>
      <c r="XEV15" s="28"/>
      <c r="XEW15" s="28"/>
      <c r="XEX15" s="28"/>
      <c r="XEY15" s="28"/>
      <c r="XEZ15" s="28"/>
      <c r="XFA15" s="28"/>
      <c r="XFB15" s="28"/>
      <c r="XFC15" s="28"/>
      <c r="XFD15" s="28"/>
    </row>
    <row r="16" spans="1:42 16358:16384" s="3" customFormat="1" ht="19.05" customHeight="1">
      <c r="A16" s="109">
        <f ca="1">IF(B16=0,"",COUNTA($B$3:$B15))</f>
        <v>5</v>
      </c>
      <c r="B16" s="111" t="str">
        <f ca="1">INDIRECT("员工信息表!B"&amp;COUNTA($B$3:$B15)+2)</f>
        <v>苏绿华</v>
      </c>
      <c r="C16" s="111">
        <v>22</v>
      </c>
      <c r="D16" s="111">
        <f>(COUNTIF($L16:$AP16,"出勤")+COUNTIF($L17:$AP17,"出勤"))*0.5</f>
        <v>2.5</v>
      </c>
      <c r="E16" s="111">
        <f>(COUNTIF($L16:$AP16,"事假")+COUNTIF($L17:$AP17,"事假"))*0.5</f>
        <v>0.5</v>
      </c>
      <c r="F16" s="111">
        <f>(COUNTIF($L16:$AP16,"病假")+COUNTIF($L17:$AP17,"病假"))*0.5</f>
        <v>0.5</v>
      </c>
      <c r="G16" s="111">
        <f>(COUNTIF($L16:$AP16,"休假")+COUNTIF($L17:$AP17,"休假"))*0.5</f>
        <v>0.5</v>
      </c>
      <c r="H16" s="111">
        <f>(COUNTIF($L16:$AP16,"缺勤")+COUNTIF($L17:$AP17,"缺勤"))*0.5</f>
        <v>0.5</v>
      </c>
      <c r="I16" s="111">
        <f>(COUNTIF($L16:$AP16,"放假")+COUNTIF($L17:$AP17,"放假"))*0.5</f>
        <v>0.5</v>
      </c>
      <c r="J16" s="113">
        <f>(SUM(L18:AP18))/$AO$2</f>
        <v>2.4285714285714284</v>
      </c>
      <c r="K16" s="16" t="str">
        <f ca="1">IF(A16="","",IF(MOD(ROW(),3)=1,"上午",IF(MOD(ROW(),3)=2,"下午","加班")))</f>
        <v>上午</v>
      </c>
      <c r="L16" s="17" t="s">
        <v>83</v>
      </c>
      <c r="M16" s="17" t="s">
        <v>83</v>
      </c>
      <c r="N16" s="17" t="s">
        <v>83</v>
      </c>
      <c r="O16" s="17"/>
      <c r="P16" s="17" t="s">
        <v>74</v>
      </c>
      <c r="Q16" s="17"/>
      <c r="R16" s="17"/>
      <c r="S16" s="17"/>
      <c r="T16" s="17" t="s">
        <v>75</v>
      </c>
      <c r="U16" s="17"/>
      <c r="V16" s="17" t="s">
        <v>76</v>
      </c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25"/>
      <c r="XED16" s="28"/>
      <c r="XEE16" s="28"/>
      <c r="XEF16" s="28"/>
      <c r="XEG16" s="28"/>
      <c r="XEH16" s="28"/>
      <c r="XEI16" s="28"/>
      <c r="XEJ16" s="28"/>
      <c r="XEK16" s="28"/>
      <c r="XEL16" s="28"/>
      <c r="XEM16" s="28"/>
      <c r="XEN16" s="28"/>
      <c r="XEO16" s="28"/>
      <c r="XEP16" s="28"/>
      <c r="XEQ16" s="28"/>
      <c r="XER16" s="28"/>
      <c r="XES16" s="28"/>
      <c r="XET16" s="28"/>
      <c r="XEU16" s="28"/>
      <c r="XEV16" s="28"/>
      <c r="XEW16" s="28"/>
      <c r="XEX16" s="28"/>
      <c r="XEY16" s="28"/>
      <c r="XEZ16" s="28"/>
      <c r="XFA16" s="28"/>
      <c r="XFB16" s="28"/>
      <c r="XFC16" s="28"/>
      <c r="XFD16" s="28"/>
    </row>
    <row r="17" spans="1:42 16358:16384" s="3" customFormat="1" ht="19.05" customHeight="1">
      <c r="A17" s="109"/>
      <c r="B17" s="111"/>
      <c r="C17" s="111"/>
      <c r="D17" s="111"/>
      <c r="E17" s="111"/>
      <c r="F17" s="111"/>
      <c r="G17" s="111"/>
      <c r="H17" s="111"/>
      <c r="I17" s="111"/>
      <c r="J17" s="113"/>
      <c r="K17" s="18" t="str">
        <f ca="1">IF(A16="","",IF(MOD(ROW(),3)=1,"上午",IF(MOD(ROW(),3)=2,"下午","加班")))</f>
        <v>下午</v>
      </c>
      <c r="L17" s="19" t="s">
        <v>83</v>
      </c>
      <c r="M17" s="19" t="s">
        <v>83</v>
      </c>
      <c r="N17" s="19"/>
      <c r="O17" s="19" t="s">
        <v>84</v>
      </c>
      <c r="P17" s="19"/>
      <c r="Q17" s="19"/>
      <c r="R17" s="19" t="s">
        <v>73</v>
      </c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26"/>
      <c r="XED17" s="28"/>
      <c r="XEE17" s="28"/>
      <c r="XEF17" s="28"/>
      <c r="XEG17" s="28"/>
      <c r="XEH17" s="28"/>
      <c r="XEI17" s="28"/>
      <c r="XEJ17" s="28"/>
      <c r="XEK17" s="28"/>
      <c r="XEL17" s="28"/>
      <c r="XEM17" s="28"/>
      <c r="XEN17" s="28"/>
      <c r="XEO17" s="28"/>
      <c r="XEP17" s="28"/>
      <c r="XEQ17" s="28"/>
      <c r="XER17" s="28"/>
      <c r="XES17" s="28"/>
      <c r="XET17" s="28"/>
      <c r="XEU17" s="28"/>
      <c r="XEV17" s="28"/>
      <c r="XEW17" s="28"/>
      <c r="XEX17" s="28"/>
      <c r="XEY17" s="28"/>
      <c r="XEZ17" s="28"/>
      <c r="XFA17" s="28"/>
      <c r="XFB17" s="28"/>
      <c r="XFC17" s="28"/>
      <c r="XFD17" s="28"/>
    </row>
    <row r="18" spans="1:42 16358:16384" s="3" customFormat="1" ht="19.05" customHeight="1">
      <c r="A18" s="109"/>
      <c r="B18" s="111"/>
      <c r="C18" s="111"/>
      <c r="D18" s="111"/>
      <c r="E18" s="111"/>
      <c r="F18" s="111"/>
      <c r="G18" s="111"/>
      <c r="H18" s="111"/>
      <c r="I18" s="111"/>
      <c r="J18" s="113"/>
      <c r="K18" s="20" t="str">
        <f ca="1">IF(A16="","",IF(MOD(ROW(),3)=1,"上午",IF(MOD(ROW(),3)=2,"下午","加班")))</f>
        <v>加班</v>
      </c>
      <c r="L18" s="21">
        <v>10</v>
      </c>
      <c r="M18" s="21"/>
      <c r="N18" s="21">
        <v>7</v>
      </c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7"/>
      <c r="XED18" s="28"/>
      <c r="XEE18" s="28"/>
      <c r="XEF18" s="28"/>
      <c r="XEG18" s="28"/>
      <c r="XEH18" s="28"/>
      <c r="XEI18" s="28"/>
      <c r="XEJ18" s="28"/>
      <c r="XEK18" s="28"/>
      <c r="XEL18" s="28"/>
      <c r="XEM18" s="28"/>
      <c r="XEN18" s="28"/>
      <c r="XEO18" s="28"/>
      <c r="XEP18" s="28"/>
      <c r="XEQ18" s="28"/>
      <c r="XER18" s="28"/>
      <c r="XES18" s="28"/>
      <c r="XET18" s="28"/>
      <c r="XEU18" s="28"/>
      <c r="XEV18" s="28"/>
      <c r="XEW18" s="28"/>
      <c r="XEX18" s="28"/>
      <c r="XEY18" s="28"/>
      <c r="XEZ18" s="28"/>
      <c r="XFA18" s="28"/>
      <c r="XFB18" s="28"/>
      <c r="XFC18" s="28"/>
      <c r="XFD18" s="28"/>
    </row>
    <row r="19" spans="1:42 16358:16384" s="3" customFormat="1" ht="19.05" customHeight="1">
      <c r="A19" s="109">
        <f ca="1">IF(B19=0,"",COUNTA($B$3:$B18))</f>
        <v>6</v>
      </c>
      <c r="B19" s="111" t="str">
        <f ca="1">INDIRECT("员工信息表!B"&amp;COUNTA($B$3:$B18)+2)</f>
        <v>王升祥</v>
      </c>
      <c r="C19" s="111">
        <v>22</v>
      </c>
      <c r="D19" s="111">
        <f>(COUNTIF($L19:$AP19,"出勤")+COUNTIF($L20:$AP20,"出勤"))*0.5</f>
        <v>2.5</v>
      </c>
      <c r="E19" s="111">
        <f>(COUNTIF($L19:$AP19,"事假")+COUNTIF($L20:$AP20,"事假"))*0.5</f>
        <v>0.5</v>
      </c>
      <c r="F19" s="111">
        <f>(COUNTIF($L19:$AP19,"病假")+COUNTIF($L20:$AP20,"病假"))*0.5</f>
        <v>0.5</v>
      </c>
      <c r="G19" s="111">
        <f>(COUNTIF($L19:$AP19,"休假")+COUNTIF($L20:$AP20,"休假"))*0.5</f>
        <v>0.5</v>
      </c>
      <c r="H19" s="111">
        <f>(COUNTIF($L19:$AP19,"缺勤")+COUNTIF($L20:$AP20,"缺勤"))*0.5</f>
        <v>0.5</v>
      </c>
      <c r="I19" s="111">
        <f>(COUNTIF($L19:$AP19,"放假")+COUNTIF($L20:$AP20,"放假"))*0.5</f>
        <v>0.5</v>
      </c>
      <c r="J19" s="113">
        <f>(SUM(L21:AP21))/$AO$2</f>
        <v>2.7142857142857144</v>
      </c>
      <c r="K19" s="16" t="str">
        <f ca="1">IF(A19="","",IF(MOD(ROW(),3)=1,"上午",IF(MOD(ROW(),3)=2,"下午","加班")))</f>
        <v>上午</v>
      </c>
      <c r="L19" s="17" t="s">
        <v>83</v>
      </c>
      <c r="M19" s="17" t="s">
        <v>83</v>
      </c>
      <c r="N19" s="17" t="s">
        <v>83</v>
      </c>
      <c r="O19" s="17"/>
      <c r="P19" s="17" t="s">
        <v>74</v>
      </c>
      <c r="Q19" s="17"/>
      <c r="R19" s="17"/>
      <c r="S19" s="17"/>
      <c r="T19" s="17" t="s">
        <v>75</v>
      </c>
      <c r="U19" s="17"/>
      <c r="V19" s="17" t="s">
        <v>76</v>
      </c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25"/>
      <c r="XED19" s="28"/>
      <c r="XEE19" s="28"/>
      <c r="XEF19" s="28"/>
      <c r="XEG19" s="28"/>
      <c r="XEH19" s="28"/>
      <c r="XEI19" s="28"/>
      <c r="XEJ19" s="28"/>
      <c r="XEK19" s="28"/>
      <c r="XEL19" s="28"/>
      <c r="XEM19" s="28"/>
      <c r="XEN19" s="28"/>
      <c r="XEO19" s="28"/>
      <c r="XEP19" s="28"/>
      <c r="XEQ19" s="28"/>
      <c r="XER19" s="28"/>
      <c r="XES19" s="28"/>
      <c r="XET19" s="28"/>
      <c r="XEU19" s="28"/>
      <c r="XEV19" s="28"/>
      <c r="XEW19" s="28"/>
      <c r="XEX19" s="28"/>
      <c r="XEY19" s="28"/>
      <c r="XEZ19" s="28"/>
      <c r="XFA19" s="28"/>
      <c r="XFB19" s="28"/>
      <c r="XFC19" s="28"/>
      <c r="XFD19" s="28"/>
    </row>
    <row r="20" spans="1:42 16358:16384" s="3" customFormat="1" ht="19.05" customHeight="1">
      <c r="A20" s="109"/>
      <c r="B20" s="111"/>
      <c r="C20" s="111"/>
      <c r="D20" s="111"/>
      <c r="E20" s="111"/>
      <c r="F20" s="111"/>
      <c r="G20" s="111"/>
      <c r="H20" s="111"/>
      <c r="I20" s="111"/>
      <c r="J20" s="113"/>
      <c r="K20" s="18" t="str">
        <f ca="1">IF(A19="","",IF(MOD(ROW(),3)=1,"上午",IF(MOD(ROW(),3)=2,"下午","加班")))</f>
        <v>下午</v>
      </c>
      <c r="L20" s="19" t="s">
        <v>83</v>
      </c>
      <c r="M20" s="19" t="s">
        <v>83</v>
      </c>
      <c r="N20" s="19"/>
      <c r="O20" s="19" t="s">
        <v>84</v>
      </c>
      <c r="P20" s="19"/>
      <c r="Q20" s="19"/>
      <c r="R20" s="19" t="s">
        <v>73</v>
      </c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26"/>
      <c r="XED20" s="28"/>
      <c r="XEE20" s="28"/>
      <c r="XEF20" s="28"/>
      <c r="XEG20" s="28"/>
      <c r="XEH20" s="28"/>
      <c r="XEI20" s="28"/>
      <c r="XEJ20" s="28"/>
      <c r="XEK20" s="28"/>
      <c r="XEL20" s="28"/>
      <c r="XEM20" s="28"/>
      <c r="XEN20" s="28"/>
      <c r="XEO20" s="28"/>
      <c r="XEP20" s="28"/>
      <c r="XEQ20" s="28"/>
      <c r="XER20" s="28"/>
      <c r="XES20" s="28"/>
      <c r="XET20" s="28"/>
      <c r="XEU20" s="28"/>
      <c r="XEV20" s="28"/>
      <c r="XEW20" s="28"/>
      <c r="XEX20" s="28"/>
      <c r="XEY20" s="28"/>
      <c r="XEZ20" s="28"/>
      <c r="XFA20" s="28"/>
      <c r="XFB20" s="28"/>
      <c r="XFC20" s="28"/>
      <c r="XFD20" s="28"/>
    </row>
    <row r="21" spans="1:42 16358:16384" s="3" customFormat="1" ht="19.05" customHeight="1">
      <c r="A21" s="109"/>
      <c r="B21" s="111"/>
      <c r="C21" s="111"/>
      <c r="D21" s="111"/>
      <c r="E21" s="111"/>
      <c r="F21" s="111"/>
      <c r="G21" s="111"/>
      <c r="H21" s="111"/>
      <c r="I21" s="111"/>
      <c r="J21" s="113"/>
      <c r="K21" s="20" t="str">
        <f ca="1">IF(A19="","",IF(MOD(ROW(),3)=1,"上午",IF(MOD(ROW(),3)=2,"下午","加班")))</f>
        <v>加班</v>
      </c>
      <c r="L21" s="21">
        <v>11</v>
      </c>
      <c r="M21" s="21"/>
      <c r="N21" s="21">
        <v>8</v>
      </c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7"/>
      <c r="XED21" s="28"/>
      <c r="XEE21" s="28"/>
      <c r="XEF21" s="28"/>
      <c r="XEG21" s="28"/>
      <c r="XEH21" s="28"/>
      <c r="XEI21" s="28"/>
      <c r="XEJ21" s="28"/>
      <c r="XEK21" s="28"/>
      <c r="XEL21" s="28"/>
      <c r="XEM21" s="28"/>
      <c r="XEN21" s="28"/>
      <c r="XEO21" s="28"/>
      <c r="XEP21" s="28"/>
      <c r="XEQ21" s="28"/>
      <c r="XER21" s="28"/>
      <c r="XES21" s="28"/>
      <c r="XET21" s="28"/>
      <c r="XEU21" s="28"/>
      <c r="XEV21" s="28"/>
      <c r="XEW21" s="28"/>
      <c r="XEX21" s="28"/>
      <c r="XEY21" s="28"/>
      <c r="XEZ21" s="28"/>
      <c r="XFA21" s="28"/>
      <c r="XFB21" s="28"/>
      <c r="XFC21" s="28"/>
      <c r="XFD21" s="28"/>
    </row>
    <row r="22" spans="1:42 16358:16384" s="3" customFormat="1" ht="19.05" customHeight="1">
      <c r="A22" s="109">
        <f ca="1">IF(B22=0,"",COUNTA($B$3:$B21))</f>
        <v>7</v>
      </c>
      <c r="B22" s="111" t="str">
        <f ca="1">INDIRECT("员工信息表!B"&amp;COUNTA($B$3:$B21)+2)</f>
        <v>刘让铁</v>
      </c>
      <c r="C22" s="111">
        <v>22</v>
      </c>
      <c r="D22" s="111">
        <f>(COUNTIF($L22:$AP22,"出勤")+COUNTIF($L23:$AP23,"出勤"))*0.5</f>
        <v>2.5</v>
      </c>
      <c r="E22" s="111">
        <f>(COUNTIF($L22:$AP22,"事假")+COUNTIF($L23:$AP23,"事假"))*0.5</f>
        <v>0.5</v>
      </c>
      <c r="F22" s="111">
        <f>(COUNTIF($L22:$AP22,"病假")+COUNTIF($L23:$AP23,"病假"))*0.5</f>
        <v>0.5</v>
      </c>
      <c r="G22" s="111">
        <f>(COUNTIF($L22:$AP22,"休假")+COUNTIF($L23:$AP23,"休假"))*0.5</f>
        <v>0.5</v>
      </c>
      <c r="H22" s="111">
        <f>(COUNTIF($L22:$AP22,"缺勤")+COUNTIF($L23:$AP23,"缺勤"))*0.5</f>
        <v>0.5</v>
      </c>
      <c r="I22" s="111">
        <f>(COUNTIF($L22:$AP22,"放假")+COUNTIF($L23:$AP23,"放假"))*0.5</f>
        <v>0.5</v>
      </c>
      <c r="J22" s="113">
        <f>(SUM(L24:AP24))/$AO$2</f>
        <v>3</v>
      </c>
      <c r="K22" s="16" t="str">
        <f ca="1">IF(A22="","",IF(MOD(ROW(),3)=1,"上午",IF(MOD(ROW(),3)=2,"下午","加班")))</f>
        <v>上午</v>
      </c>
      <c r="L22" s="17" t="s">
        <v>83</v>
      </c>
      <c r="M22" s="17" t="s">
        <v>83</v>
      </c>
      <c r="N22" s="17" t="s">
        <v>83</v>
      </c>
      <c r="O22" s="17"/>
      <c r="P22" s="17" t="s">
        <v>74</v>
      </c>
      <c r="Q22" s="17"/>
      <c r="R22" s="17"/>
      <c r="S22" s="17"/>
      <c r="T22" s="17" t="s">
        <v>75</v>
      </c>
      <c r="U22" s="17"/>
      <c r="V22" s="17" t="s">
        <v>76</v>
      </c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25"/>
      <c r="XED22" s="28"/>
      <c r="XEE22" s="28"/>
      <c r="XEF22" s="28"/>
      <c r="XEG22" s="28"/>
      <c r="XEH22" s="28"/>
      <c r="XEI22" s="28"/>
      <c r="XEJ22" s="28"/>
      <c r="XEK22" s="28"/>
      <c r="XEL22" s="28"/>
      <c r="XEM22" s="28"/>
      <c r="XEN22" s="28"/>
      <c r="XEO22" s="28"/>
      <c r="XEP22" s="28"/>
      <c r="XEQ22" s="28"/>
      <c r="XER22" s="28"/>
      <c r="XES22" s="28"/>
      <c r="XET22" s="28"/>
      <c r="XEU22" s="28"/>
      <c r="XEV22" s="28"/>
      <c r="XEW22" s="28"/>
      <c r="XEX22" s="28"/>
      <c r="XEY22" s="28"/>
      <c r="XEZ22" s="28"/>
      <c r="XFA22" s="28"/>
      <c r="XFB22" s="28"/>
      <c r="XFC22" s="28"/>
      <c r="XFD22" s="28"/>
    </row>
    <row r="23" spans="1:42 16358:16384" s="3" customFormat="1" ht="19.05" customHeight="1">
      <c r="A23" s="109"/>
      <c r="B23" s="111"/>
      <c r="C23" s="111"/>
      <c r="D23" s="111"/>
      <c r="E23" s="111"/>
      <c r="F23" s="111"/>
      <c r="G23" s="111"/>
      <c r="H23" s="111"/>
      <c r="I23" s="111"/>
      <c r="J23" s="113"/>
      <c r="K23" s="18" t="str">
        <f ca="1">IF(A22="","",IF(MOD(ROW(),3)=1,"上午",IF(MOD(ROW(),3)=2,"下午","加班")))</f>
        <v>下午</v>
      </c>
      <c r="L23" s="19" t="s">
        <v>83</v>
      </c>
      <c r="M23" s="19" t="s">
        <v>83</v>
      </c>
      <c r="N23" s="19"/>
      <c r="O23" s="19" t="s">
        <v>84</v>
      </c>
      <c r="P23" s="19"/>
      <c r="Q23" s="19"/>
      <c r="R23" s="19" t="s">
        <v>73</v>
      </c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26"/>
      <c r="XED23" s="28"/>
      <c r="XEE23" s="28"/>
      <c r="XEF23" s="28"/>
      <c r="XEG23" s="28"/>
      <c r="XEH23" s="28"/>
      <c r="XEI23" s="28"/>
      <c r="XEJ23" s="28"/>
      <c r="XEK23" s="28"/>
      <c r="XEL23" s="28"/>
      <c r="XEM23" s="28"/>
      <c r="XEN23" s="28"/>
      <c r="XEO23" s="28"/>
      <c r="XEP23" s="28"/>
      <c r="XEQ23" s="28"/>
      <c r="XER23" s="28"/>
      <c r="XES23" s="28"/>
      <c r="XET23" s="28"/>
      <c r="XEU23" s="28"/>
      <c r="XEV23" s="28"/>
      <c r="XEW23" s="28"/>
      <c r="XEX23" s="28"/>
      <c r="XEY23" s="28"/>
      <c r="XEZ23" s="28"/>
      <c r="XFA23" s="28"/>
      <c r="XFB23" s="28"/>
      <c r="XFC23" s="28"/>
      <c r="XFD23" s="28"/>
    </row>
    <row r="24" spans="1:42 16358:16384" s="3" customFormat="1" ht="19.05" customHeight="1">
      <c r="A24" s="109"/>
      <c r="B24" s="111"/>
      <c r="C24" s="111"/>
      <c r="D24" s="111"/>
      <c r="E24" s="111"/>
      <c r="F24" s="111"/>
      <c r="G24" s="111"/>
      <c r="H24" s="111"/>
      <c r="I24" s="111"/>
      <c r="J24" s="113"/>
      <c r="K24" s="20" t="str">
        <f ca="1">IF(A22="","",IF(MOD(ROW(),3)=1,"上午",IF(MOD(ROW(),3)=2,"下午","加班")))</f>
        <v>加班</v>
      </c>
      <c r="L24" s="21">
        <v>12</v>
      </c>
      <c r="M24" s="21"/>
      <c r="N24" s="21">
        <v>9</v>
      </c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7"/>
      <c r="XED24" s="28"/>
      <c r="XEE24" s="28"/>
      <c r="XEF24" s="28"/>
      <c r="XEG24" s="28"/>
      <c r="XEH24" s="28"/>
      <c r="XEI24" s="28"/>
      <c r="XEJ24" s="28"/>
      <c r="XEK24" s="28"/>
      <c r="XEL24" s="28"/>
      <c r="XEM24" s="28"/>
      <c r="XEN24" s="28"/>
      <c r="XEO24" s="28"/>
      <c r="XEP24" s="28"/>
      <c r="XEQ24" s="28"/>
      <c r="XER24" s="28"/>
      <c r="XES24" s="28"/>
      <c r="XET24" s="28"/>
      <c r="XEU24" s="28"/>
      <c r="XEV24" s="28"/>
      <c r="XEW24" s="28"/>
      <c r="XEX24" s="28"/>
      <c r="XEY24" s="28"/>
      <c r="XEZ24" s="28"/>
      <c r="XFA24" s="28"/>
      <c r="XFB24" s="28"/>
      <c r="XFC24" s="28"/>
      <c r="XFD24" s="28"/>
    </row>
    <row r="25" spans="1:42 16358:16384" s="3" customFormat="1" ht="19.05" customHeight="1">
      <c r="A25" s="109">
        <f ca="1">IF(B25=0,"",COUNTA($B$3:$B24))</f>
        <v>8</v>
      </c>
      <c r="B25" s="111" t="str">
        <f ca="1">INDIRECT("员工信息表!B"&amp;COUNTA($B$3:$B24)+2)</f>
        <v>颜运回</v>
      </c>
      <c r="C25" s="111">
        <v>22</v>
      </c>
      <c r="D25" s="111">
        <f>(COUNTIF($L25:$AP25,"出勤")+COUNTIF($L26:$AP26,"出勤"))*0.5</f>
        <v>2.5</v>
      </c>
      <c r="E25" s="111">
        <f>(COUNTIF($L25:$AP25,"事假")+COUNTIF($L26:$AP26,"事假"))*0.5</f>
        <v>0.5</v>
      </c>
      <c r="F25" s="111">
        <f>(COUNTIF($L25:$AP25,"病假")+COUNTIF($L26:$AP26,"病假"))*0.5</f>
        <v>0.5</v>
      </c>
      <c r="G25" s="111">
        <f>(COUNTIF($L25:$AP25,"休假")+COUNTIF($L26:$AP26,"休假"))*0.5</f>
        <v>0.5</v>
      </c>
      <c r="H25" s="111">
        <f>(COUNTIF($L25:$AP25,"缺勤")+COUNTIF($L26:$AP26,"缺勤"))*0.5</f>
        <v>0.5</v>
      </c>
      <c r="I25" s="111">
        <f>(COUNTIF($L25:$AP25,"放假")+COUNTIF($L26:$AP26,"放假"))*0.5</f>
        <v>0.5</v>
      </c>
      <c r="J25" s="113">
        <f>(SUM(L27:AP27))/$AO$2</f>
        <v>3.2857142857142856</v>
      </c>
      <c r="K25" s="16" t="str">
        <f ca="1">IF(A25="","",IF(MOD(ROW(),3)=1,"上午",IF(MOD(ROW(),3)=2,"下午","加班")))</f>
        <v>上午</v>
      </c>
      <c r="L25" s="17" t="s">
        <v>83</v>
      </c>
      <c r="M25" s="17" t="s">
        <v>83</v>
      </c>
      <c r="N25" s="17" t="s">
        <v>83</v>
      </c>
      <c r="O25" s="17"/>
      <c r="P25" s="17" t="s">
        <v>74</v>
      </c>
      <c r="Q25" s="17"/>
      <c r="R25" s="17"/>
      <c r="S25" s="17"/>
      <c r="T25" s="17" t="s">
        <v>75</v>
      </c>
      <c r="U25" s="17"/>
      <c r="V25" s="17" t="s">
        <v>76</v>
      </c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25"/>
      <c r="XED25" s="28"/>
      <c r="XEE25" s="28"/>
      <c r="XEF25" s="28"/>
      <c r="XEG25" s="28"/>
      <c r="XEH25" s="28"/>
      <c r="XEI25" s="28"/>
      <c r="XEJ25" s="28"/>
      <c r="XEK25" s="28"/>
      <c r="XEL25" s="28"/>
      <c r="XEM25" s="28"/>
      <c r="XEN25" s="28"/>
      <c r="XEO25" s="28"/>
      <c r="XEP25" s="28"/>
      <c r="XEQ25" s="28"/>
      <c r="XER25" s="28"/>
      <c r="XES25" s="28"/>
      <c r="XET25" s="28"/>
      <c r="XEU25" s="28"/>
      <c r="XEV25" s="28"/>
      <c r="XEW25" s="28"/>
      <c r="XEX25" s="28"/>
      <c r="XEY25" s="28"/>
      <c r="XEZ25" s="28"/>
      <c r="XFA25" s="28"/>
      <c r="XFB25" s="28"/>
      <c r="XFC25" s="28"/>
      <c r="XFD25" s="28"/>
    </row>
    <row r="26" spans="1:42 16358:16384" s="3" customFormat="1" ht="19.05" customHeight="1">
      <c r="A26" s="109"/>
      <c r="B26" s="111"/>
      <c r="C26" s="111"/>
      <c r="D26" s="111"/>
      <c r="E26" s="111"/>
      <c r="F26" s="111"/>
      <c r="G26" s="111"/>
      <c r="H26" s="111"/>
      <c r="I26" s="111"/>
      <c r="J26" s="113"/>
      <c r="K26" s="18" t="str">
        <f ca="1">IF(A25="","",IF(MOD(ROW(),3)=1,"上午",IF(MOD(ROW(),3)=2,"下午","加班")))</f>
        <v>下午</v>
      </c>
      <c r="L26" s="19" t="s">
        <v>83</v>
      </c>
      <c r="M26" s="19" t="s">
        <v>83</v>
      </c>
      <c r="N26" s="19"/>
      <c r="O26" s="19" t="s">
        <v>84</v>
      </c>
      <c r="P26" s="19"/>
      <c r="Q26" s="19"/>
      <c r="R26" s="19" t="s">
        <v>73</v>
      </c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26"/>
      <c r="XED26" s="28"/>
      <c r="XEE26" s="28"/>
      <c r="XEF26" s="28"/>
      <c r="XEG26" s="28"/>
      <c r="XEH26" s="28"/>
      <c r="XEI26" s="28"/>
      <c r="XEJ26" s="28"/>
      <c r="XEK26" s="28"/>
      <c r="XEL26" s="28"/>
      <c r="XEM26" s="28"/>
      <c r="XEN26" s="28"/>
      <c r="XEO26" s="28"/>
      <c r="XEP26" s="28"/>
      <c r="XEQ26" s="28"/>
      <c r="XER26" s="28"/>
      <c r="XES26" s="28"/>
      <c r="XET26" s="28"/>
      <c r="XEU26" s="28"/>
      <c r="XEV26" s="28"/>
      <c r="XEW26" s="28"/>
      <c r="XEX26" s="28"/>
      <c r="XEY26" s="28"/>
      <c r="XEZ26" s="28"/>
      <c r="XFA26" s="28"/>
      <c r="XFB26" s="28"/>
      <c r="XFC26" s="28"/>
      <c r="XFD26" s="28"/>
    </row>
    <row r="27" spans="1:42 16358:16384" s="3" customFormat="1" ht="19.05" customHeight="1">
      <c r="A27" s="109"/>
      <c r="B27" s="111"/>
      <c r="C27" s="111"/>
      <c r="D27" s="111"/>
      <c r="E27" s="111"/>
      <c r="F27" s="111"/>
      <c r="G27" s="111"/>
      <c r="H27" s="111"/>
      <c r="I27" s="111"/>
      <c r="J27" s="113"/>
      <c r="K27" s="20" t="str">
        <f ca="1">IF(A25="","",IF(MOD(ROW(),3)=1,"上午",IF(MOD(ROW(),3)=2,"下午","加班")))</f>
        <v>加班</v>
      </c>
      <c r="L27" s="21">
        <v>13</v>
      </c>
      <c r="M27" s="21"/>
      <c r="N27" s="21">
        <v>10</v>
      </c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7"/>
      <c r="XED27" s="28"/>
      <c r="XEE27" s="28"/>
      <c r="XEF27" s="28"/>
      <c r="XEG27" s="28"/>
      <c r="XEH27" s="28"/>
      <c r="XEI27" s="28"/>
      <c r="XEJ27" s="28"/>
      <c r="XEK27" s="28"/>
      <c r="XEL27" s="28"/>
      <c r="XEM27" s="28"/>
      <c r="XEN27" s="28"/>
      <c r="XEO27" s="28"/>
      <c r="XEP27" s="28"/>
      <c r="XEQ27" s="28"/>
      <c r="XER27" s="28"/>
      <c r="XES27" s="28"/>
      <c r="XET27" s="28"/>
      <c r="XEU27" s="28"/>
      <c r="XEV27" s="28"/>
      <c r="XEW27" s="28"/>
      <c r="XEX27" s="28"/>
      <c r="XEY27" s="28"/>
      <c r="XEZ27" s="28"/>
      <c r="XFA27" s="28"/>
      <c r="XFB27" s="28"/>
      <c r="XFC27" s="28"/>
      <c r="XFD27" s="28"/>
    </row>
    <row r="28" spans="1:42 16358:16384" s="3" customFormat="1" ht="19.05" customHeight="1">
      <c r="A28" s="109">
        <f ca="1">IF(B28=0,"",COUNTA($B$3:$B27))</f>
        <v>9</v>
      </c>
      <c r="B28" s="111" t="str">
        <f ca="1">INDIRECT("员工信息表!B"&amp;COUNTA($B$3:$B27)+2)</f>
        <v>尹小平</v>
      </c>
      <c r="C28" s="111">
        <v>22</v>
      </c>
      <c r="D28" s="111">
        <f>(COUNTIF($L28:$AP28,"出勤")+COUNTIF($L29:$AP29,"出勤"))*0.5</f>
        <v>2.5</v>
      </c>
      <c r="E28" s="111">
        <f>(COUNTIF($L28:$AP28,"事假")+COUNTIF($L29:$AP29,"事假"))*0.5</f>
        <v>0.5</v>
      </c>
      <c r="F28" s="111">
        <f>(COUNTIF($L28:$AP28,"病假")+COUNTIF($L29:$AP29,"病假"))*0.5</f>
        <v>0.5</v>
      </c>
      <c r="G28" s="111">
        <f>(COUNTIF($L28:$AP28,"休假")+COUNTIF($L29:$AP29,"休假"))*0.5</f>
        <v>0.5</v>
      </c>
      <c r="H28" s="111">
        <f>(COUNTIF($L28:$AP28,"缺勤")+COUNTIF($L29:$AP29,"缺勤"))*0.5</f>
        <v>0.5</v>
      </c>
      <c r="I28" s="111">
        <f>(COUNTIF($L28:$AP28,"放假")+COUNTIF($L29:$AP29,"放假"))*0.5</f>
        <v>0.5</v>
      </c>
      <c r="J28" s="113">
        <f>(SUM(L30:AP30))/$AO$2</f>
        <v>3.5714285714285716</v>
      </c>
      <c r="K28" s="16" t="str">
        <f ca="1">IF(A28="","",IF(MOD(ROW(),3)=1,"上午",IF(MOD(ROW(),3)=2,"下午","加班")))</f>
        <v>上午</v>
      </c>
      <c r="L28" s="17" t="s">
        <v>83</v>
      </c>
      <c r="M28" s="17" t="s">
        <v>83</v>
      </c>
      <c r="N28" s="17" t="s">
        <v>83</v>
      </c>
      <c r="O28" s="17"/>
      <c r="P28" s="17" t="s">
        <v>74</v>
      </c>
      <c r="Q28" s="17"/>
      <c r="R28" s="17"/>
      <c r="S28" s="17"/>
      <c r="T28" s="17" t="s">
        <v>75</v>
      </c>
      <c r="U28" s="17"/>
      <c r="V28" s="17" t="s">
        <v>76</v>
      </c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25"/>
      <c r="XED28" s="28"/>
      <c r="XEE28" s="28"/>
      <c r="XEF28" s="28"/>
      <c r="XEG28" s="28"/>
      <c r="XEH28" s="28"/>
      <c r="XEI28" s="28"/>
      <c r="XEJ28" s="28"/>
      <c r="XEK28" s="28"/>
      <c r="XEL28" s="28"/>
      <c r="XEM28" s="28"/>
      <c r="XEN28" s="28"/>
      <c r="XEO28" s="28"/>
      <c r="XEP28" s="28"/>
      <c r="XEQ28" s="28"/>
      <c r="XER28" s="28"/>
      <c r="XES28" s="28"/>
      <c r="XET28" s="28"/>
      <c r="XEU28" s="28"/>
      <c r="XEV28" s="28"/>
      <c r="XEW28" s="28"/>
      <c r="XEX28" s="28"/>
      <c r="XEY28" s="28"/>
      <c r="XEZ28" s="28"/>
      <c r="XFA28" s="28"/>
      <c r="XFB28" s="28"/>
      <c r="XFC28" s="28"/>
      <c r="XFD28" s="28"/>
    </row>
    <row r="29" spans="1:42 16358:16384" s="3" customFormat="1" ht="19.05" customHeight="1">
      <c r="A29" s="109"/>
      <c r="B29" s="111"/>
      <c r="C29" s="111"/>
      <c r="D29" s="111"/>
      <c r="E29" s="111"/>
      <c r="F29" s="111"/>
      <c r="G29" s="111"/>
      <c r="H29" s="111"/>
      <c r="I29" s="111"/>
      <c r="J29" s="113"/>
      <c r="K29" s="18" t="str">
        <f ca="1">IF(A28="","",IF(MOD(ROW(),3)=1,"上午",IF(MOD(ROW(),3)=2,"下午","加班")))</f>
        <v>下午</v>
      </c>
      <c r="L29" s="19" t="s">
        <v>83</v>
      </c>
      <c r="M29" s="19" t="s">
        <v>83</v>
      </c>
      <c r="N29" s="19"/>
      <c r="O29" s="19" t="s">
        <v>84</v>
      </c>
      <c r="P29" s="19"/>
      <c r="Q29" s="19"/>
      <c r="R29" s="19" t="s">
        <v>73</v>
      </c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26"/>
      <c r="XED29" s="28"/>
      <c r="XEE29" s="28"/>
      <c r="XEF29" s="28"/>
      <c r="XEG29" s="28"/>
      <c r="XEH29" s="28"/>
      <c r="XEI29" s="28"/>
      <c r="XEJ29" s="28"/>
      <c r="XEK29" s="28"/>
      <c r="XEL29" s="28"/>
      <c r="XEM29" s="28"/>
      <c r="XEN29" s="28"/>
      <c r="XEO29" s="28"/>
      <c r="XEP29" s="28"/>
      <c r="XEQ29" s="28"/>
      <c r="XER29" s="28"/>
      <c r="XES29" s="28"/>
      <c r="XET29" s="28"/>
      <c r="XEU29" s="28"/>
      <c r="XEV29" s="28"/>
      <c r="XEW29" s="28"/>
      <c r="XEX29" s="28"/>
      <c r="XEY29" s="28"/>
      <c r="XEZ29" s="28"/>
      <c r="XFA29" s="28"/>
      <c r="XFB29" s="28"/>
      <c r="XFC29" s="28"/>
      <c r="XFD29" s="28"/>
    </row>
    <row r="30" spans="1:42 16358:16384" s="3" customFormat="1" ht="19.05" customHeight="1">
      <c r="A30" s="109"/>
      <c r="B30" s="111"/>
      <c r="C30" s="111"/>
      <c r="D30" s="111"/>
      <c r="E30" s="111"/>
      <c r="F30" s="111"/>
      <c r="G30" s="111"/>
      <c r="H30" s="111"/>
      <c r="I30" s="111"/>
      <c r="J30" s="113"/>
      <c r="K30" s="20" t="str">
        <f ca="1">IF(A28="","",IF(MOD(ROW(),3)=1,"上午",IF(MOD(ROW(),3)=2,"下午","加班")))</f>
        <v>加班</v>
      </c>
      <c r="L30" s="21">
        <v>14</v>
      </c>
      <c r="M30" s="21"/>
      <c r="N30" s="21">
        <v>11</v>
      </c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7"/>
      <c r="XED30" s="28"/>
      <c r="XEE30" s="28"/>
      <c r="XEF30" s="28"/>
      <c r="XEG30" s="28"/>
      <c r="XEH30" s="28"/>
      <c r="XEI30" s="28"/>
      <c r="XEJ30" s="28"/>
      <c r="XEK30" s="28"/>
      <c r="XEL30" s="28"/>
      <c r="XEM30" s="28"/>
      <c r="XEN30" s="28"/>
      <c r="XEO30" s="28"/>
      <c r="XEP30" s="28"/>
      <c r="XEQ30" s="28"/>
      <c r="XER30" s="28"/>
      <c r="XES30" s="28"/>
      <c r="XET30" s="28"/>
      <c r="XEU30" s="28"/>
      <c r="XEV30" s="28"/>
      <c r="XEW30" s="28"/>
      <c r="XEX30" s="28"/>
      <c r="XEY30" s="28"/>
      <c r="XEZ30" s="28"/>
      <c r="XFA30" s="28"/>
      <c r="XFB30" s="28"/>
      <c r="XFC30" s="28"/>
      <c r="XFD30" s="28"/>
    </row>
    <row r="31" spans="1:42 16358:16384" s="3" customFormat="1" ht="19.05" customHeight="1">
      <c r="A31" s="109">
        <f ca="1">IF(B31=0,"",COUNTA($B$3:$B30))</f>
        <v>10</v>
      </c>
      <c r="B31" s="111" t="str">
        <f ca="1">INDIRECT("员工信息表!B"&amp;COUNTA($B$3:$B30)+2)</f>
        <v>颜建美</v>
      </c>
      <c r="C31" s="111">
        <v>22</v>
      </c>
      <c r="D31" s="111">
        <f>(COUNTIF($L31:$AP31,"出勤")+COUNTIF($L32:$AP32,"出勤"))*0.5</f>
        <v>2.5</v>
      </c>
      <c r="E31" s="111">
        <f>(COUNTIF($L31:$AP31,"事假")+COUNTIF($L32:$AP32,"事假"))*0.5</f>
        <v>0.5</v>
      </c>
      <c r="F31" s="111">
        <f>(COUNTIF($L31:$AP31,"病假")+COUNTIF($L32:$AP32,"病假"))*0.5</f>
        <v>0.5</v>
      </c>
      <c r="G31" s="111">
        <f>(COUNTIF($L31:$AP31,"休假")+COUNTIF($L32:$AP32,"休假"))*0.5</f>
        <v>0.5</v>
      </c>
      <c r="H31" s="111">
        <f>(COUNTIF($L31:$AP31,"缺勤")+COUNTIF($L32:$AP32,"缺勤"))*0.5</f>
        <v>0.5</v>
      </c>
      <c r="I31" s="111">
        <f>(COUNTIF($L31:$AP31,"放假")+COUNTIF($L32:$AP32,"放假"))*0.5</f>
        <v>0.5</v>
      </c>
      <c r="J31" s="113">
        <f>(SUM(L33:AP33))/$AO$2</f>
        <v>3.8571428571428572</v>
      </c>
      <c r="K31" s="16" t="str">
        <f ca="1">IF(A31="","",IF(MOD(ROW(),3)=1,"上午",IF(MOD(ROW(),3)=2,"下午","加班")))</f>
        <v>上午</v>
      </c>
      <c r="L31" s="17" t="s">
        <v>83</v>
      </c>
      <c r="M31" s="17" t="s">
        <v>83</v>
      </c>
      <c r="N31" s="17" t="s">
        <v>83</v>
      </c>
      <c r="O31" s="17"/>
      <c r="P31" s="17" t="s">
        <v>74</v>
      </c>
      <c r="Q31" s="17"/>
      <c r="R31" s="17"/>
      <c r="S31" s="17"/>
      <c r="T31" s="17" t="s">
        <v>75</v>
      </c>
      <c r="U31" s="17"/>
      <c r="V31" s="17" t="s">
        <v>76</v>
      </c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25"/>
      <c r="XED31" s="28"/>
      <c r="XEE31" s="28"/>
      <c r="XEF31" s="28"/>
      <c r="XEG31" s="28"/>
      <c r="XEH31" s="28"/>
      <c r="XEI31" s="28"/>
      <c r="XEJ31" s="28"/>
      <c r="XEK31" s="28"/>
      <c r="XEL31" s="28"/>
      <c r="XEM31" s="28"/>
      <c r="XEN31" s="28"/>
      <c r="XEO31" s="28"/>
      <c r="XEP31" s="28"/>
      <c r="XEQ31" s="28"/>
      <c r="XER31" s="28"/>
      <c r="XES31" s="28"/>
      <c r="XET31" s="28"/>
      <c r="XEU31" s="28"/>
      <c r="XEV31" s="28"/>
      <c r="XEW31" s="28"/>
      <c r="XEX31" s="28"/>
      <c r="XEY31" s="28"/>
      <c r="XEZ31" s="28"/>
      <c r="XFA31" s="28"/>
      <c r="XFB31" s="28"/>
      <c r="XFC31" s="28"/>
      <c r="XFD31" s="28"/>
    </row>
    <row r="32" spans="1:42 16358:16384" s="3" customFormat="1" ht="19.05" customHeight="1">
      <c r="A32" s="109"/>
      <c r="B32" s="111"/>
      <c r="C32" s="111"/>
      <c r="D32" s="111"/>
      <c r="E32" s="111"/>
      <c r="F32" s="111"/>
      <c r="G32" s="111"/>
      <c r="H32" s="111"/>
      <c r="I32" s="111"/>
      <c r="J32" s="113"/>
      <c r="K32" s="18" t="str">
        <f ca="1">IF(A31="","",IF(MOD(ROW(),3)=1,"上午",IF(MOD(ROW(),3)=2,"下午","加班")))</f>
        <v>下午</v>
      </c>
      <c r="L32" s="19" t="s">
        <v>83</v>
      </c>
      <c r="M32" s="19" t="s">
        <v>83</v>
      </c>
      <c r="N32" s="19"/>
      <c r="O32" s="19" t="s">
        <v>84</v>
      </c>
      <c r="P32" s="19"/>
      <c r="Q32" s="19"/>
      <c r="R32" s="19" t="s">
        <v>73</v>
      </c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26"/>
      <c r="XED32" s="28"/>
      <c r="XEE32" s="28"/>
      <c r="XEF32" s="28"/>
      <c r="XEG32" s="28"/>
      <c r="XEH32" s="28"/>
      <c r="XEI32" s="28"/>
      <c r="XEJ32" s="28"/>
      <c r="XEK32" s="28"/>
      <c r="XEL32" s="28"/>
      <c r="XEM32" s="28"/>
      <c r="XEN32" s="28"/>
      <c r="XEO32" s="28"/>
      <c r="XEP32" s="28"/>
      <c r="XEQ32" s="28"/>
      <c r="XER32" s="28"/>
      <c r="XES32" s="28"/>
      <c r="XET32" s="28"/>
      <c r="XEU32" s="28"/>
      <c r="XEV32" s="28"/>
      <c r="XEW32" s="28"/>
      <c r="XEX32" s="28"/>
      <c r="XEY32" s="28"/>
      <c r="XEZ32" s="28"/>
      <c r="XFA32" s="28"/>
      <c r="XFB32" s="28"/>
      <c r="XFC32" s="28"/>
      <c r="XFD32" s="28"/>
    </row>
    <row r="33" spans="1:42 16358:16384" s="3" customFormat="1" ht="19.05" customHeight="1">
      <c r="A33" s="109"/>
      <c r="B33" s="111"/>
      <c r="C33" s="111"/>
      <c r="D33" s="111"/>
      <c r="E33" s="111"/>
      <c r="F33" s="111"/>
      <c r="G33" s="111"/>
      <c r="H33" s="111"/>
      <c r="I33" s="111"/>
      <c r="J33" s="113"/>
      <c r="K33" s="20" t="str">
        <f ca="1">IF(A31="","",IF(MOD(ROW(),3)=1,"上午",IF(MOD(ROW(),3)=2,"下午","加班")))</f>
        <v>加班</v>
      </c>
      <c r="L33" s="21">
        <v>15</v>
      </c>
      <c r="M33" s="21"/>
      <c r="N33" s="21">
        <v>12</v>
      </c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7"/>
      <c r="XED33" s="28"/>
      <c r="XEE33" s="28"/>
      <c r="XEF33" s="28"/>
      <c r="XEG33" s="28"/>
      <c r="XEH33" s="28"/>
      <c r="XEI33" s="28"/>
      <c r="XEJ33" s="28"/>
      <c r="XEK33" s="28"/>
      <c r="XEL33" s="28"/>
      <c r="XEM33" s="28"/>
      <c r="XEN33" s="28"/>
      <c r="XEO33" s="28"/>
      <c r="XEP33" s="28"/>
      <c r="XEQ33" s="28"/>
      <c r="XER33" s="28"/>
      <c r="XES33" s="28"/>
      <c r="XET33" s="28"/>
      <c r="XEU33" s="28"/>
      <c r="XEV33" s="28"/>
      <c r="XEW33" s="28"/>
      <c r="XEX33" s="28"/>
      <c r="XEY33" s="28"/>
      <c r="XEZ33" s="28"/>
      <c r="XFA33" s="28"/>
      <c r="XFB33" s="28"/>
      <c r="XFC33" s="28"/>
      <c r="XFD33" s="28"/>
    </row>
    <row r="34" spans="1:42 16358:16384" s="3" customFormat="1" ht="19.05" customHeight="1">
      <c r="A34" s="109">
        <f ca="1">IF(B34=0,"",COUNTA($B$3:$B33))</f>
        <v>11</v>
      </c>
      <c r="B34" s="111" t="str">
        <f ca="1">INDIRECT("员工信息表!B"&amp;COUNTA($B$3:$B33)+2)</f>
        <v>尹乔丽</v>
      </c>
      <c r="C34" s="111">
        <v>22</v>
      </c>
      <c r="D34" s="111">
        <f>(COUNTIF($L34:$AP34,"出勤")+COUNTIF($L35:$AP35,"出勤"))*0.5</f>
        <v>2.5</v>
      </c>
      <c r="E34" s="111">
        <f>(COUNTIF($L34:$AP34,"事假")+COUNTIF($L35:$AP35,"事假"))*0.5</f>
        <v>0.5</v>
      </c>
      <c r="F34" s="111">
        <f>(COUNTIF($L34:$AP34,"病假")+COUNTIF($L35:$AP35,"病假"))*0.5</f>
        <v>0.5</v>
      </c>
      <c r="G34" s="111">
        <f>(COUNTIF($L34:$AP34,"休假")+COUNTIF($L35:$AP35,"休假"))*0.5</f>
        <v>0.5</v>
      </c>
      <c r="H34" s="111">
        <f>(COUNTIF($L34:$AP34,"缺勤")+COUNTIF($L35:$AP35,"缺勤"))*0.5</f>
        <v>0.5</v>
      </c>
      <c r="I34" s="111">
        <f>(COUNTIF($L34:$AP34,"放假")+COUNTIF($L35:$AP35,"放假"))*0.5</f>
        <v>0.5</v>
      </c>
      <c r="J34" s="113">
        <f>(SUM(L36:AP36))/$AO$2</f>
        <v>4.1428571428571432</v>
      </c>
      <c r="K34" s="16" t="str">
        <f ca="1">IF(A34="","",IF(MOD(ROW(),3)=1,"上午",IF(MOD(ROW(),3)=2,"下午","加班")))</f>
        <v>上午</v>
      </c>
      <c r="L34" s="17" t="s">
        <v>83</v>
      </c>
      <c r="M34" s="17" t="s">
        <v>83</v>
      </c>
      <c r="N34" s="17" t="s">
        <v>83</v>
      </c>
      <c r="O34" s="17"/>
      <c r="P34" s="17" t="s">
        <v>74</v>
      </c>
      <c r="Q34" s="17"/>
      <c r="R34" s="17"/>
      <c r="S34" s="17"/>
      <c r="T34" s="17" t="s">
        <v>75</v>
      </c>
      <c r="U34" s="17"/>
      <c r="V34" s="17" t="s">
        <v>76</v>
      </c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25"/>
      <c r="XED34" s="28"/>
      <c r="XEE34" s="28"/>
      <c r="XEF34" s="28"/>
      <c r="XEG34" s="28"/>
      <c r="XEH34" s="28"/>
      <c r="XEI34" s="28"/>
      <c r="XEJ34" s="28"/>
      <c r="XEK34" s="28"/>
      <c r="XEL34" s="28"/>
      <c r="XEM34" s="28"/>
      <c r="XEN34" s="28"/>
      <c r="XEO34" s="28"/>
      <c r="XEP34" s="28"/>
      <c r="XEQ34" s="28"/>
      <c r="XER34" s="28"/>
      <c r="XES34" s="28"/>
      <c r="XET34" s="28"/>
      <c r="XEU34" s="28"/>
      <c r="XEV34" s="28"/>
      <c r="XEW34" s="28"/>
      <c r="XEX34" s="28"/>
      <c r="XEY34" s="28"/>
      <c r="XEZ34" s="28"/>
      <c r="XFA34" s="28"/>
      <c r="XFB34" s="28"/>
      <c r="XFC34" s="28"/>
      <c r="XFD34" s="28"/>
    </row>
    <row r="35" spans="1:42 16358:16384" s="3" customFormat="1" ht="19.05" customHeight="1">
      <c r="A35" s="109"/>
      <c r="B35" s="111"/>
      <c r="C35" s="111"/>
      <c r="D35" s="111"/>
      <c r="E35" s="111"/>
      <c r="F35" s="111"/>
      <c r="G35" s="111"/>
      <c r="H35" s="111"/>
      <c r="I35" s="111"/>
      <c r="J35" s="113"/>
      <c r="K35" s="18" t="str">
        <f ca="1">IF(A34="","",IF(MOD(ROW(),3)=1,"上午",IF(MOD(ROW(),3)=2,"下午","加班")))</f>
        <v>下午</v>
      </c>
      <c r="L35" s="19" t="s">
        <v>83</v>
      </c>
      <c r="M35" s="19" t="s">
        <v>83</v>
      </c>
      <c r="N35" s="19"/>
      <c r="O35" s="19" t="s">
        <v>84</v>
      </c>
      <c r="P35" s="19"/>
      <c r="Q35" s="19"/>
      <c r="R35" s="19" t="s">
        <v>73</v>
      </c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26"/>
      <c r="XED35" s="28"/>
      <c r="XEE35" s="28"/>
      <c r="XEF35" s="28"/>
      <c r="XEG35" s="28"/>
      <c r="XEH35" s="28"/>
      <c r="XEI35" s="28"/>
      <c r="XEJ35" s="28"/>
      <c r="XEK35" s="28"/>
      <c r="XEL35" s="28"/>
      <c r="XEM35" s="28"/>
      <c r="XEN35" s="28"/>
      <c r="XEO35" s="28"/>
      <c r="XEP35" s="28"/>
      <c r="XEQ35" s="28"/>
      <c r="XER35" s="28"/>
      <c r="XES35" s="28"/>
      <c r="XET35" s="28"/>
      <c r="XEU35" s="28"/>
      <c r="XEV35" s="28"/>
      <c r="XEW35" s="28"/>
      <c r="XEX35" s="28"/>
      <c r="XEY35" s="28"/>
      <c r="XEZ35" s="28"/>
      <c r="XFA35" s="28"/>
      <c r="XFB35" s="28"/>
      <c r="XFC35" s="28"/>
      <c r="XFD35" s="28"/>
    </row>
    <row r="36" spans="1:42 16358:16384" s="3" customFormat="1" ht="19.05" customHeight="1">
      <c r="A36" s="109"/>
      <c r="B36" s="111"/>
      <c r="C36" s="111"/>
      <c r="D36" s="111"/>
      <c r="E36" s="111"/>
      <c r="F36" s="111"/>
      <c r="G36" s="111"/>
      <c r="H36" s="111"/>
      <c r="I36" s="111"/>
      <c r="J36" s="113"/>
      <c r="K36" s="20" t="str">
        <f ca="1">IF(A34="","",IF(MOD(ROW(),3)=1,"上午",IF(MOD(ROW(),3)=2,"下午","加班")))</f>
        <v>加班</v>
      </c>
      <c r="L36" s="21">
        <v>16</v>
      </c>
      <c r="M36" s="21"/>
      <c r="N36" s="21">
        <v>13</v>
      </c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7"/>
      <c r="XED36" s="28"/>
      <c r="XEE36" s="28"/>
      <c r="XEF36" s="28"/>
      <c r="XEG36" s="28"/>
      <c r="XEH36" s="28"/>
      <c r="XEI36" s="28"/>
      <c r="XEJ36" s="28"/>
      <c r="XEK36" s="28"/>
      <c r="XEL36" s="28"/>
      <c r="XEM36" s="28"/>
      <c r="XEN36" s="28"/>
      <c r="XEO36" s="28"/>
      <c r="XEP36" s="28"/>
      <c r="XEQ36" s="28"/>
      <c r="XER36" s="28"/>
      <c r="XES36" s="28"/>
      <c r="XET36" s="28"/>
      <c r="XEU36" s="28"/>
      <c r="XEV36" s="28"/>
      <c r="XEW36" s="28"/>
      <c r="XEX36" s="28"/>
      <c r="XEY36" s="28"/>
      <c r="XEZ36" s="28"/>
      <c r="XFA36" s="28"/>
      <c r="XFB36" s="28"/>
      <c r="XFC36" s="28"/>
      <c r="XFD36" s="28"/>
    </row>
    <row r="37" spans="1:42 16358:16384" s="3" customFormat="1" ht="19.05" customHeight="1">
      <c r="A37" s="109" t="str">
        <f ca="1">IF(B37=0,"",COUNTA($B$3:$B36))</f>
        <v/>
      </c>
      <c r="B37" s="111">
        <f ca="1">INDIRECT("员工信息表!B"&amp;COUNTA($B$3:$B36)+2)</f>
        <v>0</v>
      </c>
      <c r="C37" s="111"/>
      <c r="D37" s="111">
        <f>(COUNTIF($L37:$AP37,"出勤")+COUNTIF($L38:$AP38,"出勤"))*0.5</f>
        <v>0</v>
      </c>
      <c r="E37" s="111">
        <f>(COUNTIF($L37:$AP37,"事假")+COUNTIF($L38:$AP38,"事假"))*0.5</f>
        <v>0</v>
      </c>
      <c r="F37" s="111">
        <f>(COUNTIF($L37:$AP37,"病假")+COUNTIF($L38:$AP38,"病假"))*0.5</f>
        <v>0</v>
      </c>
      <c r="G37" s="111">
        <f>(COUNTIF($L37:$AP37,"休假")+COUNTIF($L38:$AP38,"休假"))*0.5</f>
        <v>0</v>
      </c>
      <c r="H37" s="111">
        <f>(COUNTIF($L37:$AP37,"缺勤")+COUNTIF($L38:$AP38,"缺勤"))*0.5</f>
        <v>0</v>
      </c>
      <c r="I37" s="111">
        <f>(COUNTIF($L37:$AP37,"放假")+COUNTIF($L38:$AP38,"放假"))*0.5</f>
        <v>0</v>
      </c>
      <c r="J37" s="113">
        <f>(SUM(L39:AP39))/$AO$2</f>
        <v>0</v>
      </c>
      <c r="K37" s="16" t="str">
        <f ca="1">IF(A37="","",IF(MOD(ROW(),3)=1,"上午",IF(MOD(ROW(),3)=2,"下午","加班")))</f>
        <v/>
      </c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25"/>
      <c r="XED37" s="28"/>
      <c r="XEE37" s="28"/>
      <c r="XEF37" s="28"/>
      <c r="XEG37" s="28"/>
      <c r="XEH37" s="28"/>
      <c r="XEI37" s="28"/>
      <c r="XEJ37" s="28"/>
      <c r="XEK37" s="28"/>
      <c r="XEL37" s="28"/>
      <c r="XEM37" s="28"/>
      <c r="XEN37" s="28"/>
      <c r="XEO37" s="28"/>
      <c r="XEP37" s="28"/>
      <c r="XEQ37" s="28"/>
      <c r="XER37" s="28"/>
      <c r="XES37" s="28"/>
      <c r="XET37" s="28"/>
      <c r="XEU37" s="28"/>
      <c r="XEV37" s="28"/>
      <c r="XEW37" s="28"/>
      <c r="XEX37" s="28"/>
      <c r="XEY37" s="28"/>
      <c r="XEZ37" s="28"/>
      <c r="XFA37" s="28"/>
      <c r="XFB37" s="28"/>
      <c r="XFC37" s="28"/>
      <c r="XFD37" s="28"/>
    </row>
    <row r="38" spans="1:42 16358:16384" s="3" customFormat="1" ht="19.05" customHeight="1">
      <c r="A38" s="109"/>
      <c r="B38" s="111"/>
      <c r="C38" s="111"/>
      <c r="D38" s="111"/>
      <c r="E38" s="111"/>
      <c r="F38" s="111"/>
      <c r="G38" s="111"/>
      <c r="H38" s="111"/>
      <c r="I38" s="111"/>
      <c r="J38" s="113"/>
      <c r="K38" s="18" t="str">
        <f ca="1">IF(A37="","",IF(MOD(ROW(),3)=1,"上午",IF(MOD(ROW(),3)=2,"下午","加班")))</f>
        <v/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26"/>
      <c r="XED38" s="28"/>
      <c r="XEE38" s="28"/>
      <c r="XEF38" s="28"/>
      <c r="XEG38" s="28"/>
      <c r="XEH38" s="28"/>
      <c r="XEI38" s="28"/>
      <c r="XEJ38" s="28"/>
      <c r="XEK38" s="28"/>
      <c r="XEL38" s="28"/>
      <c r="XEM38" s="28"/>
      <c r="XEN38" s="28"/>
      <c r="XEO38" s="28"/>
      <c r="XEP38" s="28"/>
      <c r="XEQ38" s="28"/>
      <c r="XER38" s="28"/>
      <c r="XES38" s="28"/>
      <c r="XET38" s="28"/>
      <c r="XEU38" s="28"/>
      <c r="XEV38" s="28"/>
      <c r="XEW38" s="28"/>
      <c r="XEX38" s="28"/>
      <c r="XEY38" s="28"/>
      <c r="XEZ38" s="28"/>
      <c r="XFA38" s="28"/>
      <c r="XFB38" s="28"/>
      <c r="XFC38" s="28"/>
      <c r="XFD38" s="28"/>
    </row>
    <row r="39" spans="1:42 16358:16384" s="3" customFormat="1" ht="19.05" customHeight="1">
      <c r="A39" s="109"/>
      <c r="B39" s="111"/>
      <c r="C39" s="111"/>
      <c r="D39" s="111"/>
      <c r="E39" s="111"/>
      <c r="F39" s="111"/>
      <c r="G39" s="111"/>
      <c r="H39" s="111"/>
      <c r="I39" s="111"/>
      <c r="J39" s="113"/>
      <c r="K39" s="20" t="str">
        <f ca="1">IF(A37="","",IF(MOD(ROW(),3)=1,"上午",IF(MOD(ROW(),3)=2,"下午","加班")))</f>
        <v/>
      </c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7"/>
      <c r="XED39" s="28"/>
      <c r="XEE39" s="28"/>
      <c r="XEF39" s="28"/>
      <c r="XEG39" s="28"/>
      <c r="XEH39" s="28"/>
      <c r="XEI39" s="28"/>
      <c r="XEJ39" s="28"/>
      <c r="XEK39" s="28"/>
      <c r="XEL39" s="28"/>
      <c r="XEM39" s="28"/>
      <c r="XEN39" s="28"/>
      <c r="XEO39" s="28"/>
      <c r="XEP39" s="28"/>
      <c r="XEQ39" s="28"/>
      <c r="XER39" s="28"/>
      <c r="XES39" s="28"/>
      <c r="XET39" s="28"/>
      <c r="XEU39" s="28"/>
      <c r="XEV39" s="28"/>
      <c r="XEW39" s="28"/>
      <c r="XEX39" s="28"/>
      <c r="XEY39" s="28"/>
      <c r="XEZ39" s="28"/>
      <c r="XFA39" s="28"/>
      <c r="XFB39" s="28"/>
      <c r="XFC39" s="28"/>
      <c r="XFD39" s="28"/>
    </row>
    <row r="40" spans="1:42 16358:16384" s="3" customFormat="1" ht="19.05" customHeight="1">
      <c r="A40" s="109" t="str">
        <f ca="1">IF(B40=0,"",COUNTA($B$3:$B39))</f>
        <v/>
      </c>
      <c r="B40" s="111">
        <f ca="1">INDIRECT("员工信息表!B"&amp;COUNTA($B$3:$B39)+2)</f>
        <v>0</v>
      </c>
      <c r="C40" s="111"/>
      <c r="D40" s="111">
        <f>(COUNTIF($L40:$AP40,"出勤")+COUNTIF($L41:$AP41,"出勤"))*0.5</f>
        <v>0</v>
      </c>
      <c r="E40" s="111">
        <f>(COUNTIF($L40:$AP40,"事假")+COUNTIF($L41:$AP41,"事假"))*0.5</f>
        <v>0</v>
      </c>
      <c r="F40" s="111">
        <f>(COUNTIF($L40:$AP40,"病假")+COUNTIF($L41:$AP41,"病假"))*0.5</f>
        <v>0</v>
      </c>
      <c r="G40" s="111">
        <f>(COUNTIF($L40:$AP40,"休假")+COUNTIF($L41:$AP41,"休假"))*0.5</f>
        <v>0</v>
      </c>
      <c r="H40" s="111">
        <f>(COUNTIF($L40:$AP40,"缺勤")+COUNTIF($L41:$AP41,"缺勤"))*0.5</f>
        <v>0</v>
      </c>
      <c r="I40" s="111">
        <f>(COUNTIF($L40:$AP40,"放假")+COUNTIF($L41:$AP41,"放假"))*0.5</f>
        <v>0</v>
      </c>
      <c r="J40" s="113">
        <f>(SUM(L42:AP42))/$AO$2</f>
        <v>0</v>
      </c>
      <c r="K40" s="16" t="str">
        <f ca="1">IF(A40="","",IF(MOD(ROW(),3)=1,"上午",IF(MOD(ROW(),3)=2,"下午","加班")))</f>
        <v/>
      </c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25"/>
      <c r="XED40" s="28"/>
      <c r="XEE40" s="28"/>
      <c r="XEF40" s="28"/>
      <c r="XEG40" s="28"/>
      <c r="XEH40" s="28"/>
      <c r="XEI40" s="28"/>
      <c r="XEJ40" s="28"/>
      <c r="XEK40" s="28"/>
      <c r="XEL40" s="28"/>
      <c r="XEM40" s="28"/>
      <c r="XEN40" s="28"/>
      <c r="XEO40" s="28"/>
      <c r="XEP40" s="28"/>
      <c r="XEQ40" s="28"/>
      <c r="XER40" s="28"/>
      <c r="XES40" s="28"/>
      <c r="XET40" s="28"/>
      <c r="XEU40" s="28"/>
      <c r="XEV40" s="28"/>
      <c r="XEW40" s="28"/>
      <c r="XEX40" s="28"/>
      <c r="XEY40" s="28"/>
      <c r="XEZ40" s="28"/>
      <c r="XFA40" s="28"/>
      <c r="XFB40" s="28"/>
      <c r="XFC40" s="28"/>
      <c r="XFD40" s="28"/>
    </row>
    <row r="41" spans="1:42 16358:16384" s="3" customFormat="1" ht="19.05" customHeight="1">
      <c r="A41" s="109"/>
      <c r="B41" s="111"/>
      <c r="C41" s="111"/>
      <c r="D41" s="111"/>
      <c r="E41" s="111"/>
      <c r="F41" s="111"/>
      <c r="G41" s="111"/>
      <c r="H41" s="111"/>
      <c r="I41" s="111"/>
      <c r="J41" s="113"/>
      <c r="K41" s="18" t="str">
        <f ca="1">IF(A40="","",IF(MOD(ROW(),3)=1,"上午",IF(MOD(ROW(),3)=2,"下午","加班")))</f>
        <v/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26"/>
      <c r="XED41" s="28"/>
      <c r="XEE41" s="28"/>
      <c r="XEF41" s="28"/>
      <c r="XEG41" s="28"/>
      <c r="XEH41" s="28"/>
      <c r="XEI41" s="28"/>
      <c r="XEJ41" s="28"/>
      <c r="XEK41" s="28"/>
      <c r="XEL41" s="28"/>
      <c r="XEM41" s="28"/>
      <c r="XEN41" s="28"/>
      <c r="XEO41" s="28"/>
      <c r="XEP41" s="28"/>
      <c r="XEQ41" s="28"/>
      <c r="XER41" s="28"/>
      <c r="XES41" s="28"/>
      <c r="XET41" s="28"/>
      <c r="XEU41" s="28"/>
      <c r="XEV41" s="28"/>
      <c r="XEW41" s="28"/>
      <c r="XEX41" s="28"/>
      <c r="XEY41" s="28"/>
      <c r="XEZ41" s="28"/>
      <c r="XFA41" s="28"/>
      <c r="XFB41" s="28"/>
      <c r="XFC41" s="28"/>
      <c r="XFD41" s="28"/>
    </row>
    <row r="42" spans="1:42 16358:16384" s="3" customFormat="1" ht="19.05" customHeight="1">
      <c r="A42" s="109"/>
      <c r="B42" s="111"/>
      <c r="C42" s="111"/>
      <c r="D42" s="111"/>
      <c r="E42" s="111"/>
      <c r="F42" s="111"/>
      <c r="G42" s="111"/>
      <c r="H42" s="111"/>
      <c r="I42" s="111"/>
      <c r="J42" s="113"/>
      <c r="K42" s="20" t="str">
        <f ca="1">IF(A40="","",IF(MOD(ROW(),3)=1,"上午",IF(MOD(ROW(),3)=2,"下午","加班")))</f>
        <v/>
      </c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7"/>
      <c r="XED42" s="28"/>
      <c r="XEE42" s="28"/>
      <c r="XEF42" s="28"/>
      <c r="XEG42" s="28"/>
      <c r="XEH42" s="28"/>
      <c r="XEI42" s="28"/>
      <c r="XEJ42" s="28"/>
      <c r="XEK42" s="28"/>
      <c r="XEL42" s="28"/>
      <c r="XEM42" s="28"/>
      <c r="XEN42" s="28"/>
      <c r="XEO42" s="28"/>
      <c r="XEP42" s="28"/>
      <c r="XEQ42" s="28"/>
      <c r="XER42" s="28"/>
      <c r="XES42" s="28"/>
      <c r="XET42" s="28"/>
      <c r="XEU42" s="28"/>
      <c r="XEV42" s="28"/>
      <c r="XEW42" s="28"/>
      <c r="XEX42" s="28"/>
      <c r="XEY42" s="28"/>
      <c r="XEZ42" s="28"/>
      <c r="XFA42" s="28"/>
      <c r="XFB42" s="28"/>
      <c r="XFC42" s="28"/>
      <c r="XFD42" s="28"/>
    </row>
    <row r="43" spans="1:42 16358:16384" s="3" customFormat="1" ht="19.05" customHeight="1">
      <c r="A43" s="109" t="str">
        <f ca="1">IF(B43=0,"",COUNTA($B$3:$B42))</f>
        <v/>
      </c>
      <c r="B43" s="111">
        <f ca="1">INDIRECT("员工信息表!B"&amp;COUNTA($B$3:$B42)+2)</f>
        <v>0</v>
      </c>
      <c r="C43" s="111"/>
      <c r="D43" s="111">
        <f>(COUNTIF($L43:$AP43,"出勤")+COUNTIF($L44:$AP44,"出勤"))*0.5</f>
        <v>0</v>
      </c>
      <c r="E43" s="111">
        <f>(COUNTIF($L43:$AP43,"事假")+COUNTIF($L44:$AP44,"事假"))*0.5</f>
        <v>0</v>
      </c>
      <c r="F43" s="111">
        <f>(COUNTIF($L43:$AP43,"病假")+COUNTIF($L44:$AP44,"病假"))*0.5</f>
        <v>0</v>
      </c>
      <c r="G43" s="111">
        <f>(COUNTIF($L43:$AP43,"休假")+COUNTIF($L44:$AP44,"休假"))*0.5</f>
        <v>0</v>
      </c>
      <c r="H43" s="111">
        <f>(COUNTIF($L43:$AP43,"缺勤")+COUNTIF($L44:$AP44,"缺勤"))*0.5</f>
        <v>0</v>
      </c>
      <c r="I43" s="111">
        <f>(COUNTIF($L43:$AP43,"放假")+COUNTIF($L44:$AP44,"放假"))*0.5</f>
        <v>0</v>
      </c>
      <c r="J43" s="113">
        <f>(SUM(L45:AP45))/$AO$2</f>
        <v>0</v>
      </c>
      <c r="K43" s="16" t="str">
        <f ca="1">IF(A43="","",IF(MOD(ROW(),3)=1,"上午",IF(MOD(ROW(),3)=2,"下午","加班")))</f>
        <v/>
      </c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25"/>
      <c r="XED43" s="28"/>
      <c r="XEE43" s="28"/>
      <c r="XEF43" s="28"/>
      <c r="XEG43" s="28"/>
      <c r="XEH43" s="28"/>
      <c r="XEI43" s="28"/>
      <c r="XEJ43" s="28"/>
      <c r="XEK43" s="28"/>
      <c r="XEL43" s="28"/>
      <c r="XEM43" s="28"/>
      <c r="XEN43" s="28"/>
      <c r="XEO43" s="28"/>
      <c r="XEP43" s="28"/>
      <c r="XEQ43" s="28"/>
      <c r="XER43" s="28"/>
      <c r="XES43" s="28"/>
      <c r="XET43" s="28"/>
      <c r="XEU43" s="28"/>
      <c r="XEV43" s="28"/>
      <c r="XEW43" s="28"/>
      <c r="XEX43" s="28"/>
      <c r="XEY43" s="28"/>
      <c r="XEZ43" s="28"/>
      <c r="XFA43" s="28"/>
      <c r="XFB43" s="28"/>
      <c r="XFC43" s="28"/>
      <c r="XFD43" s="28"/>
    </row>
    <row r="44" spans="1:42 16358:16384" s="3" customFormat="1" ht="19.05" customHeight="1">
      <c r="A44" s="109"/>
      <c r="B44" s="111"/>
      <c r="C44" s="111"/>
      <c r="D44" s="111"/>
      <c r="E44" s="111"/>
      <c r="F44" s="111"/>
      <c r="G44" s="111"/>
      <c r="H44" s="111"/>
      <c r="I44" s="111"/>
      <c r="J44" s="113"/>
      <c r="K44" s="18" t="str">
        <f ca="1">IF(A43="","",IF(MOD(ROW(),3)=1,"上午",IF(MOD(ROW(),3)=2,"下午","加班")))</f>
        <v/>
      </c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26"/>
      <c r="XED44" s="28"/>
      <c r="XEE44" s="28"/>
      <c r="XEF44" s="28"/>
      <c r="XEG44" s="28"/>
      <c r="XEH44" s="28"/>
      <c r="XEI44" s="28"/>
      <c r="XEJ44" s="28"/>
      <c r="XEK44" s="28"/>
      <c r="XEL44" s="28"/>
      <c r="XEM44" s="28"/>
      <c r="XEN44" s="28"/>
      <c r="XEO44" s="28"/>
      <c r="XEP44" s="28"/>
      <c r="XEQ44" s="28"/>
      <c r="XER44" s="28"/>
      <c r="XES44" s="28"/>
      <c r="XET44" s="28"/>
      <c r="XEU44" s="28"/>
      <c r="XEV44" s="28"/>
      <c r="XEW44" s="28"/>
      <c r="XEX44" s="28"/>
      <c r="XEY44" s="28"/>
      <c r="XEZ44" s="28"/>
      <c r="XFA44" s="28"/>
      <c r="XFB44" s="28"/>
      <c r="XFC44" s="28"/>
      <c r="XFD44" s="28"/>
    </row>
    <row r="45" spans="1:42 16358:16384" s="3" customFormat="1" ht="19.05" customHeight="1">
      <c r="A45" s="109"/>
      <c r="B45" s="111"/>
      <c r="C45" s="111"/>
      <c r="D45" s="111"/>
      <c r="E45" s="111"/>
      <c r="F45" s="111"/>
      <c r="G45" s="111"/>
      <c r="H45" s="111"/>
      <c r="I45" s="111"/>
      <c r="J45" s="113"/>
      <c r="K45" s="20" t="str">
        <f ca="1">IF(A43="","",IF(MOD(ROW(),3)=1,"上午",IF(MOD(ROW(),3)=2,"下午","加班")))</f>
        <v/>
      </c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7"/>
      <c r="XED45" s="28"/>
      <c r="XEE45" s="28"/>
      <c r="XEF45" s="28"/>
      <c r="XEG45" s="28"/>
      <c r="XEH45" s="28"/>
      <c r="XEI45" s="28"/>
      <c r="XEJ45" s="28"/>
      <c r="XEK45" s="28"/>
      <c r="XEL45" s="28"/>
      <c r="XEM45" s="28"/>
      <c r="XEN45" s="28"/>
      <c r="XEO45" s="28"/>
      <c r="XEP45" s="28"/>
      <c r="XEQ45" s="28"/>
      <c r="XER45" s="28"/>
      <c r="XES45" s="28"/>
      <c r="XET45" s="28"/>
      <c r="XEU45" s="28"/>
      <c r="XEV45" s="28"/>
      <c r="XEW45" s="28"/>
      <c r="XEX45" s="28"/>
      <c r="XEY45" s="28"/>
      <c r="XEZ45" s="28"/>
      <c r="XFA45" s="28"/>
      <c r="XFB45" s="28"/>
      <c r="XFC45" s="28"/>
      <c r="XFD45" s="28"/>
    </row>
    <row r="46" spans="1:42 16358:16384" s="3" customFormat="1" ht="19.05" customHeight="1">
      <c r="A46" s="109" t="str">
        <f ca="1">IF(B46=0,"",COUNTA($B$3:$B45))</f>
        <v/>
      </c>
      <c r="B46" s="111">
        <f ca="1">INDIRECT("员工信息表!B"&amp;COUNTA($B$3:$B45)+2)</f>
        <v>0</v>
      </c>
      <c r="C46" s="111"/>
      <c r="D46" s="111">
        <f>(COUNTIF($L46:$AP46,"出勤")+COUNTIF($L47:$AP47,"出勤"))*0.5</f>
        <v>0</v>
      </c>
      <c r="E46" s="111">
        <f>(COUNTIF($L46:$AP46,"事假")+COUNTIF($L47:$AP47,"事假"))*0.5</f>
        <v>0</v>
      </c>
      <c r="F46" s="111">
        <f>(COUNTIF($L46:$AP46,"病假")+COUNTIF($L47:$AP47,"病假"))*0.5</f>
        <v>0</v>
      </c>
      <c r="G46" s="111">
        <f>(COUNTIF($L46:$AP46,"休假")+COUNTIF($L47:$AP47,"休假"))*0.5</f>
        <v>0</v>
      </c>
      <c r="H46" s="111">
        <f>(COUNTIF($L46:$AP46,"缺勤")+COUNTIF($L47:$AP47,"缺勤"))*0.5</f>
        <v>0</v>
      </c>
      <c r="I46" s="111">
        <f>(COUNTIF($L46:$AP46,"放假")+COUNTIF($L47:$AP47,"放假"))*0.5</f>
        <v>0</v>
      </c>
      <c r="J46" s="113">
        <f>(SUM(L48:AP48))/$AO$2</f>
        <v>0</v>
      </c>
      <c r="K46" s="16" t="str">
        <f ca="1">IF(A46="","",IF(MOD(ROW(),3)=1,"上午",IF(MOD(ROW(),3)=2,"下午","加班")))</f>
        <v/>
      </c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25"/>
      <c r="XED46" s="28"/>
      <c r="XEE46" s="28"/>
      <c r="XEF46" s="28"/>
      <c r="XEG46" s="28"/>
      <c r="XEH46" s="28"/>
      <c r="XEI46" s="28"/>
      <c r="XEJ46" s="28"/>
      <c r="XEK46" s="28"/>
      <c r="XEL46" s="28"/>
      <c r="XEM46" s="28"/>
      <c r="XEN46" s="28"/>
      <c r="XEO46" s="28"/>
      <c r="XEP46" s="28"/>
      <c r="XEQ46" s="28"/>
      <c r="XER46" s="28"/>
      <c r="XES46" s="28"/>
      <c r="XET46" s="28"/>
      <c r="XEU46" s="28"/>
      <c r="XEV46" s="28"/>
      <c r="XEW46" s="28"/>
      <c r="XEX46" s="28"/>
      <c r="XEY46" s="28"/>
      <c r="XEZ46" s="28"/>
      <c r="XFA46" s="28"/>
      <c r="XFB46" s="28"/>
      <c r="XFC46" s="28"/>
      <c r="XFD46" s="28"/>
    </row>
    <row r="47" spans="1:42 16358:16384" s="3" customFormat="1" ht="19.05" customHeight="1">
      <c r="A47" s="109"/>
      <c r="B47" s="111"/>
      <c r="C47" s="111"/>
      <c r="D47" s="111"/>
      <c r="E47" s="111"/>
      <c r="F47" s="111"/>
      <c r="G47" s="111"/>
      <c r="H47" s="111"/>
      <c r="I47" s="111"/>
      <c r="J47" s="113"/>
      <c r="K47" s="18" t="str">
        <f ca="1">IF(A46="","",IF(MOD(ROW(),3)=1,"上午",IF(MOD(ROW(),3)=2,"下午","加班")))</f>
        <v/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26"/>
      <c r="XED47" s="28"/>
      <c r="XEE47" s="28"/>
      <c r="XEF47" s="28"/>
      <c r="XEG47" s="28"/>
      <c r="XEH47" s="28"/>
      <c r="XEI47" s="28"/>
      <c r="XEJ47" s="28"/>
      <c r="XEK47" s="28"/>
      <c r="XEL47" s="28"/>
      <c r="XEM47" s="28"/>
      <c r="XEN47" s="28"/>
      <c r="XEO47" s="28"/>
      <c r="XEP47" s="28"/>
      <c r="XEQ47" s="28"/>
      <c r="XER47" s="28"/>
      <c r="XES47" s="28"/>
      <c r="XET47" s="28"/>
      <c r="XEU47" s="28"/>
      <c r="XEV47" s="28"/>
      <c r="XEW47" s="28"/>
      <c r="XEX47" s="28"/>
      <c r="XEY47" s="28"/>
      <c r="XEZ47" s="28"/>
      <c r="XFA47" s="28"/>
      <c r="XFB47" s="28"/>
      <c r="XFC47" s="28"/>
      <c r="XFD47" s="28"/>
    </row>
    <row r="48" spans="1:42 16358:16384" s="3" customFormat="1" ht="19.05" customHeight="1">
      <c r="A48" s="109"/>
      <c r="B48" s="111"/>
      <c r="C48" s="111"/>
      <c r="D48" s="111"/>
      <c r="E48" s="111"/>
      <c r="F48" s="111"/>
      <c r="G48" s="111"/>
      <c r="H48" s="111"/>
      <c r="I48" s="111"/>
      <c r="J48" s="113"/>
      <c r="K48" s="20" t="str">
        <f ca="1">IF(A46="","",IF(MOD(ROW(),3)=1,"上午",IF(MOD(ROW(),3)=2,"下午","加班")))</f>
        <v/>
      </c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7"/>
      <c r="XED48" s="28"/>
      <c r="XEE48" s="28"/>
      <c r="XEF48" s="28"/>
      <c r="XEG48" s="28"/>
      <c r="XEH48" s="28"/>
      <c r="XEI48" s="28"/>
      <c r="XEJ48" s="28"/>
      <c r="XEK48" s="28"/>
      <c r="XEL48" s="28"/>
      <c r="XEM48" s="28"/>
      <c r="XEN48" s="28"/>
      <c r="XEO48" s="28"/>
      <c r="XEP48" s="28"/>
      <c r="XEQ48" s="28"/>
      <c r="XER48" s="28"/>
      <c r="XES48" s="28"/>
      <c r="XET48" s="28"/>
      <c r="XEU48" s="28"/>
      <c r="XEV48" s="28"/>
      <c r="XEW48" s="28"/>
      <c r="XEX48" s="28"/>
      <c r="XEY48" s="28"/>
      <c r="XEZ48" s="28"/>
      <c r="XFA48" s="28"/>
      <c r="XFB48" s="28"/>
      <c r="XFC48" s="28"/>
      <c r="XFD48" s="28"/>
    </row>
    <row r="49" spans="1:42 16358:16384" s="3" customFormat="1" ht="19.05" customHeight="1">
      <c r="A49" s="109" t="str">
        <f ca="1">IF(B49=0,"",COUNTA($B$3:$B48))</f>
        <v/>
      </c>
      <c r="B49" s="111">
        <f ca="1">INDIRECT("员工信息表!B"&amp;COUNTA($B$3:$B48)+2)</f>
        <v>0</v>
      </c>
      <c r="C49" s="111"/>
      <c r="D49" s="111">
        <f>(COUNTIF($L49:$AP49,"出勤")+COUNTIF($L50:$AP50,"出勤"))*0.5</f>
        <v>0</v>
      </c>
      <c r="E49" s="111">
        <f>(COUNTIF($L49:$AP49,"事假")+COUNTIF($L50:$AP50,"事假"))*0.5</f>
        <v>0</v>
      </c>
      <c r="F49" s="111">
        <f>(COUNTIF($L49:$AP49,"病假")+COUNTIF($L50:$AP50,"病假"))*0.5</f>
        <v>0</v>
      </c>
      <c r="G49" s="111">
        <f>(COUNTIF($L49:$AP49,"休假")+COUNTIF($L50:$AP50,"休假"))*0.5</f>
        <v>0</v>
      </c>
      <c r="H49" s="111">
        <f>(COUNTIF($L49:$AP49,"缺勤")+COUNTIF($L50:$AP50,"缺勤"))*0.5</f>
        <v>0</v>
      </c>
      <c r="I49" s="111">
        <f>(COUNTIF($L49:$AP49,"放假")+COUNTIF($L50:$AP50,"放假"))*0.5</f>
        <v>0</v>
      </c>
      <c r="J49" s="113">
        <f>(SUM(L51:AP51))/$AO$2</f>
        <v>0</v>
      </c>
      <c r="K49" s="16" t="str">
        <f ca="1">IF(A49="","",IF(MOD(ROW(),3)=1,"上午",IF(MOD(ROW(),3)=2,"下午","加班")))</f>
        <v/>
      </c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25"/>
      <c r="XED49" s="28"/>
      <c r="XEE49" s="28"/>
      <c r="XEF49" s="28"/>
      <c r="XEG49" s="28"/>
      <c r="XEH49" s="28"/>
      <c r="XEI49" s="28"/>
      <c r="XEJ49" s="28"/>
      <c r="XEK49" s="28"/>
      <c r="XEL49" s="28"/>
      <c r="XEM49" s="28"/>
      <c r="XEN49" s="28"/>
      <c r="XEO49" s="28"/>
      <c r="XEP49" s="28"/>
      <c r="XEQ49" s="28"/>
      <c r="XER49" s="28"/>
      <c r="XES49" s="28"/>
      <c r="XET49" s="28"/>
      <c r="XEU49" s="28"/>
      <c r="XEV49" s="28"/>
      <c r="XEW49" s="28"/>
      <c r="XEX49" s="28"/>
      <c r="XEY49" s="28"/>
      <c r="XEZ49" s="28"/>
      <c r="XFA49" s="28"/>
      <c r="XFB49" s="28"/>
      <c r="XFC49" s="28"/>
      <c r="XFD49" s="28"/>
    </row>
    <row r="50" spans="1:42 16358:16384" s="3" customFormat="1" ht="19.05" customHeight="1">
      <c r="A50" s="109"/>
      <c r="B50" s="111"/>
      <c r="C50" s="111"/>
      <c r="D50" s="111"/>
      <c r="E50" s="111"/>
      <c r="F50" s="111"/>
      <c r="G50" s="111"/>
      <c r="H50" s="111"/>
      <c r="I50" s="111"/>
      <c r="J50" s="113"/>
      <c r="K50" s="18" t="str">
        <f ca="1">IF(A49="","",IF(MOD(ROW(),3)=1,"上午",IF(MOD(ROW(),3)=2,"下午","加班")))</f>
        <v/>
      </c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26"/>
      <c r="XED50" s="28"/>
      <c r="XEE50" s="28"/>
      <c r="XEF50" s="28"/>
      <c r="XEG50" s="28"/>
      <c r="XEH50" s="28"/>
      <c r="XEI50" s="28"/>
      <c r="XEJ50" s="28"/>
      <c r="XEK50" s="28"/>
      <c r="XEL50" s="28"/>
      <c r="XEM50" s="28"/>
      <c r="XEN50" s="28"/>
      <c r="XEO50" s="28"/>
      <c r="XEP50" s="28"/>
      <c r="XEQ50" s="28"/>
      <c r="XER50" s="28"/>
      <c r="XES50" s="28"/>
      <c r="XET50" s="28"/>
      <c r="XEU50" s="28"/>
      <c r="XEV50" s="28"/>
      <c r="XEW50" s="28"/>
      <c r="XEX50" s="28"/>
      <c r="XEY50" s="28"/>
      <c r="XEZ50" s="28"/>
      <c r="XFA50" s="28"/>
      <c r="XFB50" s="28"/>
      <c r="XFC50" s="28"/>
      <c r="XFD50" s="28"/>
    </row>
    <row r="51" spans="1:42 16358:16384" s="3" customFormat="1" ht="19.05" customHeight="1">
      <c r="A51" s="109"/>
      <c r="B51" s="111"/>
      <c r="C51" s="111"/>
      <c r="D51" s="111"/>
      <c r="E51" s="111"/>
      <c r="F51" s="111"/>
      <c r="G51" s="111"/>
      <c r="H51" s="111"/>
      <c r="I51" s="111"/>
      <c r="J51" s="113"/>
      <c r="K51" s="20" t="str">
        <f ca="1">IF(A49="","",IF(MOD(ROW(),3)=1,"上午",IF(MOD(ROW(),3)=2,"下午","加班")))</f>
        <v/>
      </c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7"/>
      <c r="XED51" s="28"/>
      <c r="XEE51" s="28"/>
      <c r="XEF51" s="28"/>
      <c r="XEG51" s="28"/>
      <c r="XEH51" s="28"/>
      <c r="XEI51" s="28"/>
      <c r="XEJ51" s="28"/>
      <c r="XEK51" s="28"/>
      <c r="XEL51" s="28"/>
      <c r="XEM51" s="28"/>
      <c r="XEN51" s="28"/>
      <c r="XEO51" s="28"/>
      <c r="XEP51" s="28"/>
      <c r="XEQ51" s="28"/>
      <c r="XER51" s="28"/>
      <c r="XES51" s="28"/>
      <c r="XET51" s="28"/>
      <c r="XEU51" s="28"/>
      <c r="XEV51" s="28"/>
      <c r="XEW51" s="28"/>
      <c r="XEX51" s="28"/>
      <c r="XEY51" s="28"/>
      <c r="XEZ51" s="28"/>
      <c r="XFA51" s="28"/>
      <c r="XFB51" s="28"/>
      <c r="XFC51" s="28"/>
      <c r="XFD51" s="28"/>
    </row>
    <row r="52" spans="1:42 16358:16384" s="3" customFormat="1" ht="19.05" customHeight="1">
      <c r="A52" s="109" t="str">
        <f ca="1">IF(B52=0,"",COUNTA($B$3:$B51))</f>
        <v/>
      </c>
      <c r="B52" s="111">
        <f ca="1">INDIRECT("员工信息表!B"&amp;COUNTA($B$3:$B51)+2)</f>
        <v>0</v>
      </c>
      <c r="C52" s="111"/>
      <c r="D52" s="111">
        <f>(COUNTIF($L52:$AP52,"出勤")+COUNTIF($L53:$AP53,"出勤"))*0.5</f>
        <v>0</v>
      </c>
      <c r="E52" s="111">
        <f>(COUNTIF($L52:$AP52,"事假")+COUNTIF($L53:$AP53,"事假"))*0.5</f>
        <v>0</v>
      </c>
      <c r="F52" s="111">
        <f>(COUNTIF($L52:$AP52,"病假")+COUNTIF($L53:$AP53,"病假"))*0.5</f>
        <v>0</v>
      </c>
      <c r="G52" s="111">
        <f>(COUNTIF($L52:$AP52,"休假")+COUNTIF($L53:$AP53,"休假"))*0.5</f>
        <v>0</v>
      </c>
      <c r="H52" s="111">
        <f>(COUNTIF($L52:$AP52,"缺勤")+COUNTIF($L53:$AP53,"缺勤"))*0.5</f>
        <v>0</v>
      </c>
      <c r="I52" s="111">
        <f>(COUNTIF($L52:$AP52,"放假")+COUNTIF($L53:$AP53,"放假"))*0.5</f>
        <v>0</v>
      </c>
      <c r="J52" s="113">
        <f>(SUM(L54:AP54))/$AO$2</f>
        <v>0</v>
      </c>
      <c r="K52" s="16" t="str">
        <f ca="1">IF(A52="","",IF(MOD(ROW(),3)=1,"上午",IF(MOD(ROW(),3)=2,"下午","加班")))</f>
        <v/>
      </c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25"/>
      <c r="XED52" s="28"/>
      <c r="XEE52" s="28"/>
      <c r="XEF52" s="28"/>
      <c r="XEG52" s="28"/>
      <c r="XEH52" s="28"/>
      <c r="XEI52" s="28"/>
      <c r="XEJ52" s="28"/>
      <c r="XEK52" s="28"/>
      <c r="XEL52" s="28"/>
      <c r="XEM52" s="28"/>
      <c r="XEN52" s="28"/>
      <c r="XEO52" s="28"/>
      <c r="XEP52" s="28"/>
      <c r="XEQ52" s="28"/>
      <c r="XER52" s="28"/>
      <c r="XES52" s="28"/>
      <c r="XET52" s="28"/>
      <c r="XEU52" s="28"/>
      <c r="XEV52" s="28"/>
      <c r="XEW52" s="28"/>
      <c r="XEX52" s="28"/>
      <c r="XEY52" s="28"/>
      <c r="XEZ52" s="28"/>
      <c r="XFA52" s="28"/>
      <c r="XFB52" s="28"/>
      <c r="XFC52" s="28"/>
      <c r="XFD52" s="28"/>
    </row>
    <row r="53" spans="1:42 16358:16384" s="3" customFormat="1" ht="19.05" customHeight="1">
      <c r="A53" s="109"/>
      <c r="B53" s="111"/>
      <c r="C53" s="111"/>
      <c r="D53" s="111"/>
      <c r="E53" s="111"/>
      <c r="F53" s="111"/>
      <c r="G53" s="111"/>
      <c r="H53" s="111"/>
      <c r="I53" s="111"/>
      <c r="J53" s="113"/>
      <c r="K53" s="18" t="str">
        <f ca="1">IF(A52="","",IF(MOD(ROW(),3)=1,"上午",IF(MOD(ROW(),3)=2,"下午","加班")))</f>
        <v/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26"/>
      <c r="XED53" s="28"/>
      <c r="XEE53" s="28"/>
      <c r="XEF53" s="28"/>
      <c r="XEG53" s="28"/>
      <c r="XEH53" s="28"/>
      <c r="XEI53" s="28"/>
      <c r="XEJ53" s="28"/>
      <c r="XEK53" s="28"/>
      <c r="XEL53" s="28"/>
      <c r="XEM53" s="28"/>
      <c r="XEN53" s="28"/>
      <c r="XEO53" s="28"/>
      <c r="XEP53" s="28"/>
      <c r="XEQ53" s="28"/>
      <c r="XER53" s="28"/>
      <c r="XES53" s="28"/>
      <c r="XET53" s="28"/>
      <c r="XEU53" s="28"/>
      <c r="XEV53" s="28"/>
      <c r="XEW53" s="28"/>
      <c r="XEX53" s="28"/>
      <c r="XEY53" s="28"/>
      <c r="XEZ53" s="28"/>
      <c r="XFA53" s="28"/>
      <c r="XFB53" s="28"/>
      <c r="XFC53" s="28"/>
      <c r="XFD53" s="28"/>
    </row>
    <row r="54" spans="1:42 16358:16384" s="3" customFormat="1" ht="19.05" customHeight="1">
      <c r="A54" s="109"/>
      <c r="B54" s="111"/>
      <c r="C54" s="111"/>
      <c r="D54" s="111"/>
      <c r="E54" s="111"/>
      <c r="F54" s="111"/>
      <c r="G54" s="111"/>
      <c r="H54" s="111"/>
      <c r="I54" s="111"/>
      <c r="J54" s="113"/>
      <c r="K54" s="20" t="str">
        <f ca="1">IF(A52="","",IF(MOD(ROW(),3)=1,"上午",IF(MOD(ROW(),3)=2,"下午","加班")))</f>
        <v/>
      </c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7"/>
      <c r="XED54" s="28"/>
      <c r="XEE54" s="28"/>
      <c r="XEF54" s="28"/>
      <c r="XEG54" s="28"/>
      <c r="XEH54" s="28"/>
      <c r="XEI54" s="28"/>
      <c r="XEJ54" s="28"/>
      <c r="XEK54" s="28"/>
      <c r="XEL54" s="28"/>
      <c r="XEM54" s="28"/>
      <c r="XEN54" s="28"/>
      <c r="XEO54" s="28"/>
      <c r="XEP54" s="28"/>
      <c r="XEQ54" s="28"/>
      <c r="XER54" s="28"/>
      <c r="XES54" s="28"/>
      <c r="XET54" s="28"/>
      <c r="XEU54" s="28"/>
      <c r="XEV54" s="28"/>
      <c r="XEW54" s="28"/>
      <c r="XEX54" s="28"/>
      <c r="XEY54" s="28"/>
      <c r="XEZ54" s="28"/>
      <c r="XFA54" s="28"/>
      <c r="XFB54" s="28"/>
      <c r="XFC54" s="28"/>
      <c r="XFD54" s="28"/>
    </row>
    <row r="55" spans="1:42 16358:16384" s="3" customFormat="1" ht="19.05" customHeight="1">
      <c r="A55" s="109" t="str">
        <f ca="1">IF(B55=0,"",COUNTA($B$3:$B54))</f>
        <v/>
      </c>
      <c r="B55" s="111">
        <f ca="1">INDIRECT("员工信息表!B"&amp;COUNTA($B$3:$B54)+2)</f>
        <v>0</v>
      </c>
      <c r="C55" s="111"/>
      <c r="D55" s="111">
        <f>(COUNTIF($L55:$AP55,"出勤")+COUNTIF($L56:$AP56,"出勤"))*0.5</f>
        <v>0</v>
      </c>
      <c r="E55" s="111">
        <f>(COUNTIF($L55:$AP55,"事假")+COUNTIF($L56:$AP56,"事假"))*0.5</f>
        <v>0</v>
      </c>
      <c r="F55" s="111">
        <f>(COUNTIF($L55:$AP55,"病假")+COUNTIF($L56:$AP56,"病假"))*0.5</f>
        <v>0</v>
      </c>
      <c r="G55" s="111">
        <f>(COUNTIF($L55:$AP55,"休假")+COUNTIF($L56:$AP56,"休假"))*0.5</f>
        <v>0</v>
      </c>
      <c r="H55" s="111">
        <f>(COUNTIF($L55:$AP55,"缺勤")+COUNTIF($L56:$AP56,"缺勤"))*0.5</f>
        <v>0</v>
      </c>
      <c r="I55" s="111">
        <f>(COUNTIF($L55:$AP55,"放假")+COUNTIF($L56:$AP56,"放假"))*0.5</f>
        <v>0</v>
      </c>
      <c r="J55" s="113">
        <f>(SUM(L57:AP57))/$AO$2</f>
        <v>0</v>
      </c>
      <c r="K55" s="16" t="str">
        <f ca="1">IF(A55="","",IF(MOD(ROW(),3)=1,"上午",IF(MOD(ROW(),3)=2,"下午","加班")))</f>
        <v/>
      </c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25"/>
      <c r="XED55" s="28"/>
      <c r="XEE55" s="28"/>
      <c r="XEF55" s="28"/>
      <c r="XEG55" s="28"/>
      <c r="XEH55" s="28"/>
      <c r="XEI55" s="28"/>
      <c r="XEJ55" s="28"/>
      <c r="XEK55" s="28"/>
      <c r="XEL55" s="28"/>
      <c r="XEM55" s="28"/>
      <c r="XEN55" s="28"/>
      <c r="XEO55" s="28"/>
      <c r="XEP55" s="28"/>
      <c r="XEQ55" s="28"/>
      <c r="XER55" s="28"/>
      <c r="XES55" s="28"/>
      <c r="XET55" s="28"/>
      <c r="XEU55" s="28"/>
      <c r="XEV55" s="28"/>
      <c r="XEW55" s="28"/>
      <c r="XEX55" s="28"/>
      <c r="XEY55" s="28"/>
      <c r="XEZ55" s="28"/>
      <c r="XFA55" s="28"/>
      <c r="XFB55" s="28"/>
      <c r="XFC55" s="28"/>
      <c r="XFD55" s="28"/>
    </row>
    <row r="56" spans="1:42 16358:16384" s="3" customFormat="1" ht="19.05" customHeight="1">
      <c r="A56" s="109"/>
      <c r="B56" s="111"/>
      <c r="C56" s="111"/>
      <c r="D56" s="111"/>
      <c r="E56" s="111"/>
      <c r="F56" s="111"/>
      <c r="G56" s="111"/>
      <c r="H56" s="111"/>
      <c r="I56" s="111"/>
      <c r="J56" s="113"/>
      <c r="K56" s="18" t="str">
        <f ca="1">IF(A55="","",IF(MOD(ROW(),3)=1,"上午",IF(MOD(ROW(),3)=2,"下午","加班")))</f>
        <v/>
      </c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26"/>
      <c r="XED56" s="28"/>
      <c r="XEE56" s="28"/>
      <c r="XEF56" s="28"/>
      <c r="XEG56" s="28"/>
      <c r="XEH56" s="28"/>
      <c r="XEI56" s="28"/>
      <c r="XEJ56" s="28"/>
      <c r="XEK56" s="28"/>
      <c r="XEL56" s="28"/>
      <c r="XEM56" s="28"/>
      <c r="XEN56" s="28"/>
      <c r="XEO56" s="28"/>
      <c r="XEP56" s="28"/>
      <c r="XEQ56" s="28"/>
      <c r="XER56" s="28"/>
      <c r="XES56" s="28"/>
      <c r="XET56" s="28"/>
      <c r="XEU56" s="28"/>
      <c r="XEV56" s="28"/>
      <c r="XEW56" s="28"/>
      <c r="XEX56" s="28"/>
      <c r="XEY56" s="28"/>
      <c r="XEZ56" s="28"/>
      <c r="XFA56" s="28"/>
      <c r="XFB56" s="28"/>
      <c r="XFC56" s="28"/>
      <c r="XFD56" s="28"/>
    </row>
    <row r="57" spans="1:42 16358:16384" s="3" customFormat="1" ht="19.05" customHeight="1">
      <c r="A57" s="109"/>
      <c r="B57" s="111"/>
      <c r="C57" s="111"/>
      <c r="D57" s="111"/>
      <c r="E57" s="111"/>
      <c r="F57" s="111"/>
      <c r="G57" s="111"/>
      <c r="H57" s="111"/>
      <c r="I57" s="111"/>
      <c r="J57" s="113"/>
      <c r="K57" s="20" t="str">
        <f ca="1">IF(A55="","",IF(MOD(ROW(),3)=1,"上午",IF(MOD(ROW(),3)=2,"下午","加班")))</f>
        <v/>
      </c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7"/>
      <c r="XED57" s="28"/>
      <c r="XEE57" s="28"/>
      <c r="XEF57" s="28"/>
      <c r="XEG57" s="28"/>
      <c r="XEH57" s="28"/>
      <c r="XEI57" s="28"/>
      <c r="XEJ57" s="28"/>
      <c r="XEK57" s="28"/>
      <c r="XEL57" s="28"/>
      <c r="XEM57" s="28"/>
      <c r="XEN57" s="28"/>
      <c r="XEO57" s="28"/>
      <c r="XEP57" s="28"/>
      <c r="XEQ57" s="28"/>
      <c r="XER57" s="28"/>
      <c r="XES57" s="28"/>
      <c r="XET57" s="28"/>
      <c r="XEU57" s="28"/>
      <c r="XEV57" s="28"/>
      <c r="XEW57" s="28"/>
      <c r="XEX57" s="28"/>
      <c r="XEY57" s="28"/>
      <c r="XEZ57" s="28"/>
      <c r="XFA57" s="28"/>
      <c r="XFB57" s="28"/>
      <c r="XFC57" s="28"/>
      <c r="XFD57" s="28"/>
    </row>
    <row r="58" spans="1:42 16358:16384" s="3" customFormat="1" ht="19.05" customHeight="1">
      <c r="A58" s="109" t="str">
        <f ca="1">IF(B58=0,"",COUNTA($B$3:$B57))</f>
        <v/>
      </c>
      <c r="B58" s="111">
        <f ca="1">INDIRECT("员工信息表!B"&amp;COUNTA($B$3:$B57)+2)</f>
        <v>0</v>
      </c>
      <c r="C58" s="111"/>
      <c r="D58" s="111">
        <f>(COUNTIF($L58:$AP58,"出勤")+COUNTIF($L59:$AP59,"出勤"))*0.5</f>
        <v>0</v>
      </c>
      <c r="E58" s="111">
        <f>(COUNTIF($L58:$AP58,"事假")+COUNTIF($L59:$AP59,"事假"))*0.5</f>
        <v>0</v>
      </c>
      <c r="F58" s="111">
        <f>(COUNTIF($L58:$AP58,"病假")+COUNTIF($L59:$AP59,"病假"))*0.5</f>
        <v>0</v>
      </c>
      <c r="G58" s="111">
        <f>(COUNTIF($L58:$AP58,"休假")+COUNTIF($L59:$AP59,"休假"))*0.5</f>
        <v>0</v>
      </c>
      <c r="H58" s="111">
        <f>(COUNTIF($L58:$AP58,"缺勤")+COUNTIF($L59:$AP59,"缺勤"))*0.5</f>
        <v>0</v>
      </c>
      <c r="I58" s="111">
        <f>(COUNTIF($L58:$AP58,"放假")+COUNTIF($L59:$AP59,"放假"))*0.5</f>
        <v>0</v>
      </c>
      <c r="J58" s="113">
        <f>(SUM(L60:AP60))/$AO$2</f>
        <v>0</v>
      </c>
      <c r="K58" s="16" t="str">
        <f ca="1">IF(A58="","",IF(MOD(ROW(),3)=1,"上午",IF(MOD(ROW(),3)=2,"下午","加班")))</f>
        <v/>
      </c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25"/>
      <c r="XED58" s="28"/>
      <c r="XEE58" s="28"/>
      <c r="XEF58" s="28"/>
      <c r="XEG58" s="28"/>
      <c r="XEH58" s="28"/>
      <c r="XEI58" s="28"/>
      <c r="XEJ58" s="28"/>
      <c r="XEK58" s="28"/>
      <c r="XEL58" s="28"/>
      <c r="XEM58" s="28"/>
      <c r="XEN58" s="28"/>
      <c r="XEO58" s="28"/>
      <c r="XEP58" s="28"/>
      <c r="XEQ58" s="28"/>
      <c r="XER58" s="28"/>
      <c r="XES58" s="28"/>
      <c r="XET58" s="28"/>
      <c r="XEU58" s="28"/>
      <c r="XEV58" s="28"/>
      <c r="XEW58" s="28"/>
      <c r="XEX58" s="28"/>
      <c r="XEY58" s="28"/>
      <c r="XEZ58" s="28"/>
      <c r="XFA58" s="28"/>
      <c r="XFB58" s="28"/>
      <c r="XFC58" s="28"/>
      <c r="XFD58" s="28"/>
    </row>
    <row r="59" spans="1:42 16358:16384" s="3" customFormat="1" ht="19.05" customHeight="1">
      <c r="A59" s="109"/>
      <c r="B59" s="111"/>
      <c r="C59" s="111"/>
      <c r="D59" s="111"/>
      <c r="E59" s="111"/>
      <c r="F59" s="111"/>
      <c r="G59" s="111"/>
      <c r="H59" s="111"/>
      <c r="I59" s="111"/>
      <c r="J59" s="113"/>
      <c r="K59" s="18" t="str">
        <f ca="1">IF(A58="","",IF(MOD(ROW(),3)=1,"上午",IF(MOD(ROW(),3)=2,"下午","加班")))</f>
        <v/>
      </c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26"/>
      <c r="XED59" s="28"/>
      <c r="XEE59" s="28"/>
      <c r="XEF59" s="28"/>
      <c r="XEG59" s="28"/>
      <c r="XEH59" s="28"/>
      <c r="XEI59" s="28"/>
      <c r="XEJ59" s="28"/>
      <c r="XEK59" s="28"/>
      <c r="XEL59" s="28"/>
      <c r="XEM59" s="28"/>
      <c r="XEN59" s="28"/>
      <c r="XEO59" s="28"/>
      <c r="XEP59" s="28"/>
      <c r="XEQ59" s="28"/>
      <c r="XER59" s="28"/>
      <c r="XES59" s="28"/>
      <c r="XET59" s="28"/>
      <c r="XEU59" s="28"/>
      <c r="XEV59" s="28"/>
      <c r="XEW59" s="28"/>
      <c r="XEX59" s="28"/>
      <c r="XEY59" s="28"/>
      <c r="XEZ59" s="28"/>
      <c r="XFA59" s="28"/>
      <c r="XFB59" s="28"/>
      <c r="XFC59" s="28"/>
      <c r="XFD59" s="28"/>
    </row>
    <row r="60" spans="1:42 16358:16384" s="3" customFormat="1" ht="19.05" customHeight="1">
      <c r="A60" s="109"/>
      <c r="B60" s="111"/>
      <c r="C60" s="111"/>
      <c r="D60" s="111"/>
      <c r="E60" s="111"/>
      <c r="F60" s="111"/>
      <c r="G60" s="111"/>
      <c r="H60" s="111"/>
      <c r="I60" s="111"/>
      <c r="J60" s="113"/>
      <c r="K60" s="20" t="str">
        <f ca="1">IF(A58="","",IF(MOD(ROW(),3)=1,"上午",IF(MOD(ROW(),3)=2,"下午","加班")))</f>
        <v/>
      </c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7"/>
      <c r="XED60" s="28"/>
      <c r="XEE60" s="28"/>
      <c r="XEF60" s="28"/>
      <c r="XEG60" s="28"/>
      <c r="XEH60" s="28"/>
      <c r="XEI60" s="28"/>
      <c r="XEJ60" s="28"/>
      <c r="XEK60" s="28"/>
      <c r="XEL60" s="28"/>
      <c r="XEM60" s="28"/>
      <c r="XEN60" s="28"/>
      <c r="XEO60" s="28"/>
      <c r="XEP60" s="28"/>
      <c r="XEQ60" s="28"/>
      <c r="XER60" s="28"/>
      <c r="XES60" s="28"/>
      <c r="XET60" s="28"/>
      <c r="XEU60" s="28"/>
      <c r="XEV60" s="28"/>
      <c r="XEW60" s="28"/>
      <c r="XEX60" s="28"/>
      <c r="XEY60" s="28"/>
      <c r="XEZ60" s="28"/>
      <c r="XFA60" s="28"/>
      <c r="XFB60" s="28"/>
      <c r="XFC60" s="28"/>
      <c r="XFD60" s="28"/>
    </row>
    <row r="61" spans="1:42 16358:16384" s="3" customFormat="1" ht="19.05" customHeight="1">
      <c r="A61" s="109" t="str">
        <f ca="1">IF(B61=0,"",COUNTA($B$3:$B60))</f>
        <v/>
      </c>
      <c r="B61" s="111">
        <f ca="1">INDIRECT("员工信息表!B"&amp;COUNTA($B$3:$B60)+2)</f>
        <v>0</v>
      </c>
      <c r="C61" s="111"/>
      <c r="D61" s="111">
        <f>(COUNTIF($L61:$AP61,"出勤")+COUNTIF($L62:$AP62,"出勤"))*0.5</f>
        <v>0</v>
      </c>
      <c r="E61" s="111">
        <f>(COUNTIF($L61:$AP61,"事假")+COUNTIF($L62:$AP62,"事假"))*0.5</f>
        <v>0</v>
      </c>
      <c r="F61" s="111">
        <f>(COUNTIF($L61:$AP61,"病假")+COUNTIF($L62:$AP62,"病假"))*0.5</f>
        <v>0</v>
      </c>
      <c r="G61" s="111">
        <f>(COUNTIF($L61:$AP61,"休假")+COUNTIF($L62:$AP62,"休假"))*0.5</f>
        <v>0</v>
      </c>
      <c r="H61" s="111">
        <f>(COUNTIF($L61:$AP61,"缺勤")+COUNTIF($L62:$AP62,"缺勤"))*0.5</f>
        <v>0</v>
      </c>
      <c r="I61" s="111">
        <f>(COUNTIF($L61:$AP61,"放假")+COUNTIF($L62:$AP62,"放假"))*0.5</f>
        <v>0</v>
      </c>
      <c r="J61" s="113">
        <f>(SUM(L63:AP63))/$AO$2</f>
        <v>0</v>
      </c>
      <c r="K61" s="16" t="str">
        <f ca="1">IF(A61="","",IF(MOD(ROW(),3)=1,"上午",IF(MOD(ROW(),3)=2,"下午","加班")))</f>
        <v/>
      </c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25"/>
      <c r="XED61" s="28"/>
      <c r="XEE61" s="28"/>
      <c r="XEF61" s="28"/>
      <c r="XEG61" s="28"/>
      <c r="XEH61" s="28"/>
      <c r="XEI61" s="28"/>
      <c r="XEJ61" s="28"/>
      <c r="XEK61" s="28"/>
      <c r="XEL61" s="28"/>
      <c r="XEM61" s="28"/>
      <c r="XEN61" s="28"/>
      <c r="XEO61" s="28"/>
      <c r="XEP61" s="28"/>
      <c r="XEQ61" s="28"/>
      <c r="XER61" s="28"/>
      <c r="XES61" s="28"/>
      <c r="XET61" s="28"/>
      <c r="XEU61" s="28"/>
      <c r="XEV61" s="28"/>
      <c r="XEW61" s="28"/>
      <c r="XEX61" s="28"/>
      <c r="XEY61" s="28"/>
      <c r="XEZ61" s="28"/>
      <c r="XFA61" s="28"/>
      <c r="XFB61" s="28"/>
      <c r="XFC61" s="28"/>
      <c r="XFD61" s="28"/>
    </row>
    <row r="62" spans="1:42 16358:16384" s="3" customFormat="1" ht="19.05" customHeight="1">
      <c r="A62" s="109"/>
      <c r="B62" s="111"/>
      <c r="C62" s="111"/>
      <c r="D62" s="111"/>
      <c r="E62" s="111"/>
      <c r="F62" s="111"/>
      <c r="G62" s="111"/>
      <c r="H62" s="111"/>
      <c r="I62" s="111"/>
      <c r="J62" s="113"/>
      <c r="K62" s="18" t="str">
        <f ca="1">IF(A61="","",IF(MOD(ROW(),3)=1,"上午",IF(MOD(ROW(),3)=2,"下午","加班")))</f>
        <v/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26"/>
      <c r="XED62" s="28"/>
      <c r="XEE62" s="28"/>
      <c r="XEF62" s="28"/>
      <c r="XEG62" s="28"/>
      <c r="XEH62" s="28"/>
      <c r="XEI62" s="28"/>
      <c r="XEJ62" s="28"/>
      <c r="XEK62" s="28"/>
      <c r="XEL62" s="28"/>
      <c r="XEM62" s="28"/>
      <c r="XEN62" s="28"/>
      <c r="XEO62" s="28"/>
      <c r="XEP62" s="28"/>
      <c r="XEQ62" s="28"/>
      <c r="XER62" s="28"/>
      <c r="XES62" s="28"/>
      <c r="XET62" s="28"/>
      <c r="XEU62" s="28"/>
      <c r="XEV62" s="28"/>
      <c r="XEW62" s="28"/>
      <c r="XEX62" s="28"/>
      <c r="XEY62" s="28"/>
      <c r="XEZ62" s="28"/>
      <c r="XFA62" s="28"/>
      <c r="XFB62" s="28"/>
      <c r="XFC62" s="28"/>
      <c r="XFD62" s="28"/>
    </row>
    <row r="63" spans="1:42 16358:16384" s="3" customFormat="1" ht="19.05" customHeight="1">
      <c r="A63" s="109"/>
      <c r="B63" s="111"/>
      <c r="C63" s="111"/>
      <c r="D63" s="111"/>
      <c r="E63" s="111"/>
      <c r="F63" s="111"/>
      <c r="G63" s="111"/>
      <c r="H63" s="111"/>
      <c r="I63" s="111"/>
      <c r="J63" s="113"/>
      <c r="K63" s="20" t="str">
        <f ca="1">IF(A61="","",IF(MOD(ROW(),3)=1,"上午",IF(MOD(ROW(),3)=2,"下午","加班")))</f>
        <v/>
      </c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7"/>
      <c r="XED63" s="28"/>
      <c r="XEE63" s="28"/>
      <c r="XEF63" s="28"/>
      <c r="XEG63" s="28"/>
      <c r="XEH63" s="28"/>
      <c r="XEI63" s="28"/>
      <c r="XEJ63" s="28"/>
      <c r="XEK63" s="28"/>
      <c r="XEL63" s="28"/>
      <c r="XEM63" s="28"/>
      <c r="XEN63" s="28"/>
      <c r="XEO63" s="28"/>
      <c r="XEP63" s="28"/>
      <c r="XEQ63" s="28"/>
      <c r="XER63" s="28"/>
      <c r="XES63" s="28"/>
      <c r="XET63" s="28"/>
      <c r="XEU63" s="28"/>
      <c r="XEV63" s="28"/>
      <c r="XEW63" s="28"/>
      <c r="XEX63" s="28"/>
      <c r="XEY63" s="28"/>
      <c r="XEZ63" s="28"/>
      <c r="XFA63" s="28"/>
      <c r="XFB63" s="28"/>
      <c r="XFC63" s="28"/>
      <c r="XFD63" s="28"/>
    </row>
    <row r="64" spans="1:42 16358:16384" s="3" customFormat="1" ht="19.05" customHeight="1">
      <c r="A64" s="109" t="str">
        <f ca="1">IF(B64=0,"",COUNTA($B$3:$B63))</f>
        <v/>
      </c>
      <c r="B64" s="111">
        <f ca="1">INDIRECT("员工信息表!B"&amp;COUNTA($B$3:$B63)+2)</f>
        <v>0</v>
      </c>
      <c r="C64" s="111"/>
      <c r="D64" s="111">
        <f>(COUNTIF($L64:$AP64,"出勤")+COUNTIF($L65:$AP65,"出勤"))*0.5</f>
        <v>0</v>
      </c>
      <c r="E64" s="111">
        <f>(COUNTIF($L64:$AP64,"事假")+COUNTIF($L65:$AP65,"事假"))*0.5</f>
        <v>0</v>
      </c>
      <c r="F64" s="111">
        <f>(COUNTIF($L64:$AP64,"病假")+COUNTIF($L65:$AP65,"病假"))*0.5</f>
        <v>0</v>
      </c>
      <c r="G64" s="111">
        <f>(COUNTIF($L64:$AP64,"休假")+COUNTIF($L65:$AP65,"休假"))*0.5</f>
        <v>0</v>
      </c>
      <c r="H64" s="111">
        <f>(COUNTIF($L64:$AP64,"缺勤")+COUNTIF($L65:$AP65,"缺勤"))*0.5</f>
        <v>0</v>
      </c>
      <c r="I64" s="111">
        <f>(COUNTIF($L64:$AP64,"放假")+COUNTIF($L65:$AP65,"放假"))*0.5</f>
        <v>0</v>
      </c>
      <c r="J64" s="113">
        <f>(SUM(L66:AP66))/$AO$2</f>
        <v>0</v>
      </c>
      <c r="K64" s="16" t="str">
        <f ca="1">IF(A64="","",IF(MOD(ROW(),3)=1,"上午",IF(MOD(ROW(),3)=2,"下午","加班")))</f>
        <v/>
      </c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25"/>
      <c r="XED64" s="28"/>
      <c r="XEE64" s="28"/>
      <c r="XEF64" s="28"/>
      <c r="XEG64" s="28"/>
      <c r="XEH64" s="28"/>
      <c r="XEI64" s="28"/>
      <c r="XEJ64" s="28"/>
      <c r="XEK64" s="28"/>
      <c r="XEL64" s="28"/>
      <c r="XEM64" s="28"/>
      <c r="XEN64" s="28"/>
      <c r="XEO64" s="28"/>
      <c r="XEP64" s="28"/>
      <c r="XEQ64" s="28"/>
      <c r="XER64" s="28"/>
      <c r="XES64" s="28"/>
      <c r="XET64" s="28"/>
      <c r="XEU64" s="28"/>
      <c r="XEV64" s="28"/>
      <c r="XEW64" s="28"/>
      <c r="XEX64" s="28"/>
      <c r="XEY64" s="28"/>
      <c r="XEZ64" s="28"/>
      <c r="XFA64" s="28"/>
      <c r="XFB64" s="28"/>
      <c r="XFC64" s="28"/>
      <c r="XFD64" s="28"/>
    </row>
    <row r="65" spans="1:42 16358:16384" s="3" customFormat="1" ht="19.05" customHeight="1">
      <c r="A65" s="109"/>
      <c r="B65" s="111"/>
      <c r="C65" s="111"/>
      <c r="D65" s="111"/>
      <c r="E65" s="111"/>
      <c r="F65" s="111"/>
      <c r="G65" s="111"/>
      <c r="H65" s="111"/>
      <c r="I65" s="111"/>
      <c r="J65" s="113"/>
      <c r="K65" s="18" t="str">
        <f ca="1">IF(A64="","",IF(MOD(ROW(),3)=1,"上午",IF(MOD(ROW(),3)=2,"下午","加班")))</f>
        <v/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26"/>
      <c r="XED65" s="28"/>
      <c r="XEE65" s="28"/>
      <c r="XEF65" s="28"/>
      <c r="XEG65" s="28"/>
      <c r="XEH65" s="28"/>
      <c r="XEI65" s="28"/>
      <c r="XEJ65" s="28"/>
      <c r="XEK65" s="28"/>
      <c r="XEL65" s="28"/>
      <c r="XEM65" s="28"/>
      <c r="XEN65" s="28"/>
      <c r="XEO65" s="28"/>
      <c r="XEP65" s="28"/>
      <c r="XEQ65" s="28"/>
      <c r="XER65" s="28"/>
      <c r="XES65" s="28"/>
      <c r="XET65" s="28"/>
      <c r="XEU65" s="28"/>
      <c r="XEV65" s="28"/>
      <c r="XEW65" s="28"/>
      <c r="XEX65" s="28"/>
      <c r="XEY65" s="28"/>
      <c r="XEZ65" s="28"/>
      <c r="XFA65" s="28"/>
      <c r="XFB65" s="28"/>
      <c r="XFC65" s="28"/>
      <c r="XFD65" s="28"/>
    </row>
    <row r="66" spans="1:42 16358:16384" s="3" customFormat="1" ht="19.05" customHeight="1">
      <c r="A66" s="109"/>
      <c r="B66" s="111"/>
      <c r="C66" s="111"/>
      <c r="D66" s="111"/>
      <c r="E66" s="111"/>
      <c r="F66" s="111"/>
      <c r="G66" s="111"/>
      <c r="H66" s="111"/>
      <c r="I66" s="111"/>
      <c r="J66" s="113"/>
      <c r="K66" s="20" t="str">
        <f ca="1">IF(A64="","",IF(MOD(ROW(),3)=1,"上午",IF(MOD(ROW(),3)=2,"下午","加班")))</f>
        <v/>
      </c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7"/>
      <c r="XED66" s="28"/>
      <c r="XEE66" s="28"/>
      <c r="XEF66" s="28"/>
      <c r="XEG66" s="28"/>
      <c r="XEH66" s="28"/>
      <c r="XEI66" s="28"/>
      <c r="XEJ66" s="28"/>
      <c r="XEK66" s="28"/>
      <c r="XEL66" s="28"/>
      <c r="XEM66" s="28"/>
      <c r="XEN66" s="28"/>
      <c r="XEO66" s="28"/>
      <c r="XEP66" s="28"/>
      <c r="XEQ66" s="28"/>
      <c r="XER66" s="28"/>
      <c r="XES66" s="28"/>
      <c r="XET66" s="28"/>
      <c r="XEU66" s="28"/>
      <c r="XEV66" s="28"/>
      <c r="XEW66" s="28"/>
      <c r="XEX66" s="28"/>
      <c r="XEY66" s="28"/>
      <c r="XEZ66" s="28"/>
      <c r="XFA66" s="28"/>
      <c r="XFB66" s="28"/>
      <c r="XFC66" s="28"/>
      <c r="XFD66" s="28"/>
    </row>
    <row r="67" spans="1:42 16358:16384" s="3" customFormat="1" ht="19.05" customHeight="1">
      <c r="A67" s="109" t="str">
        <f ca="1">IF(B67=0,"",COUNTA($B$3:$B66))</f>
        <v/>
      </c>
      <c r="B67" s="111">
        <f ca="1">INDIRECT("员工信息表!B"&amp;COUNTA($B$3:$B66)+2)</f>
        <v>0</v>
      </c>
      <c r="C67" s="111"/>
      <c r="D67" s="111">
        <f>(COUNTIF($L67:$AP67,"出勤")+COUNTIF($L68:$AP68,"出勤"))*0.5</f>
        <v>0</v>
      </c>
      <c r="E67" s="111">
        <f>(COUNTIF($L67:$AP67,"事假")+COUNTIF($L68:$AP68,"事假"))*0.5</f>
        <v>0</v>
      </c>
      <c r="F67" s="111">
        <f>(COUNTIF($L67:$AP67,"病假")+COUNTIF($L68:$AP68,"病假"))*0.5</f>
        <v>0</v>
      </c>
      <c r="G67" s="111">
        <f>(COUNTIF($L67:$AP67,"休假")+COUNTIF($L68:$AP68,"休假"))*0.5</f>
        <v>0</v>
      </c>
      <c r="H67" s="111">
        <f>(COUNTIF($L67:$AP67,"缺勤")+COUNTIF($L68:$AP68,"缺勤"))*0.5</f>
        <v>0</v>
      </c>
      <c r="I67" s="111">
        <f>(COUNTIF($L67:$AP67,"放假")+COUNTIF($L68:$AP68,"放假"))*0.5</f>
        <v>0</v>
      </c>
      <c r="J67" s="113">
        <f>(SUM(L69:AP69))/$AO$2</f>
        <v>0</v>
      </c>
      <c r="K67" s="16" t="str">
        <f ca="1">IF(A67="","",IF(MOD(ROW(),3)=1,"上午",IF(MOD(ROW(),3)=2,"下午","加班")))</f>
        <v/>
      </c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25"/>
      <c r="XED67" s="28"/>
      <c r="XEE67" s="28"/>
      <c r="XEF67" s="28"/>
      <c r="XEG67" s="28"/>
      <c r="XEH67" s="28"/>
      <c r="XEI67" s="28"/>
      <c r="XEJ67" s="28"/>
      <c r="XEK67" s="28"/>
      <c r="XEL67" s="28"/>
      <c r="XEM67" s="28"/>
      <c r="XEN67" s="28"/>
      <c r="XEO67" s="28"/>
      <c r="XEP67" s="28"/>
      <c r="XEQ67" s="28"/>
      <c r="XER67" s="28"/>
      <c r="XES67" s="28"/>
      <c r="XET67" s="28"/>
      <c r="XEU67" s="28"/>
      <c r="XEV67" s="28"/>
      <c r="XEW67" s="28"/>
      <c r="XEX67" s="28"/>
      <c r="XEY67" s="28"/>
      <c r="XEZ67" s="28"/>
      <c r="XFA67" s="28"/>
      <c r="XFB67" s="28"/>
      <c r="XFC67" s="28"/>
      <c r="XFD67" s="28"/>
    </row>
    <row r="68" spans="1:42 16358:16384" s="3" customFormat="1" ht="19.05" customHeight="1">
      <c r="A68" s="109"/>
      <c r="B68" s="111"/>
      <c r="C68" s="111"/>
      <c r="D68" s="111"/>
      <c r="E68" s="111"/>
      <c r="F68" s="111"/>
      <c r="G68" s="111"/>
      <c r="H68" s="111"/>
      <c r="I68" s="111"/>
      <c r="J68" s="113"/>
      <c r="K68" s="18" t="str">
        <f ca="1">IF(A67="","",IF(MOD(ROW(),3)=1,"上午",IF(MOD(ROW(),3)=2,"下午","加班")))</f>
        <v/>
      </c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26"/>
      <c r="XED68" s="28"/>
      <c r="XEE68" s="28"/>
      <c r="XEF68" s="28"/>
      <c r="XEG68" s="28"/>
      <c r="XEH68" s="28"/>
      <c r="XEI68" s="28"/>
      <c r="XEJ68" s="28"/>
      <c r="XEK68" s="28"/>
      <c r="XEL68" s="28"/>
      <c r="XEM68" s="28"/>
      <c r="XEN68" s="28"/>
      <c r="XEO68" s="28"/>
      <c r="XEP68" s="28"/>
      <c r="XEQ68" s="28"/>
      <c r="XER68" s="28"/>
      <c r="XES68" s="28"/>
      <c r="XET68" s="28"/>
      <c r="XEU68" s="28"/>
      <c r="XEV68" s="28"/>
      <c r="XEW68" s="28"/>
      <c r="XEX68" s="28"/>
      <c r="XEY68" s="28"/>
      <c r="XEZ68" s="28"/>
      <c r="XFA68" s="28"/>
      <c r="XFB68" s="28"/>
      <c r="XFC68" s="28"/>
      <c r="XFD68" s="28"/>
    </row>
    <row r="69" spans="1:42 16358:16384" s="3" customFormat="1" ht="19.05" customHeight="1">
      <c r="A69" s="109"/>
      <c r="B69" s="111"/>
      <c r="C69" s="111"/>
      <c r="D69" s="111"/>
      <c r="E69" s="111"/>
      <c r="F69" s="111"/>
      <c r="G69" s="111"/>
      <c r="H69" s="111"/>
      <c r="I69" s="111"/>
      <c r="J69" s="113"/>
      <c r="K69" s="20" t="str">
        <f ca="1">IF(A67="","",IF(MOD(ROW(),3)=1,"上午",IF(MOD(ROW(),3)=2,"下午","加班")))</f>
        <v/>
      </c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7"/>
      <c r="XED69" s="28"/>
      <c r="XEE69" s="28"/>
      <c r="XEF69" s="28"/>
      <c r="XEG69" s="28"/>
      <c r="XEH69" s="28"/>
      <c r="XEI69" s="28"/>
      <c r="XEJ69" s="28"/>
      <c r="XEK69" s="28"/>
      <c r="XEL69" s="28"/>
      <c r="XEM69" s="28"/>
      <c r="XEN69" s="28"/>
      <c r="XEO69" s="28"/>
      <c r="XEP69" s="28"/>
      <c r="XEQ69" s="28"/>
      <c r="XER69" s="28"/>
      <c r="XES69" s="28"/>
      <c r="XET69" s="28"/>
      <c r="XEU69" s="28"/>
      <c r="XEV69" s="28"/>
      <c r="XEW69" s="28"/>
      <c r="XEX69" s="28"/>
      <c r="XEY69" s="28"/>
      <c r="XEZ69" s="28"/>
      <c r="XFA69" s="28"/>
      <c r="XFB69" s="28"/>
      <c r="XFC69" s="28"/>
      <c r="XFD69" s="28"/>
    </row>
    <row r="70" spans="1:42 16358:16384" s="3" customFormat="1" ht="19.05" customHeight="1">
      <c r="A70" s="109" t="str">
        <f ca="1">IF(B70=0,"",COUNTA($B$3:$B69))</f>
        <v/>
      </c>
      <c r="B70" s="111">
        <f ca="1">INDIRECT("员工信息表!B"&amp;COUNTA($B$3:$B69)+2)</f>
        <v>0</v>
      </c>
      <c r="C70" s="111"/>
      <c r="D70" s="111">
        <f>(COUNTIF($L70:$AP70,"出勤")+COUNTIF($L71:$AP71,"出勤"))*0.5</f>
        <v>0</v>
      </c>
      <c r="E70" s="111">
        <f>(COUNTIF($L70:$AP70,"事假")+COUNTIF($L71:$AP71,"事假"))*0.5</f>
        <v>0</v>
      </c>
      <c r="F70" s="111">
        <f>(COUNTIF($L70:$AP70,"病假")+COUNTIF($L71:$AP71,"病假"))*0.5</f>
        <v>0</v>
      </c>
      <c r="G70" s="111">
        <f>(COUNTIF($L70:$AP70,"休假")+COUNTIF($L71:$AP71,"休假"))*0.5</f>
        <v>0</v>
      </c>
      <c r="H70" s="111">
        <f>(COUNTIF($L70:$AP70,"缺勤")+COUNTIF($L71:$AP71,"缺勤"))*0.5</f>
        <v>0</v>
      </c>
      <c r="I70" s="111">
        <f>(COUNTIF($L70:$AP70,"放假")+COUNTIF($L71:$AP71,"放假"))*0.5</f>
        <v>0</v>
      </c>
      <c r="J70" s="113">
        <f>(SUM(L72:AP72))/$AO$2</f>
        <v>0</v>
      </c>
      <c r="K70" s="16" t="str">
        <f ca="1">IF(A70="","",IF(MOD(ROW(),3)=1,"上午",IF(MOD(ROW(),3)=2,"下午","加班")))</f>
        <v/>
      </c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25"/>
      <c r="XED70" s="28"/>
      <c r="XEE70" s="28"/>
      <c r="XEF70" s="28"/>
      <c r="XEG70" s="28"/>
      <c r="XEH70" s="28"/>
      <c r="XEI70" s="28"/>
      <c r="XEJ70" s="28"/>
      <c r="XEK70" s="28"/>
      <c r="XEL70" s="28"/>
      <c r="XEM70" s="28"/>
      <c r="XEN70" s="28"/>
      <c r="XEO70" s="28"/>
      <c r="XEP70" s="28"/>
      <c r="XEQ70" s="28"/>
      <c r="XER70" s="28"/>
      <c r="XES70" s="28"/>
      <c r="XET70" s="28"/>
      <c r="XEU70" s="28"/>
      <c r="XEV70" s="28"/>
      <c r="XEW70" s="28"/>
      <c r="XEX70" s="28"/>
      <c r="XEY70" s="28"/>
      <c r="XEZ70" s="28"/>
      <c r="XFA70" s="28"/>
      <c r="XFB70" s="28"/>
      <c r="XFC70" s="28"/>
      <c r="XFD70" s="28"/>
    </row>
    <row r="71" spans="1:42 16358:16384" s="3" customFormat="1" ht="19.05" customHeight="1">
      <c r="A71" s="109"/>
      <c r="B71" s="111"/>
      <c r="C71" s="111"/>
      <c r="D71" s="111"/>
      <c r="E71" s="111"/>
      <c r="F71" s="111"/>
      <c r="G71" s="111"/>
      <c r="H71" s="111"/>
      <c r="I71" s="111"/>
      <c r="J71" s="113"/>
      <c r="K71" s="18" t="str">
        <f ca="1">IF(A70="","",IF(MOD(ROW(),3)=1,"上午",IF(MOD(ROW(),3)=2,"下午","加班")))</f>
        <v/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26"/>
      <c r="XED71" s="28"/>
      <c r="XEE71" s="28"/>
      <c r="XEF71" s="28"/>
      <c r="XEG71" s="28"/>
      <c r="XEH71" s="28"/>
      <c r="XEI71" s="28"/>
      <c r="XEJ71" s="28"/>
      <c r="XEK71" s="28"/>
      <c r="XEL71" s="28"/>
      <c r="XEM71" s="28"/>
      <c r="XEN71" s="28"/>
      <c r="XEO71" s="28"/>
      <c r="XEP71" s="28"/>
      <c r="XEQ71" s="28"/>
      <c r="XER71" s="28"/>
      <c r="XES71" s="28"/>
      <c r="XET71" s="28"/>
      <c r="XEU71" s="28"/>
      <c r="XEV71" s="28"/>
      <c r="XEW71" s="28"/>
      <c r="XEX71" s="28"/>
      <c r="XEY71" s="28"/>
      <c r="XEZ71" s="28"/>
      <c r="XFA71" s="28"/>
      <c r="XFB71" s="28"/>
      <c r="XFC71" s="28"/>
      <c r="XFD71" s="28"/>
    </row>
    <row r="72" spans="1:42 16358:16384" s="3" customFormat="1" ht="19.05" customHeight="1">
      <c r="A72" s="109"/>
      <c r="B72" s="111"/>
      <c r="C72" s="111"/>
      <c r="D72" s="111"/>
      <c r="E72" s="111"/>
      <c r="F72" s="111"/>
      <c r="G72" s="111"/>
      <c r="H72" s="111"/>
      <c r="I72" s="111"/>
      <c r="J72" s="113"/>
      <c r="K72" s="20" t="str">
        <f ca="1">IF(A70="","",IF(MOD(ROW(),3)=1,"上午",IF(MOD(ROW(),3)=2,"下午","加班")))</f>
        <v/>
      </c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7"/>
      <c r="XED72" s="28"/>
      <c r="XEE72" s="28"/>
      <c r="XEF72" s="28"/>
      <c r="XEG72" s="28"/>
      <c r="XEH72" s="28"/>
      <c r="XEI72" s="28"/>
      <c r="XEJ72" s="28"/>
      <c r="XEK72" s="28"/>
      <c r="XEL72" s="28"/>
      <c r="XEM72" s="28"/>
      <c r="XEN72" s="28"/>
      <c r="XEO72" s="28"/>
      <c r="XEP72" s="28"/>
      <c r="XEQ72" s="28"/>
      <c r="XER72" s="28"/>
      <c r="XES72" s="28"/>
      <c r="XET72" s="28"/>
      <c r="XEU72" s="28"/>
      <c r="XEV72" s="28"/>
      <c r="XEW72" s="28"/>
      <c r="XEX72" s="28"/>
      <c r="XEY72" s="28"/>
      <c r="XEZ72" s="28"/>
      <c r="XFA72" s="28"/>
      <c r="XFB72" s="28"/>
      <c r="XFC72" s="28"/>
      <c r="XFD72" s="28"/>
    </row>
    <row r="73" spans="1:42 16358:16384" s="3" customFormat="1" ht="19.05" customHeight="1">
      <c r="A73" s="109" t="str">
        <f ca="1">IF(B73=0,"",COUNTA($B$3:$B72))</f>
        <v/>
      </c>
      <c r="B73" s="111">
        <f ca="1">INDIRECT("员工信息表!B"&amp;COUNTA($B$3:$B72)+2)</f>
        <v>0</v>
      </c>
      <c r="C73" s="111"/>
      <c r="D73" s="111">
        <f>(COUNTIF($L73:$AP73,"出勤")+COUNTIF($L74:$AP74,"出勤"))*0.5</f>
        <v>0</v>
      </c>
      <c r="E73" s="111">
        <f>(COUNTIF($L73:$AP73,"事假")+COUNTIF($L74:$AP74,"事假"))*0.5</f>
        <v>0</v>
      </c>
      <c r="F73" s="111">
        <f>(COUNTIF($L73:$AP73,"病假")+COUNTIF($L74:$AP74,"病假"))*0.5</f>
        <v>0</v>
      </c>
      <c r="G73" s="111">
        <f>(COUNTIF($L73:$AP73,"休假")+COUNTIF($L74:$AP74,"休假"))*0.5</f>
        <v>0</v>
      </c>
      <c r="H73" s="111">
        <f>(COUNTIF($L73:$AP73,"缺勤")+COUNTIF($L74:$AP74,"缺勤"))*0.5</f>
        <v>0</v>
      </c>
      <c r="I73" s="111">
        <f>(COUNTIF($L73:$AP73,"放假")+COUNTIF($L74:$AP74,"放假"))*0.5</f>
        <v>0</v>
      </c>
      <c r="J73" s="113">
        <f>(SUM(L75:AP75))/$AO$2</f>
        <v>0</v>
      </c>
      <c r="K73" s="16" t="str">
        <f ca="1">IF(A73="","",IF(MOD(ROW(),3)=1,"上午",IF(MOD(ROW(),3)=2,"下午","加班")))</f>
        <v/>
      </c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25"/>
      <c r="XED73" s="28"/>
      <c r="XEE73" s="28"/>
      <c r="XEF73" s="28"/>
      <c r="XEG73" s="28"/>
      <c r="XEH73" s="28"/>
      <c r="XEI73" s="28"/>
      <c r="XEJ73" s="28"/>
      <c r="XEK73" s="28"/>
      <c r="XEL73" s="28"/>
      <c r="XEM73" s="28"/>
      <c r="XEN73" s="28"/>
      <c r="XEO73" s="28"/>
      <c r="XEP73" s="28"/>
      <c r="XEQ73" s="28"/>
      <c r="XER73" s="28"/>
      <c r="XES73" s="28"/>
      <c r="XET73" s="28"/>
      <c r="XEU73" s="28"/>
      <c r="XEV73" s="28"/>
      <c r="XEW73" s="28"/>
      <c r="XEX73" s="28"/>
      <c r="XEY73" s="28"/>
      <c r="XEZ73" s="28"/>
      <c r="XFA73" s="28"/>
      <c r="XFB73" s="28"/>
      <c r="XFC73" s="28"/>
      <c r="XFD73" s="28"/>
    </row>
    <row r="74" spans="1:42 16358:16384" s="3" customFormat="1" ht="19.05" customHeight="1">
      <c r="A74" s="109"/>
      <c r="B74" s="111"/>
      <c r="C74" s="111"/>
      <c r="D74" s="111"/>
      <c r="E74" s="111"/>
      <c r="F74" s="111"/>
      <c r="G74" s="111"/>
      <c r="H74" s="111"/>
      <c r="I74" s="111"/>
      <c r="J74" s="113"/>
      <c r="K74" s="18" t="str">
        <f ca="1">IF(A73="","",IF(MOD(ROW(),3)=1,"上午",IF(MOD(ROW(),3)=2,"下午","加班")))</f>
        <v/>
      </c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26"/>
      <c r="XED74" s="28"/>
      <c r="XEE74" s="28"/>
      <c r="XEF74" s="28"/>
      <c r="XEG74" s="28"/>
      <c r="XEH74" s="28"/>
      <c r="XEI74" s="28"/>
      <c r="XEJ74" s="28"/>
      <c r="XEK74" s="28"/>
      <c r="XEL74" s="28"/>
      <c r="XEM74" s="28"/>
      <c r="XEN74" s="28"/>
      <c r="XEO74" s="28"/>
      <c r="XEP74" s="28"/>
      <c r="XEQ74" s="28"/>
      <c r="XER74" s="28"/>
      <c r="XES74" s="28"/>
      <c r="XET74" s="28"/>
      <c r="XEU74" s="28"/>
      <c r="XEV74" s="28"/>
      <c r="XEW74" s="28"/>
      <c r="XEX74" s="28"/>
      <c r="XEY74" s="28"/>
      <c r="XEZ74" s="28"/>
      <c r="XFA74" s="28"/>
      <c r="XFB74" s="28"/>
      <c r="XFC74" s="28"/>
      <c r="XFD74" s="28"/>
    </row>
    <row r="75" spans="1:42 16358:16384" s="3" customFormat="1" ht="19.05" customHeight="1">
      <c r="A75" s="109"/>
      <c r="B75" s="111"/>
      <c r="C75" s="111"/>
      <c r="D75" s="111"/>
      <c r="E75" s="111"/>
      <c r="F75" s="111"/>
      <c r="G75" s="111"/>
      <c r="H75" s="111"/>
      <c r="I75" s="111"/>
      <c r="J75" s="113"/>
      <c r="K75" s="20" t="str">
        <f ca="1">IF(A73="","",IF(MOD(ROW(),3)=1,"上午",IF(MOD(ROW(),3)=2,"下午","加班")))</f>
        <v/>
      </c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7"/>
      <c r="XED75" s="28"/>
      <c r="XEE75" s="28"/>
      <c r="XEF75" s="28"/>
      <c r="XEG75" s="28"/>
      <c r="XEH75" s="28"/>
      <c r="XEI75" s="28"/>
      <c r="XEJ75" s="28"/>
      <c r="XEK75" s="28"/>
      <c r="XEL75" s="28"/>
      <c r="XEM75" s="28"/>
      <c r="XEN75" s="28"/>
      <c r="XEO75" s="28"/>
      <c r="XEP75" s="28"/>
      <c r="XEQ75" s="28"/>
      <c r="XER75" s="28"/>
      <c r="XES75" s="28"/>
      <c r="XET75" s="28"/>
      <c r="XEU75" s="28"/>
      <c r="XEV75" s="28"/>
      <c r="XEW75" s="28"/>
      <c r="XEX75" s="28"/>
      <c r="XEY75" s="28"/>
      <c r="XEZ75" s="28"/>
      <c r="XFA75" s="28"/>
      <c r="XFB75" s="28"/>
      <c r="XFC75" s="28"/>
      <c r="XFD75" s="28"/>
    </row>
    <row r="76" spans="1:42 16358:16384" s="3" customFormat="1" ht="19.05" customHeight="1">
      <c r="A76" s="109" t="str">
        <f ca="1">IF(B76=0,"",COUNTA($B$3:$B75))</f>
        <v/>
      </c>
      <c r="B76" s="111">
        <f ca="1">INDIRECT("员工信息表!B"&amp;COUNTA($B$3:$B75)+2)</f>
        <v>0</v>
      </c>
      <c r="C76" s="111"/>
      <c r="D76" s="111">
        <f>(COUNTIF($L76:$AP76,"出勤")+COUNTIF($L77:$AP77,"出勤"))*0.5</f>
        <v>0</v>
      </c>
      <c r="E76" s="111">
        <f>(COUNTIF($L76:$AP76,"事假")+COUNTIF($L77:$AP77,"事假"))*0.5</f>
        <v>0</v>
      </c>
      <c r="F76" s="111">
        <f>(COUNTIF($L76:$AP76,"病假")+COUNTIF($L77:$AP77,"病假"))*0.5</f>
        <v>0</v>
      </c>
      <c r="G76" s="111">
        <f>(COUNTIF($L76:$AP76,"休假")+COUNTIF($L77:$AP77,"休假"))*0.5</f>
        <v>0</v>
      </c>
      <c r="H76" s="111">
        <f>(COUNTIF($L76:$AP76,"缺勤")+COUNTIF($L77:$AP77,"缺勤"))*0.5</f>
        <v>0</v>
      </c>
      <c r="I76" s="111">
        <f>(COUNTIF($L76:$AP76,"放假")+COUNTIF($L77:$AP77,"放假"))*0.5</f>
        <v>0</v>
      </c>
      <c r="J76" s="113">
        <f>(SUM(L78:AP78))/$AO$2</f>
        <v>0</v>
      </c>
      <c r="K76" s="16" t="str">
        <f ca="1">IF(A76="","",IF(MOD(ROW(),3)=1,"上午",IF(MOD(ROW(),3)=2,"下午","加班")))</f>
        <v/>
      </c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25"/>
      <c r="XED76" s="28"/>
      <c r="XEE76" s="28"/>
      <c r="XEF76" s="28"/>
      <c r="XEG76" s="28"/>
      <c r="XEH76" s="28"/>
      <c r="XEI76" s="28"/>
      <c r="XEJ76" s="28"/>
      <c r="XEK76" s="28"/>
      <c r="XEL76" s="28"/>
      <c r="XEM76" s="28"/>
      <c r="XEN76" s="28"/>
      <c r="XEO76" s="28"/>
      <c r="XEP76" s="28"/>
      <c r="XEQ76" s="28"/>
      <c r="XER76" s="28"/>
      <c r="XES76" s="28"/>
      <c r="XET76" s="28"/>
      <c r="XEU76" s="28"/>
      <c r="XEV76" s="28"/>
      <c r="XEW76" s="28"/>
      <c r="XEX76" s="28"/>
      <c r="XEY76" s="28"/>
      <c r="XEZ76" s="28"/>
      <c r="XFA76" s="28"/>
      <c r="XFB76" s="28"/>
      <c r="XFC76" s="28"/>
      <c r="XFD76" s="28"/>
    </row>
    <row r="77" spans="1:42 16358:16384" s="3" customFormat="1" ht="19.05" customHeight="1">
      <c r="A77" s="109"/>
      <c r="B77" s="111"/>
      <c r="C77" s="111"/>
      <c r="D77" s="111"/>
      <c r="E77" s="111"/>
      <c r="F77" s="111"/>
      <c r="G77" s="111"/>
      <c r="H77" s="111"/>
      <c r="I77" s="111"/>
      <c r="J77" s="113"/>
      <c r="K77" s="18" t="str">
        <f ca="1">IF(A76="","",IF(MOD(ROW(),3)=1,"上午",IF(MOD(ROW(),3)=2,"下午","加班")))</f>
        <v/>
      </c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26"/>
      <c r="XED77" s="28"/>
      <c r="XEE77" s="28"/>
      <c r="XEF77" s="28"/>
      <c r="XEG77" s="28"/>
      <c r="XEH77" s="28"/>
      <c r="XEI77" s="28"/>
      <c r="XEJ77" s="28"/>
      <c r="XEK77" s="28"/>
      <c r="XEL77" s="28"/>
      <c r="XEM77" s="28"/>
      <c r="XEN77" s="28"/>
      <c r="XEO77" s="28"/>
      <c r="XEP77" s="28"/>
      <c r="XEQ77" s="28"/>
      <c r="XER77" s="28"/>
      <c r="XES77" s="28"/>
      <c r="XET77" s="28"/>
      <c r="XEU77" s="28"/>
      <c r="XEV77" s="28"/>
      <c r="XEW77" s="28"/>
      <c r="XEX77" s="28"/>
      <c r="XEY77" s="28"/>
      <c r="XEZ77" s="28"/>
      <c r="XFA77" s="28"/>
      <c r="XFB77" s="28"/>
      <c r="XFC77" s="28"/>
      <c r="XFD77" s="28"/>
    </row>
    <row r="78" spans="1:42 16358:16384" s="3" customFormat="1" ht="19.05" customHeight="1">
      <c r="A78" s="109"/>
      <c r="B78" s="111"/>
      <c r="C78" s="111"/>
      <c r="D78" s="111"/>
      <c r="E78" s="111"/>
      <c r="F78" s="111"/>
      <c r="G78" s="111"/>
      <c r="H78" s="111"/>
      <c r="I78" s="111"/>
      <c r="J78" s="113"/>
      <c r="K78" s="20" t="str">
        <f ca="1">IF(A76="","",IF(MOD(ROW(),3)=1,"上午",IF(MOD(ROW(),3)=2,"下午","加班")))</f>
        <v/>
      </c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7"/>
      <c r="XED78" s="28"/>
      <c r="XEE78" s="28"/>
      <c r="XEF78" s="28"/>
      <c r="XEG78" s="28"/>
      <c r="XEH78" s="28"/>
      <c r="XEI78" s="28"/>
      <c r="XEJ78" s="28"/>
      <c r="XEK78" s="28"/>
      <c r="XEL78" s="28"/>
      <c r="XEM78" s="28"/>
      <c r="XEN78" s="28"/>
      <c r="XEO78" s="28"/>
      <c r="XEP78" s="28"/>
      <c r="XEQ78" s="28"/>
      <c r="XER78" s="28"/>
      <c r="XES78" s="28"/>
      <c r="XET78" s="28"/>
      <c r="XEU78" s="28"/>
      <c r="XEV78" s="28"/>
      <c r="XEW78" s="28"/>
      <c r="XEX78" s="28"/>
      <c r="XEY78" s="28"/>
      <c r="XEZ78" s="28"/>
      <c r="XFA78" s="28"/>
      <c r="XFB78" s="28"/>
      <c r="XFC78" s="28"/>
      <c r="XFD78" s="28"/>
    </row>
    <row r="79" spans="1:42 16358:16384" s="3" customFormat="1" ht="19.05" customHeight="1">
      <c r="A79" s="109" t="str">
        <f ca="1">IF(B79=0,"",COUNTA($B$3:$B78))</f>
        <v/>
      </c>
      <c r="B79" s="111">
        <f ca="1">INDIRECT("员工信息表!B"&amp;COUNTA($B$3:$B78)+2)</f>
        <v>0</v>
      </c>
      <c r="C79" s="111"/>
      <c r="D79" s="111">
        <f>(COUNTIF($L79:$AP79,"出勤")+COUNTIF($L80:$AP80,"出勤"))*0.5</f>
        <v>0</v>
      </c>
      <c r="E79" s="111">
        <f>(COUNTIF($L79:$AP79,"事假")+COUNTIF($L80:$AP80,"事假"))*0.5</f>
        <v>0</v>
      </c>
      <c r="F79" s="111">
        <f>(COUNTIF($L79:$AP79,"病假")+COUNTIF($L80:$AP80,"病假"))*0.5</f>
        <v>0</v>
      </c>
      <c r="G79" s="111">
        <f>(COUNTIF($L79:$AP79,"休假")+COUNTIF($L80:$AP80,"休假"))*0.5</f>
        <v>0</v>
      </c>
      <c r="H79" s="111">
        <f>(COUNTIF($L79:$AP79,"缺勤")+COUNTIF($L80:$AP80,"缺勤"))*0.5</f>
        <v>0</v>
      </c>
      <c r="I79" s="111">
        <f>(COUNTIF($L79:$AP79,"放假")+COUNTIF($L80:$AP80,"放假"))*0.5</f>
        <v>0</v>
      </c>
      <c r="J79" s="113">
        <f>(SUM(L81:AP81))/$AO$2</f>
        <v>0</v>
      </c>
      <c r="K79" s="16" t="str">
        <f ca="1">IF(A79="","",IF(MOD(ROW(),3)=1,"上午",IF(MOD(ROW(),3)=2,"下午","加班")))</f>
        <v/>
      </c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25"/>
      <c r="XED79" s="28"/>
      <c r="XEE79" s="28"/>
      <c r="XEF79" s="28"/>
      <c r="XEG79" s="28"/>
      <c r="XEH79" s="28"/>
      <c r="XEI79" s="28"/>
      <c r="XEJ79" s="28"/>
      <c r="XEK79" s="28"/>
      <c r="XEL79" s="28"/>
      <c r="XEM79" s="28"/>
      <c r="XEN79" s="28"/>
      <c r="XEO79" s="28"/>
      <c r="XEP79" s="28"/>
      <c r="XEQ79" s="28"/>
      <c r="XER79" s="28"/>
      <c r="XES79" s="28"/>
      <c r="XET79" s="28"/>
      <c r="XEU79" s="28"/>
      <c r="XEV79" s="28"/>
      <c r="XEW79" s="28"/>
      <c r="XEX79" s="28"/>
      <c r="XEY79" s="28"/>
      <c r="XEZ79" s="28"/>
      <c r="XFA79" s="28"/>
      <c r="XFB79" s="28"/>
      <c r="XFC79" s="28"/>
      <c r="XFD79" s="28"/>
    </row>
    <row r="80" spans="1:42 16358:16384" s="3" customFormat="1" ht="19.05" customHeight="1">
      <c r="A80" s="109"/>
      <c r="B80" s="111"/>
      <c r="C80" s="111"/>
      <c r="D80" s="111"/>
      <c r="E80" s="111"/>
      <c r="F80" s="111"/>
      <c r="G80" s="111"/>
      <c r="H80" s="111"/>
      <c r="I80" s="111"/>
      <c r="J80" s="113"/>
      <c r="K80" s="18" t="str">
        <f ca="1">IF(A79="","",IF(MOD(ROW(),3)=1,"上午",IF(MOD(ROW(),3)=2,"下午","加班")))</f>
        <v/>
      </c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26"/>
      <c r="XED80" s="28"/>
      <c r="XEE80" s="28"/>
      <c r="XEF80" s="28"/>
      <c r="XEG80" s="28"/>
      <c r="XEH80" s="28"/>
      <c r="XEI80" s="28"/>
      <c r="XEJ80" s="28"/>
      <c r="XEK80" s="28"/>
      <c r="XEL80" s="28"/>
      <c r="XEM80" s="28"/>
      <c r="XEN80" s="28"/>
      <c r="XEO80" s="28"/>
      <c r="XEP80" s="28"/>
      <c r="XEQ80" s="28"/>
      <c r="XER80" s="28"/>
      <c r="XES80" s="28"/>
      <c r="XET80" s="28"/>
      <c r="XEU80" s="28"/>
      <c r="XEV80" s="28"/>
      <c r="XEW80" s="28"/>
      <c r="XEX80" s="28"/>
      <c r="XEY80" s="28"/>
      <c r="XEZ80" s="28"/>
      <c r="XFA80" s="28"/>
      <c r="XFB80" s="28"/>
      <c r="XFC80" s="28"/>
      <c r="XFD80" s="28"/>
    </row>
    <row r="81" spans="1:42 16358:16384" s="3" customFormat="1" ht="19.05" customHeight="1">
      <c r="A81" s="109"/>
      <c r="B81" s="111"/>
      <c r="C81" s="111"/>
      <c r="D81" s="111"/>
      <c r="E81" s="111"/>
      <c r="F81" s="111"/>
      <c r="G81" s="111"/>
      <c r="H81" s="111"/>
      <c r="I81" s="111"/>
      <c r="J81" s="113"/>
      <c r="K81" s="20" t="str">
        <f ca="1">IF(A79="","",IF(MOD(ROW(),3)=1,"上午",IF(MOD(ROW(),3)=2,"下午","加班")))</f>
        <v/>
      </c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7"/>
      <c r="XED81" s="28"/>
      <c r="XEE81" s="28"/>
      <c r="XEF81" s="28"/>
      <c r="XEG81" s="28"/>
      <c r="XEH81" s="28"/>
      <c r="XEI81" s="28"/>
      <c r="XEJ81" s="28"/>
      <c r="XEK81" s="28"/>
      <c r="XEL81" s="28"/>
      <c r="XEM81" s="28"/>
      <c r="XEN81" s="28"/>
      <c r="XEO81" s="28"/>
      <c r="XEP81" s="28"/>
      <c r="XEQ81" s="28"/>
      <c r="XER81" s="28"/>
      <c r="XES81" s="28"/>
      <c r="XET81" s="28"/>
      <c r="XEU81" s="28"/>
      <c r="XEV81" s="28"/>
      <c r="XEW81" s="28"/>
      <c r="XEX81" s="28"/>
      <c r="XEY81" s="28"/>
      <c r="XEZ81" s="28"/>
      <c r="XFA81" s="28"/>
      <c r="XFB81" s="28"/>
      <c r="XFC81" s="28"/>
      <c r="XFD81" s="28"/>
    </row>
    <row r="82" spans="1:42 16358:16384" s="3" customFormat="1" ht="19.05" customHeight="1">
      <c r="A82" s="109" t="str">
        <f ca="1">IF(B82=0,"",COUNTA($B$3:$B81))</f>
        <v/>
      </c>
      <c r="B82" s="111">
        <f ca="1">INDIRECT("员工信息表!B"&amp;COUNTA($B$3:$B81)+2)</f>
        <v>0</v>
      </c>
      <c r="C82" s="111"/>
      <c r="D82" s="111">
        <f>(COUNTIF($L82:$AP82,"出勤")+COUNTIF($L83:$AP83,"出勤"))*0.5</f>
        <v>0</v>
      </c>
      <c r="E82" s="111">
        <f>(COUNTIF($L82:$AP82,"事假")+COUNTIF($L83:$AP83,"事假"))*0.5</f>
        <v>0</v>
      </c>
      <c r="F82" s="111">
        <f>(COUNTIF($L82:$AP82,"病假")+COUNTIF($L83:$AP83,"病假"))*0.5</f>
        <v>0</v>
      </c>
      <c r="G82" s="111">
        <f>(COUNTIF($L82:$AP82,"休假")+COUNTIF($L83:$AP83,"休假"))*0.5</f>
        <v>0</v>
      </c>
      <c r="H82" s="111">
        <f>(COUNTIF($L82:$AP82,"缺勤")+COUNTIF($L83:$AP83,"缺勤"))*0.5</f>
        <v>0</v>
      </c>
      <c r="I82" s="111">
        <f>(COUNTIF($L82:$AP82,"放假")+COUNTIF($L83:$AP83,"放假"))*0.5</f>
        <v>0</v>
      </c>
      <c r="J82" s="113">
        <f>(SUM(L84:AP84))/$AO$2</f>
        <v>0</v>
      </c>
      <c r="K82" s="16" t="str">
        <f ca="1">IF(A82="","",IF(MOD(ROW(),3)=1,"上午",IF(MOD(ROW(),3)=2,"下午","加班")))</f>
        <v/>
      </c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25"/>
      <c r="XED82" s="28"/>
      <c r="XEE82" s="28"/>
      <c r="XEF82" s="28"/>
      <c r="XEG82" s="28"/>
      <c r="XEH82" s="28"/>
      <c r="XEI82" s="28"/>
      <c r="XEJ82" s="28"/>
      <c r="XEK82" s="28"/>
      <c r="XEL82" s="28"/>
      <c r="XEM82" s="28"/>
      <c r="XEN82" s="28"/>
      <c r="XEO82" s="28"/>
      <c r="XEP82" s="28"/>
      <c r="XEQ82" s="28"/>
      <c r="XER82" s="28"/>
      <c r="XES82" s="28"/>
      <c r="XET82" s="28"/>
      <c r="XEU82" s="28"/>
      <c r="XEV82" s="28"/>
      <c r="XEW82" s="28"/>
      <c r="XEX82" s="28"/>
      <c r="XEY82" s="28"/>
      <c r="XEZ82" s="28"/>
      <c r="XFA82" s="28"/>
      <c r="XFB82" s="28"/>
      <c r="XFC82" s="28"/>
      <c r="XFD82" s="28"/>
    </row>
    <row r="83" spans="1:42 16358:16384" s="3" customFormat="1" ht="19.05" customHeight="1">
      <c r="A83" s="109"/>
      <c r="B83" s="111"/>
      <c r="C83" s="111"/>
      <c r="D83" s="111"/>
      <c r="E83" s="111"/>
      <c r="F83" s="111"/>
      <c r="G83" s="111"/>
      <c r="H83" s="111"/>
      <c r="I83" s="111"/>
      <c r="J83" s="113"/>
      <c r="K83" s="18" t="str">
        <f ca="1">IF(A82="","",IF(MOD(ROW(),3)=1,"上午",IF(MOD(ROW(),3)=2,"下午","加班")))</f>
        <v/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26"/>
      <c r="XED83" s="28"/>
      <c r="XEE83" s="28"/>
      <c r="XEF83" s="28"/>
      <c r="XEG83" s="28"/>
      <c r="XEH83" s="28"/>
      <c r="XEI83" s="28"/>
      <c r="XEJ83" s="28"/>
      <c r="XEK83" s="28"/>
      <c r="XEL83" s="28"/>
      <c r="XEM83" s="28"/>
      <c r="XEN83" s="28"/>
      <c r="XEO83" s="28"/>
      <c r="XEP83" s="28"/>
      <c r="XEQ83" s="28"/>
      <c r="XER83" s="28"/>
      <c r="XES83" s="28"/>
      <c r="XET83" s="28"/>
      <c r="XEU83" s="28"/>
      <c r="XEV83" s="28"/>
      <c r="XEW83" s="28"/>
      <c r="XEX83" s="28"/>
      <c r="XEY83" s="28"/>
      <c r="XEZ83" s="28"/>
      <c r="XFA83" s="28"/>
      <c r="XFB83" s="28"/>
      <c r="XFC83" s="28"/>
      <c r="XFD83" s="28"/>
    </row>
    <row r="84" spans="1:42 16358:16384" s="3" customFormat="1" ht="19.05" customHeight="1">
      <c r="A84" s="109"/>
      <c r="B84" s="111"/>
      <c r="C84" s="111"/>
      <c r="D84" s="111"/>
      <c r="E84" s="111"/>
      <c r="F84" s="111"/>
      <c r="G84" s="111"/>
      <c r="H84" s="111"/>
      <c r="I84" s="111"/>
      <c r="J84" s="113"/>
      <c r="K84" s="20" t="str">
        <f ca="1">IF(A82="","",IF(MOD(ROW(),3)=1,"上午",IF(MOD(ROW(),3)=2,"下午","加班")))</f>
        <v/>
      </c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7"/>
      <c r="XED84" s="28"/>
      <c r="XEE84" s="28"/>
      <c r="XEF84" s="28"/>
      <c r="XEG84" s="28"/>
      <c r="XEH84" s="28"/>
      <c r="XEI84" s="28"/>
      <c r="XEJ84" s="28"/>
      <c r="XEK84" s="28"/>
      <c r="XEL84" s="28"/>
      <c r="XEM84" s="28"/>
      <c r="XEN84" s="28"/>
      <c r="XEO84" s="28"/>
      <c r="XEP84" s="28"/>
      <c r="XEQ84" s="28"/>
      <c r="XER84" s="28"/>
      <c r="XES84" s="28"/>
      <c r="XET84" s="28"/>
      <c r="XEU84" s="28"/>
      <c r="XEV84" s="28"/>
      <c r="XEW84" s="28"/>
      <c r="XEX84" s="28"/>
      <c r="XEY84" s="28"/>
      <c r="XEZ84" s="28"/>
      <c r="XFA84" s="28"/>
      <c r="XFB84" s="28"/>
      <c r="XFC84" s="28"/>
      <c r="XFD84" s="28"/>
    </row>
    <row r="85" spans="1:42 16358:16384" s="3" customFormat="1" ht="19.05" customHeight="1">
      <c r="A85" s="109" t="str">
        <f ca="1">IF(B85=0,"",COUNTA($B$3:$B84))</f>
        <v/>
      </c>
      <c r="B85" s="111">
        <f ca="1">INDIRECT("员工信息表!B"&amp;COUNTA($B$3:$B84)+2)</f>
        <v>0</v>
      </c>
      <c r="C85" s="111"/>
      <c r="D85" s="111">
        <f>(COUNTIF($L85:$AP85,"出勤")+COUNTIF($L86:$AP86,"出勤"))*0.5</f>
        <v>0</v>
      </c>
      <c r="E85" s="111">
        <f>(COUNTIF($L85:$AP85,"事假")+COUNTIF($L86:$AP86,"事假"))*0.5</f>
        <v>0</v>
      </c>
      <c r="F85" s="111">
        <f>(COUNTIF($L85:$AP85,"病假")+COUNTIF($L86:$AP86,"病假"))*0.5</f>
        <v>0</v>
      </c>
      <c r="G85" s="111">
        <f>(COUNTIF($L85:$AP85,"休假")+COUNTIF($L86:$AP86,"休假"))*0.5</f>
        <v>0</v>
      </c>
      <c r="H85" s="111">
        <f>(COUNTIF($L85:$AP85,"缺勤")+COUNTIF($L86:$AP86,"缺勤"))*0.5</f>
        <v>0</v>
      </c>
      <c r="I85" s="111">
        <f>(COUNTIF($L85:$AP85,"放假")+COUNTIF($L86:$AP86,"放假"))*0.5</f>
        <v>0</v>
      </c>
      <c r="J85" s="113">
        <f>(SUM(L87:AP87))/$AO$2</f>
        <v>0</v>
      </c>
      <c r="K85" s="16" t="str">
        <f ca="1">IF(A85="","",IF(MOD(ROW(),3)=1,"上午",IF(MOD(ROW(),3)=2,"下午","加班")))</f>
        <v/>
      </c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25"/>
      <c r="XED85" s="28"/>
      <c r="XEE85" s="28"/>
      <c r="XEF85" s="28"/>
      <c r="XEG85" s="28"/>
      <c r="XEH85" s="28"/>
      <c r="XEI85" s="28"/>
      <c r="XEJ85" s="28"/>
      <c r="XEK85" s="28"/>
      <c r="XEL85" s="28"/>
      <c r="XEM85" s="28"/>
      <c r="XEN85" s="28"/>
      <c r="XEO85" s="28"/>
      <c r="XEP85" s="28"/>
      <c r="XEQ85" s="28"/>
      <c r="XER85" s="28"/>
      <c r="XES85" s="28"/>
      <c r="XET85" s="28"/>
      <c r="XEU85" s="28"/>
      <c r="XEV85" s="28"/>
      <c r="XEW85" s="28"/>
      <c r="XEX85" s="28"/>
      <c r="XEY85" s="28"/>
      <c r="XEZ85" s="28"/>
      <c r="XFA85" s="28"/>
      <c r="XFB85" s="28"/>
      <c r="XFC85" s="28"/>
      <c r="XFD85" s="28"/>
    </row>
    <row r="86" spans="1:42 16358:16384" s="3" customFormat="1" ht="19.05" customHeight="1">
      <c r="A86" s="109"/>
      <c r="B86" s="111"/>
      <c r="C86" s="111"/>
      <c r="D86" s="111"/>
      <c r="E86" s="111"/>
      <c r="F86" s="111"/>
      <c r="G86" s="111"/>
      <c r="H86" s="111"/>
      <c r="I86" s="111"/>
      <c r="J86" s="113"/>
      <c r="K86" s="18" t="str">
        <f ca="1">IF(A85="","",IF(MOD(ROW(),3)=1,"上午",IF(MOD(ROW(),3)=2,"下午","加班")))</f>
        <v/>
      </c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26"/>
      <c r="XED86" s="28"/>
      <c r="XEE86" s="28"/>
      <c r="XEF86" s="28"/>
      <c r="XEG86" s="28"/>
      <c r="XEH86" s="28"/>
      <c r="XEI86" s="28"/>
      <c r="XEJ86" s="28"/>
      <c r="XEK86" s="28"/>
      <c r="XEL86" s="28"/>
      <c r="XEM86" s="28"/>
      <c r="XEN86" s="28"/>
      <c r="XEO86" s="28"/>
      <c r="XEP86" s="28"/>
      <c r="XEQ86" s="28"/>
      <c r="XER86" s="28"/>
      <c r="XES86" s="28"/>
      <c r="XET86" s="28"/>
      <c r="XEU86" s="28"/>
      <c r="XEV86" s="28"/>
      <c r="XEW86" s="28"/>
      <c r="XEX86" s="28"/>
      <c r="XEY86" s="28"/>
      <c r="XEZ86" s="28"/>
      <c r="XFA86" s="28"/>
      <c r="XFB86" s="28"/>
      <c r="XFC86" s="28"/>
      <c r="XFD86" s="28"/>
    </row>
    <row r="87" spans="1:42 16358:16384" s="3" customFormat="1" ht="19.05" customHeight="1">
      <c r="A87" s="109"/>
      <c r="B87" s="111"/>
      <c r="C87" s="111"/>
      <c r="D87" s="111"/>
      <c r="E87" s="111"/>
      <c r="F87" s="111"/>
      <c r="G87" s="111"/>
      <c r="H87" s="111"/>
      <c r="I87" s="111"/>
      <c r="J87" s="113"/>
      <c r="K87" s="20" t="str">
        <f ca="1">IF(A85="","",IF(MOD(ROW(),3)=1,"上午",IF(MOD(ROW(),3)=2,"下午","加班")))</f>
        <v/>
      </c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7"/>
      <c r="XED87" s="28"/>
      <c r="XEE87" s="28"/>
      <c r="XEF87" s="28"/>
      <c r="XEG87" s="28"/>
      <c r="XEH87" s="28"/>
      <c r="XEI87" s="28"/>
      <c r="XEJ87" s="28"/>
      <c r="XEK87" s="28"/>
      <c r="XEL87" s="28"/>
      <c r="XEM87" s="28"/>
      <c r="XEN87" s="28"/>
      <c r="XEO87" s="28"/>
      <c r="XEP87" s="28"/>
      <c r="XEQ87" s="28"/>
      <c r="XER87" s="28"/>
      <c r="XES87" s="28"/>
      <c r="XET87" s="28"/>
      <c r="XEU87" s="28"/>
      <c r="XEV87" s="28"/>
      <c r="XEW87" s="28"/>
      <c r="XEX87" s="28"/>
      <c r="XEY87" s="28"/>
      <c r="XEZ87" s="28"/>
      <c r="XFA87" s="28"/>
      <c r="XFB87" s="28"/>
      <c r="XFC87" s="28"/>
      <c r="XFD87" s="28"/>
    </row>
    <row r="88" spans="1:42 16358:16384" s="3" customFormat="1" ht="19.05" customHeight="1">
      <c r="A88" s="109" t="str">
        <f ca="1">IF(B88=0,"",COUNTA($B$3:$B87))</f>
        <v/>
      </c>
      <c r="B88" s="111">
        <f ca="1">INDIRECT("员工信息表!B"&amp;COUNTA($B$3:$B87)+2)</f>
        <v>0</v>
      </c>
      <c r="C88" s="111"/>
      <c r="D88" s="111">
        <f>(COUNTIF($L88:$AP88,"出勤")+COUNTIF($L89:$AP89,"出勤"))*0.5</f>
        <v>0</v>
      </c>
      <c r="E88" s="111">
        <f>(COUNTIF($L88:$AP88,"事假")+COUNTIF($L89:$AP89,"事假"))*0.5</f>
        <v>0</v>
      </c>
      <c r="F88" s="111">
        <f>(COUNTIF($L88:$AP88,"病假")+COUNTIF($L89:$AP89,"病假"))*0.5</f>
        <v>0</v>
      </c>
      <c r="G88" s="111">
        <f>(COUNTIF($L88:$AP88,"休假")+COUNTIF($L89:$AP89,"休假"))*0.5</f>
        <v>0</v>
      </c>
      <c r="H88" s="111">
        <f>(COUNTIF($L88:$AP88,"缺勤")+COUNTIF($L89:$AP89,"缺勤"))*0.5</f>
        <v>0</v>
      </c>
      <c r="I88" s="111">
        <f>(COUNTIF($L88:$AP88,"放假")+COUNTIF($L89:$AP89,"放假"))*0.5</f>
        <v>0</v>
      </c>
      <c r="J88" s="113">
        <f>(SUM(L90:AP90))/$AO$2</f>
        <v>0</v>
      </c>
      <c r="K88" s="16" t="str">
        <f ca="1">IF(A88="","",IF(MOD(ROW(),3)=1,"上午",IF(MOD(ROW(),3)=2,"下午","加班")))</f>
        <v/>
      </c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25"/>
      <c r="XED88" s="28"/>
      <c r="XEE88" s="28"/>
      <c r="XEF88" s="28"/>
      <c r="XEG88" s="28"/>
      <c r="XEH88" s="28"/>
      <c r="XEI88" s="28"/>
      <c r="XEJ88" s="28"/>
      <c r="XEK88" s="28"/>
      <c r="XEL88" s="28"/>
      <c r="XEM88" s="28"/>
      <c r="XEN88" s="28"/>
      <c r="XEO88" s="28"/>
      <c r="XEP88" s="28"/>
      <c r="XEQ88" s="28"/>
      <c r="XER88" s="28"/>
      <c r="XES88" s="28"/>
      <c r="XET88" s="28"/>
      <c r="XEU88" s="28"/>
      <c r="XEV88" s="28"/>
      <c r="XEW88" s="28"/>
      <c r="XEX88" s="28"/>
      <c r="XEY88" s="28"/>
      <c r="XEZ88" s="28"/>
      <c r="XFA88" s="28"/>
      <c r="XFB88" s="28"/>
      <c r="XFC88" s="28"/>
      <c r="XFD88" s="28"/>
    </row>
    <row r="89" spans="1:42 16358:16384" s="3" customFormat="1" ht="19.05" customHeight="1">
      <c r="A89" s="109"/>
      <c r="B89" s="111"/>
      <c r="C89" s="111"/>
      <c r="D89" s="111"/>
      <c r="E89" s="111"/>
      <c r="F89" s="111"/>
      <c r="G89" s="111"/>
      <c r="H89" s="111"/>
      <c r="I89" s="111"/>
      <c r="J89" s="113"/>
      <c r="K89" s="18" t="str">
        <f ca="1">IF(A88="","",IF(MOD(ROW(),3)=1,"上午",IF(MOD(ROW(),3)=2,"下午","加班")))</f>
        <v/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26"/>
      <c r="XED89" s="28"/>
      <c r="XEE89" s="28"/>
      <c r="XEF89" s="28"/>
      <c r="XEG89" s="28"/>
      <c r="XEH89" s="28"/>
      <c r="XEI89" s="28"/>
      <c r="XEJ89" s="28"/>
      <c r="XEK89" s="28"/>
      <c r="XEL89" s="28"/>
      <c r="XEM89" s="28"/>
      <c r="XEN89" s="28"/>
      <c r="XEO89" s="28"/>
      <c r="XEP89" s="28"/>
      <c r="XEQ89" s="28"/>
      <c r="XER89" s="28"/>
      <c r="XES89" s="28"/>
      <c r="XET89" s="28"/>
      <c r="XEU89" s="28"/>
      <c r="XEV89" s="28"/>
      <c r="XEW89" s="28"/>
      <c r="XEX89" s="28"/>
      <c r="XEY89" s="28"/>
      <c r="XEZ89" s="28"/>
      <c r="XFA89" s="28"/>
      <c r="XFB89" s="28"/>
      <c r="XFC89" s="28"/>
      <c r="XFD89" s="28"/>
    </row>
    <row r="90" spans="1:42 16358:16384" s="3" customFormat="1" ht="19.05" customHeight="1">
      <c r="A90" s="109"/>
      <c r="B90" s="111"/>
      <c r="C90" s="111"/>
      <c r="D90" s="111"/>
      <c r="E90" s="111"/>
      <c r="F90" s="111"/>
      <c r="G90" s="111"/>
      <c r="H90" s="111"/>
      <c r="I90" s="111"/>
      <c r="J90" s="113"/>
      <c r="K90" s="20" t="str">
        <f ca="1">IF(A88="","",IF(MOD(ROW(),3)=1,"上午",IF(MOD(ROW(),3)=2,"下午","加班")))</f>
        <v/>
      </c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7"/>
      <c r="XED90" s="28"/>
      <c r="XEE90" s="28"/>
      <c r="XEF90" s="28"/>
      <c r="XEG90" s="28"/>
      <c r="XEH90" s="28"/>
      <c r="XEI90" s="28"/>
      <c r="XEJ90" s="28"/>
      <c r="XEK90" s="28"/>
      <c r="XEL90" s="28"/>
      <c r="XEM90" s="28"/>
      <c r="XEN90" s="28"/>
      <c r="XEO90" s="28"/>
      <c r="XEP90" s="28"/>
      <c r="XEQ90" s="28"/>
      <c r="XER90" s="28"/>
      <c r="XES90" s="28"/>
      <c r="XET90" s="28"/>
      <c r="XEU90" s="28"/>
      <c r="XEV90" s="28"/>
      <c r="XEW90" s="28"/>
      <c r="XEX90" s="28"/>
      <c r="XEY90" s="28"/>
      <c r="XEZ90" s="28"/>
      <c r="XFA90" s="28"/>
      <c r="XFB90" s="28"/>
      <c r="XFC90" s="28"/>
      <c r="XFD90" s="28"/>
    </row>
    <row r="91" spans="1:42 16358:16384" s="3" customFormat="1" ht="19.05" customHeight="1">
      <c r="A91" s="109" t="str">
        <f ca="1">IF(B91=0,"",COUNTA($B$3:$B90))</f>
        <v/>
      </c>
      <c r="B91" s="111">
        <f ca="1">INDIRECT("员工信息表!B"&amp;COUNTA($B$3:$B90)+2)</f>
        <v>0</v>
      </c>
      <c r="C91" s="111"/>
      <c r="D91" s="111">
        <f>(COUNTIF($L91:$AP91,"出勤")+COUNTIF($L92:$AP92,"出勤"))*0.5</f>
        <v>0</v>
      </c>
      <c r="E91" s="111">
        <f>(COUNTIF($L91:$AP91,"事假")+COUNTIF($L92:$AP92,"事假"))*0.5</f>
        <v>0</v>
      </c>
      <c r="F91" s="111">
        <f>(COUNTIF($L91:$AP91,"病假")+COUNTIF($L92:$AP92,"病假"))*0.5</f>
        <v>0</v>
      </c>
      <c r="G91" s="111">
        <f>(COUNTIF($L91:$AP91,"休假")+COUNTIF($L92:$AP92,"休假"))*0.5</f>
        <v>0</v>
      </c>
      <c r="H91" s="111">
        <f>(COUNTIF($L91:$AP91,"缺勤")+COUNTIF($L92:$AP92,"缺勤"))*0.5</f>
        <v>0</v>
      </c>
      <c r="I91" s="111">
        <f>(COUNTIF($L91:$AP91,"放假")+COUNTIF($L92:$AP92,"放假"))*0.5</f>
        <v>0</v>
      </c>
      <c r="J91" s="113">
        <f>(SUM(L93:AP93))/$AO$2</f>
        <v>0</v>
      </c>
      <c r="K91" s="16" t="str">
        <f ca="1">IF(A91="","",IF(MOD(ROW(),3)=1,"上午",IF(MOD(ROW(),3)=2,"下午","加班")))</f>
        <v/>
      </c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25"/>
      <c r="XED91" s="28"/>
      <c r="XEE91" s="28"/>
      <c r="XEF91" s="28"/>
      <c r="XEG91" s="28"/>
      <c r="XEH91" s="28"/>
      <c r="XEI91" s="28"/>
      <c r="XEJ91" s="28"/>
      <c r="XEK91" s="28"/>
      <c r="XEL91" s="28"/>
      <c r="XEM91" s="28"/>
      <c r="XEN91" s="28"/>
      <c r="XEO91" s="28"/>
      <c r="XEP91" s="28"/>
      <c r="XEQ91" s="28"/>
      <c r="XER91" s="28"/>
      <c r="XES91" s="28"/>
      <c r="XET91" s="28"/>
      <c r="XEU91" s="28"/>
      <c r="XEV91" s="28"/>
      <c r="XEW91" s="28"/>
      <c r="XEX91" s="28"/>
      <c r="XEY91" s="28"/>
      <c r="XEZ91" s="28"/>
      <c r="XFA91" s="28"/>
      <c r="XFB91" s="28"/>
      <c r="XFC91" s="28"/>
      <c r="XFD91" s="28"/>
    </row>
    <row r="92" spans="1:42 16358:16384" s="3" customFormat="1" ht="19.05" customHeight="1">
      <c r="A92" s="109"/>
      <c r="B92" s="111"/>
      <c r="C92" s="111"/>
      <c r="D92" s="111"/>
      <c r="E92" s="111"/>
      <c r="F92" s="111"/>
      <c r="G92" s="111"/>
      <c r="H92" s="111"/>
      <c r="I92" s="111"/>
      <c r="J92" s="113"/>
      <c r="K92" s="18" t="str">
        <f ca="1">IF(A91="","",IF(MOD(ROW(),3)=1,"上午",IF(MOD(ROW(),3)=2,"下午","加班")))</f>
        <v/>
      </c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26"/>
      <c r="XED92" s="28"/>
      <c r="XEE92" s="28"/>
      <c r="XEF92" s="28"/>
      <c r="XEG92" s="28"/>
      <c r="XEH92" s="28"/>
      <c r="XEI92" s="28"/>
      <c r="XEJ92" s="28"/>
      <c r="XEK92" s="28"/>
      <c r="XEL92" s="28"/>
      <c r="XEM92" s="28"/>
      <c r="XEN92" s="28"/>
      <c r="XEO92" s="28"/>
      <c r="XEP92" s="28"/>
      <c r="XEQ92" s="28"/>
      <c r="XER92" s="28"/>
      <c r="XES92" s="28"/>
      <c r="XET92" s="28"/>
      <c r="XEU92" s="28"/>
      <c r="XEV92" s="28"/>
      <c r="XEW92" s="28"/>
      <c r="XEX92" s="28"/>
      <c r="XEY92" s="28"/>
      <c r="XEZ92" s="28"/>
      <c r="XFA92" s="28"/>
      <c r="XFB92" s="28"/>
      <c r="XFC92" s="28"/>
      <c r="XFD92" s="28"/>
    </row>
    <row r="93" spans="1:42 16358:16384" s="3" customFormat="1" ht="19.05" customHeight="1">
      <c r="A93" s="109"/>
      <c r="B93" s="111"/>
      <c r="C93" s="111"/>
      <c r="D93" s="111"/>
      <c r="E93" s="111"/>
      <c r="F93" s="111"/>
      <c r="G93" s="111"/>
      <c r="H93" s="111"/>
      <c r="I93" s="111"/>
      <c r="J93" s="113"/>
      <c r="K93" s="20" t="str">
        <f ca="1">IF(A91="","",IF(MOD(ROW(),3)=1,"上午",IF(MOD(ROW(),3)=2,"下午","加班")))</f>
        <v/>
      </c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7"/>
      <c r="XED93" s="28"/>
      <c r="XEE93" s="28"/>
      <c r="XEF93" s="28"/>
      <c r="XEG93" s="28"/>
      <c r="XEH93" s="28"/>
      <c r="XEI93" s="28"/>
      <c r="XEJ93" s="28"/>
      <c r="XEK93" s="28"/>
      <c r="XEL93" s="28"/>
      <c r="XEM93" s="28"/>
      <c r="XEN93" s="28"/>
      <c r="XEO93" s="28"/>
      <c r="XEP93" s="28"/>
      <c r="XEQ93" s="28"/>
      <c r="XER93" s="28"/>
      <c r="XES93" s="28"/>
      <c r="XET93" s="28"/>
      <c r="XEU93" s="28"/>
      <c r="XEV93" s="28"/>
      <c r="XEW93" s="28"/>
      <c r="XEX93" s="28"/>
      <c r="XEY93" s="28"/>
      <c r="XEZ93" s="28"/>
      <c r="XFA93" s="28"/>
      <c r="XFB93" s="28"/>
      <c r="XFC93" s="28"/>
      <c r="XFD93" s="28"/>
    </row>
    <row r="94" spans="1:42 16358:16384" s="3" customFormat="1" ht="19.05" customHeight="1">
      <c r="A94" s="109" t="str">
        <f ca="1">IF(B94=0,"",COUNTA($B$3:$B93))</f>
        <v/>
      </c>
      <c r="B94" s="111">
        <f ca="1">INDIRECT("员工信息表!B"&amp;COUNTA($B$3:$B93)+2)</f>
        <v>0</v>
      </c>
      <c r="C94" s="111"/>
      <c r="D94" s="111">
        <f>(COUNTIF($L94:$AP94,"出勤")+COUNTIF($L95:$AP95,"出勤"))*0.5</f>
        <v>0</v>
      </c>
      <c r="E94" s="111">
        <f>(COUNTIF($L94:$AP94,"事假")+COUNTIF($L95:$AP95,"事假"))*0.5</f>
        <v>0</v>
      </c>
      <c r="F94" s="111">
        <f>(COUNTIF($L94:$AP94,"病假")+COUNTIF($L95:$AP95,"病假"))*0.5</f>
        <v>0</v>
      </c>
      <c r="G94" s="111">
        <f>(COUNTIF($L94:$AP94,"休假")+COUNTIF($L95:$AP95,"休假"))*0.5</f>
        <v>0</v>
      </c>
      <c r="H94" s="111">
        <f>(COUNTIF($L94:$AP94,"缺勤")+COUNTIF($L95:$AP95,"缺勤"))*0.5</f>
        <v>0</v>
      </c>
      <c r="I94" s="111">
        <f>(COUNTIF($L94:$AP94,"放假")+COUNTIF($L95:$AP95,"放假"))*0.5</f>
        <v>0</v>
      </c>
      <c r="J94" s="113">
        <f>(SUM(L96:AP96))/$AO$2</f>
        <v>0</v>
      </c>
      <c r="K94" s="16" t="str">
        <f ca="1">IF(A94="","",IF(MOD(ROW(),3)=1,"上午",IF(MOD(ROW(),3)=2,"下午","加班")))</f>
        <v/>
      </c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25"/>
      <c r="XED94" s="28"/>
      <c r="XEE94" s="28"/>
      <c r="XEF94" s="28"/>
      <c r="XEG94" s="28"/>
      <c r="XEH94" s="28"/>
      <c r="XEI94" s="28"/>
      <c r="XEJ94" s="28"/>
      <c r="XEK94" s="28"/>
      <c r="XEL94" s="28"/>
      <c r="XEM94" s="28"/>
      <c r="XEN94" s="28"/>
      <c r="XEO94" s="28"/>
      <c r="XEP94" s="28"/>
      <c r="XEQ94" s="28"/>
      <c r="XER94" s="28"/>
      <c r="XES94" s="28"/>
      <c r="XET94" s="28"/>
      <c r="XEU94" s="28"/>
      <c r="XEV94" s="28"/>
      <c r="XEW94" s="28"/>
      <c r="XEX94" s="28"/>
      <c r="XEY94" s="28"/>
      <c r="XEZ94" s="28"/>
      <c r="XFA94" s="28"/>
      <c r="XFB94" s="28"/>
      <c r="XFC94" s="28"/>
      <c r="XFD94" s="28"/>
    </row>
    <row r="95" spans="1:42 16358:16384" s="3" customFormat="1" ht="19.05" customHeight="1">
      <c r="A95" s="109"/>
      <c r="B95" s="111"/>
      <c r="C95" s="111"/>
      <c r="D95" s="111"/>
      <c r="E95" s="111"/>
      <c r="F95" s="111"/>
      <c r="G95" s="111"/>
      <c r="H95" s="111"/>
      <c r="I95" s="111"/>
      <c r="J95" s="113"/>
      <c r="K95" s="18" t="str">
        <f ca="1">IF(A94="","",IF(MOD(ROW(),3)=1,"上午",IF(MOD(ROW(),3)=2,"下午","加班")))</f>
        <v/>
      </c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26"/>
      <c r="XED95" s="28"/>
      <c r="XEE95" s="28"/>
      <c r="XEF95" s="28"/>
      <c r="XEG95" s="28"/>
      <c r="XEH95" s="28"/>
      <c r="XEI95" s="28"/>
      <c r="XEJ95" s="28"/>
      <c r="XEK95" s="28"/>
      <c r="XEL95" s="28"/>
      <c r="XEM95" s="28"/>
      <c r="XEN95" s="28"/>
      <c r="XEO95" s="28"/>
      <c r="XEP95" s="28"/>
      <c r="XEQ95" s="28"/>
      <c r="XER95" s="28"/>
      <c r="XES95" s="28"/>
      <c r="XET95" s="28"/>
      <c r="XEU95" s="28"/>
      <c r="XEV95" s="28"/>
      <c r="XEW95" s="28"/>
      <c r="XEX95" s="28"/>
      <c r="XEY95" s="28"/>
      <c r="XEZ95" s="28"/>
      <c r="XFA95" s="28"/>
      <c r="XFB95" s="28"/>
      <c r="XFC95" s="28"/>
      <c r="XFD95" s="28"/>
    </row>
    <row r="96" spans="1:42 16358:16384" s="3" customFormat="1" ht="19.05" customHeight="1">
      <c r="A96" s="109"/>
      <c r="B96" s="111"/>
      <c r="C96" s="111"/>
      <c r="D96" s="111"/>
      <c r="E96" s="111"/>
      <c r="F96" s="111"/>
      <c r="G96" s="111"/>
      <c r="H96" s="111"/>
      <c r="I96" s="111"/>
      <c r="J96" s="113"/>
      <c r="K96" s="20" t="str">
        <f ca="1">IF(A94="","",IF(MOD(ROW(),3)=1,"上午",IF(MOD(ROW(),3)=2,"下午","加班")))</f>
        <v/>
      </c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7"/>
      <c r="XED96" s="28"/>
      <c r="XEE96" s="28"/>
      <c r="XEF96" s="28"/>
      <c r="XEG96" s="28"/>
      <c r="XEH96" s="28"/>
      <c r="XEI96" s="28"/>
      <c r="XEJ96" s="28"/>
      <c r="XEK96" s="28"/>
      <c r="XEL96" s="28"/>
      <c r="XEM96" s="28"/>
      <c r="XEN96" s="28"/>
      <c r="XEO96" s="28"/>
      <c r="XEP96" s="28"/>
      <c r="XEQ96" s="28"/>
      <c r="XER96" s="28"/>
      <c r="XES96" s="28"/>
      <c r="XET96" s="28"/>
      <c r="XEU96" s="28"/>
      <c r="XEV96" s="28"/>
      <c r="XEW96" s="28"/>
      <c r="XEX96" s="28"/>
      <c r="XEY96" s="28"/>
      <c r="XEZ96" s="28"/>
      <c r="XFA96" s="28"/>
      <c r="XFB96" s="28"/>
      <c r="XFC96" s="28"/>
      <c r="XFD96" s="28"/>
    </row>
    <row r="97" spans="1:42 16358:16384" s="3" customFormat="1" ht="19.05" customHeight="1">
      <c r="A97" s="109" t="str">
        <f ca="1">IF(B97=0,"",COUNTA($B$3:$B96))</f>
        <v/>
      </c>
      <c r="B97" s="111">
        <f ca="1">INDIRECT("员工信息表!B"&amp;COUNTA($B$3:$B96)+2)</f>
        <v>0</v>
      </c>
      <c r="C97" s="111"/>
      <c r="D97" s="111">
        <f>(COUNTIF($L97:$AP97,"出勤")+COUNTIF($L98:$AP98,"出勤"))*0.5</f>
        <v>0</v>
      </c>
      <c r="E97" s="111">
        <f>(COUNTIF($L97:$AP97,"事假")+COUNTIF($L98:$AP98,"事假"))*0.5</f>
        <v>0</v>
      </c>
      <c r="F97" s="111">
        <f>(COUNTIF($L97:$AP97,"病假")+COUNTIF($L98:$AP98,"病假"))*0.5</f>
        <v>0</v>
      </c>
      <c r="G97" s="111">
        <f>(COUNTIF($L97:$AP97,"休假")+COUNTIF($L98:$AP98,"休假"))*0.5</f>
        <v>0</v>
      </c>
      <c r="H97" s="111">
        <f>(COUNTIF($L97:$AP97,"缺勤")+COUNTIF($L98:$AP98,"缺勤"))*0.5</f>
        <v>0</v>
      </c>
      <c r="I97" s="111">
        <f>(COUNTIF($L97:$AP97,"放假")+COUNTIF($L98:$AP98,"放假"))*0.5</f>
        <v>0</v>
      </c>
      <c r="J97" s="113">
        <f>(SUM(L99:AP99))/$AO$2</f>
        <v>0</v>
      </c>
      <c r="K97" s="16" t="str">
        <f ca="1">IF(A97="","",IF(MOD(ROW(),3)=1,"上午",IF(MOD(ROW(),3)=2,"下午","加班")))</f>
        <v/>
      </c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25"/>
      <c r="XED97" s="28"/>
      <c r="XEE97" s="28"/>
      <c r="XEF97" s="28"/>
      <c r="XEG97" s="28"/>
      <c r="XEH97" s="28"/>
      <c r="XEI97" s="28"/>
      <c r="XEJ97" s="28"/>
      <c r="XEK97" s="28"/>
      <c r="XEL97" s="28"/>
      <c r="XEM97" s="28"/>
      <c r="XEN97" s="28"/>
      <c r="XEO97" s="28"/>
      <c r="XEP97" s="28"/>
      <c r="XEQ97" s="28"/>
      <c r="XER97" s="28"/>
      <c r="XES97" s="28"/>
      <c r="XET97" s="28"/>
      <c r="XEU97" s="28"/>
      <c r="XEV97" s="28"/>
      <c r="XEW97" s="28"/>
      <c r="XEX97" s="28"/>
      <c r="XEY97" s="28"/>
      <c r="XEZ97" s="28"/>
      <c r="XFA97" s="28"/>
      <c r="XFB97" s="28"/>
      <c r="XFC97" s="28"/>
      <c r="XFD97" s="28"/>
    </row>
    <row r="98" spans="1:42 16358:16384" s="3" customFormat="1" ht="19.05" customHeight="1">
      <c r="A98" s="109"/>
      <c r="B98" s="111"/>
      <c r="C98" s="111"/>
      <c r="D98" s="111"/>
      <c r="E98" s="111"/>
      <c r="F98" s="111"/>
      <c r="G98" s="111"/>
      <c r="H98" s="111"/>
      <c r="I98" s="111"/>
      <c r="J98" s="113"/>
      <c r="K98" s="18" t="str">
        <f ca="1">IF(A97="","",IF(MOD(ROW(),3)=1,"上午",IF(MOD(ROW(),3)=2,"下午","加班")))</f>
        <v/>
      </c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26"/>
      <c r="XED98" s="28"/>
      <c r="XEE98" s="28"/>
      <c r="XEF98" s="28"/>
      <c r="XEG98" s="28"/>
      <c r="XEH98" s="28"/>
      <c r="XEI98" s="28"/>
      <c r="XEJ98" s="28"/>
      <c r="XEK98" s="28"/>
      <c r="XEL98" s="28"/>
      <c r="XEM98" s="28"/>
      <c r="XEN98" s="28"/>
      <c r="XEO98" s="28"/>
      <c r="XEP98" s="28"/>
      <c r="XEQ98" s="28"/>
      <c r="XER98" s="28"/>
      <c r="XES98" s="28"/>
      <c r="XET98" s="28"/>
      <c r="XEU98" s="28"/>
      <c r="XEV98" s="28"/>
      <c r="XEW98" s="28"/>
      <c r="XEX98" s="28"/>
      <c r="XEY98" s="28"/>
      <c r="XEZ98" s="28"/>
      <c r="XFA98" s="28"/>
      <c r="XFB98" s="28"/>
      <c r="XFC98" s="28"/>
      <c r="XFD98" s="28"/>
    </row>
    <row r="99" spans="1:42 16358:16384" s="3" customFormat="1" ht="19.05" customHeight="1">
      <c r="A99" s="109"/>
      <c r="B99" s="111"/>
      <c r="C99" s="111"/>
      <c r="D99" s="111"/>
      <c r="E99" s="111"/>
      <c r="F99" s="111"/>
      <c r="G99" s="111"/>
      <c r="H99" s="111"/>
      <c r="I99" s="111"/>
      <c r="J99" s="113"/>
      <c r="K99" s="20" t="str">
        <f ca="1">IF(A97="","",IF(MOD(ROW(),3)=1,"上午",IF(MOD(ROW(),3)=2,"下午","加班")))</f>
        <v/>
      </c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7"/>
      <c r="XED99" s="28"/>
      <c r="XEE99" s="28"/>
      <c r="XEF99" s="28"/>
      <c r="XEG99" s="28"/>
      <c r="XEH99" s="28"/>
      <c r="XEI99" s="28"/>
      <c r="XEJ99" s="28"/>
      <c r="XEK99" s="28"/>
      <c r="XEL99" s="28"/>
      <c r="XEM99" s="28"/>
      <c r="XEN99" s="28"/>
      <c r="XEO99" s="28"/>
      <c r="XEP99" s="28"/>
      <c r="XEQ99" s="28"/>
      <c r="XER99" s="28"/>
      <c r="XES99" s="28"/>
      <c r="XET99" s="28"/>
      <c r="XEU99" s="28"/>
      <c r="XEV99" s="28"/>
      <c r="XEW99" s="28"/>
      <c r="XEX99" s="28"/>
      <c r="XEY99" s="28"/>
      <c r="XEZ99" s="28"/>
      <c r="XFA99" s="28"/>
      <c r="XFB99" s="28"/>
      <c r="XFC99" s="28"/>
      <c r="XFD99" s="28"/>
    </row>
    <row r="100" spans="1:42 16358:16384" s="3" customFormat="1" ht="19.05" customHeight="1">
      <c r="A100" s="109" t="str">
        <f ca="1">IF(B100=0,"",COUNTA($B$3:$B99))</f>
        <v/>
      </c>
      <c r="B100" s="111">
        <f ca="1">INDIRECT("员工信息表!B"&amp;COUNTA($B$3:$B99)+2)</f>
        <v>0</v>
      </c>
      <c r="C100" s="111"/>
      <c r="D100" s="111">
        <f>(COUNTIF($L100:$AP100,"出勤")+COUNTIF($L101:$AP101,"出勤"))*0.5</f>
        <v>0</v>
      </c>
      <c r="E100" s="111">
        <f>(COUNTIF($L100:$AP100,"事假")+COUNTIF($L101:$AP101,"事假"))*0.5</f>
        <v>0</v>
      </c>
      <c r="F100" s="111">
        <f>(COUNTIF($L100:$AP100,"病假")+COUNTIF($L101:$AP101,"病假"))*0.5</f>
        <v>0</v>
      </c>
      <c r="G100" s="111">
        <f>(COUNTIF($L100:$AP100,"休假")+COUNTIF($L101:$AP101,"休假"))*0.5</f>
        <v>0</v>
      </c>
      <c r="H100" s="111">
        <f>(COUNTIF($L100:$AP100,"缺勤")+COUNTIF($L101:$AP101,"缺勤"))*0.5</f>
        <v>0</v>
      </c>
      <c r="I100" s="111">
        <f>(COUNTIF($L100:$AP100,"放假")+COUNTIF($L101:$AP101,"放假"))*0.5</f>
        <v>0</v>
      </c>
      <c r="J100" s="113">
        <f>(SUM(L102:AP102))/$AO$2</f>
        <v>0</v>
      </c>
      <c r="K100" s="16" t="str">
        <f ca="1">IF(A100="","",IF(MOD(ROW(),3)=1,"上午",IF(MOD(ROW(),3)=2,"下午","加班")))</f>
        <v/>
      </c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25"/>
      <c r="XED100" s="28"/>
      <c r="XEE100" s="28"/>
      <c r="XEF100" s="28"/>
      <c r="XEG100" s="28"/>
      <c r="XEH100" s="28"/>
      <c r="XEI100" s="28"/>
      <c r="XEJ100" s="28"/>
      <c r="XEK100" s="28"/>
      <c r="XEL100" s="28"/>
      <c r="XEM100" s="28"/>
      <c r="XEN100" s="28"/>
      <c r="XEO100" s="28"/>
      <c r="XEP100" s="28"/>
      <c r="XEQ100" s="28"/>
      <c r="XER100" s="28"/>
      <c r="XES100" s="28"/>
      <c r="XET100" s="28"/>
      <c r="XEU100" s="28"/>
      <c r="XEV100" s="28"/>
      <c r="XEW100" s="28"/>
      <c r="XEX100" s="28"/>
      <c r="XEY100" s="28"/>
      <c r="XEZ100" s="28"/>
      <c r="XFA100" s="28"/>
      <c r="XFB100" s="28"/>
      <c r="XFC100" s="28"/>
      <c r="XFD100" s="28"/>
    </row>
    <row r="101" spans="1:42 16358:16384" s="3" customFormat="1" ht="19.05" customHeight="1">
      <c r="A101" s="109"/>
      <c r="B101" s="111"/>
      <c r="C101" s="111"/>
      <c r="D101" s="111"/>
      <c r="E101" s="111"/>
      <c r="F101" s="111"/>
      <c r="G101" s="111"/>
      <c r="H101" s="111"/>
      <c r="I101" s="111"/>
      <c r="J101" s="113"/>
      <c r="K101" s="18" t="str">
        <f ca="1">IF(A100="","",IF(MOD(ROW(),3)=1,"上午",IF(MOD(ROW(),3)=2,"下午","加班")))</f>
        <v/>
      </c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26"/>
      <c r="XED101" s="28"/>
      <c r="XEE101" s="28"/>
      <c r="XEF101" s="28"/>
      <c r="XEG101" s="28"/>
      <c r="XEH101" s="28"/>
      <c r="XEI101" s="28"/>
      <c r="XEJ101" s="28"/>
      <c r="XEK101" s="28"/>
      <c r="XEL101" s="28"/>
      <c r="XEM101" s="28"/>
      <c r="XEN101" s="28"/>
      <c r="XEO101" s="28"/>
      <c r="XEP101" s="28"/>
      <c r="XEQ101" s="28"/>
      <c r="XER101" s="28"/>
      <c r="XES101" s="28"/>
      <c r="XET101" s="28"/>
      <c r="XEU101" s="28"/>
      <c r="XEV101" s="28"/>
      <c r="XEW101" s="28"/>
      <c r="XEX101" s="28"/>
      <c r="XEY101" s="28"/>
      <c r="XEZ101" s="28"/>
      <c r="XFA101" s="28"/>
      <c r="XFB101" s="28"/>
      <c r="XFC101" s="28"/>
      <c r="XFD101" s="28"/>
    </row>
    <row r="102" spans="1:42 16358:16384" s="3" customFormat="1" ht="19.05" customHeight="1">
      <c r="A102" s="109"/>
      <c r="B102" s="111"/>
      <c r="C102" s="111"/>
      <c r="D102" s="111"/>
      <c r="E102" s="111"/>
      <c r="F102" s="111"/>
      <c r="G102" s="111"/>
      <c r="H102" s="111"/>
      <c r="I102" s="111"/>
      <c r="J102" s="113"/>
      <c r="K102" s="20" t="str">
        <f ca="1">IF(A100="","",IF(MOD(ROW(),3)=1,"上午",IF(MOD(ROW(),3)=2,"下午","加班")))</f>
        <v/>
      </c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7"/>
      <c r="XED102" s="28"/>
      <c r="XEE102" s="28"/>
      <c r="XEF102" s="28"/>
      <c r="XEG102" s="28"/>
      <c r="XEH102" s="28"/>
      <c r="XEI102" s="28"/>
      <c r="XEJ102" s="28"/>
      <c r="XEK102" s="28"/>
      <c r="XEL102" s="28"/>
      <c r="XEM102" s="28"/>
      <c r="XEN102" s="28"/>
      <c r="XEO102" s="28"/>
      <c r="XEP102" s="28"/>
      <c r="XEQ102" s="28"/>
      <c r="XER102" s="28"/>
      <c r="XES102" s="28"/>
      <c r="XET102" s="28"/>
      <c r="XEU102" s="28"/>
      <c r="XEV102" s="28"/>
      <c r="XEW102" s="28"/>
      <c r="XEX102" s="28"/>
      <c r="XEY102" s="28"/>
      <c r="XEZ102" s="28"/>
      <c r="XFA102" s="28"/>
      <c r="XFB102" s="28"/>
      <c r="XFC102" s="28"/>
      <c r="XFD102" s="28"/>
    </row>
    <row r="103" spans="1:42 16358:16384" s="3" customFormat="1" ht="19.05" customHeight="1">
      <c r="A103" s="109" t="str">
        <f ca="1">IF(B103=0,"",COUNTA($B$3:$B102))</f>
        <v/>
      </c>
      <c r="B103" s="111">
        <f ca="1">INDIRECT("员工信息表!B"&amp;COUNTA($B$3:$B102)+2)</f>
        <v>0</v>
      </c>
      <c r="C103" s="111"/>
      <c r="D103" s="111">
        <f>(COUNTIF($L103:$AP103,"出勤")+COUNTIF($L104:$AP104,"出勤"))*0.5</f>
        <v>0</v>
      </c>
      <c r="E103" s="111">
        <f>(COUNTIF($L103:$AP103,"事假")+COUNTIF($L104:$AP104,"事假"))*0.5</f>
        <v>0</v>
      </c>
      <c r="F103" s="111">
        <f>(COUNTIF($L103:$AP103,"病假")+COUNTIF($L104:$AP104,"病假"))*0.5</f>
        <v>0</v>
      </c>
      <c r="G103" s="111">
        <f>(COUNTIF($L103:$AP103,"休假")+COUNTIF($L104:$AP104,"休假"))*0.5</f>
        <v>0</v>
      </c>
      <c r="H103" s="111">
        <f>(COUNTIF($L103:$AP103,"缺勤")+COUNTIF($L104:$AP104,"缺勤"))*0.5</f>
        <v>0</v>
      </c>
      <c r="I103" s="111">
        <f>(COUNTIF($L103:$AP103,"放假")+COUNTIF($L104:$AP104,"放假"))*0.5</f>
        <v>0</v>
      </c>
      <c r="J103" s="113">
        <f>(SUM(L105:AP105))/$AO$2</f>
        <v>0</v>
      </c>
      <c r="K103" s="16" t="str">
        <f ca="1">IF(A103="","",IF(MOD(ROW(),3)=1,"上午",IF(MOD(ROW(),3)=2,"下午","加班")))</f>
        <v/>
      </c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25"/>
      <c r="XED103" s="28"/>
      <c r="XEE103" s="28"/>
      <c r="XEF103" s="28"/>
      <c r="XEG103" s="28"/>
      <c r="XEH103" s="28"/>
      <c r="XEI103" s="28"/>
      <c r="XEJ103" s="28"/>
      <c r="XEK103" s="28"/>
      <c r="XEL103" s="28"/>
      <c r="XEM103" s="28"/>
      <c r="XEN103" s="28"/>
      <c r="XEO103" s="28"/>
      <c r="XEP103" s="28"/>
      <c r="XEQ103" s="28"/>
      <c r="XER103" s="28"/>
      <c r="XES103" s="28"/>
      <c r="XET103" s="28"/>
      <c r="XEU103" s="28"/>
      <c r="XEV103" s="28"/>
      <c r="XEW103" s="28"/>
      <c r="XEX103" s="28"/>
      <c r="XEY103" s="28"/>
      <c r="XEZ103" s="28"/>
      <c r="XFA103" s="28"/>
      <c r="XFB103" s="28"/>
      <c r="XFC103" s="28"/>
      <c r="XFD103" s="28"/>
    </row>
    <row r="104" spans="1:42 16358:16384" s="3" customFormat="1" ht="19.05" customHeight="1">
      <c r="A104" s="109"/>
      <c r="B104" s="111"/>
      <c r="C104" s="111"/>
      <c r="D104" s="111"/>
      <c r="E104" s="111"/>
      <c r="F104" s="111"/>
      <c r="G104" s="111"/>
      <c r="H104" s="111"/>
      <c r="I104" s="111"/>
      <c r="J104" s="113"/>
      <c r="K104" s="18" t="str">
        <f ca="1">IF(A103="","",IF(MOD(ROW(),3)=1,"上午",IF(MOD(ROW(),3)=2,"下午","加班")))</f>
        <v/>
      </c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26"/>
      <c r="XED104" s="28"/>
      <c r="XEE104" s="28"/>
      <c r="XEF104" s="28"/>
      <c r="XEG104" s="28"/>
      <c r="XEH104" s="28"/>
      <c r="XEI104" s="28"/>
      <c r="XEJ104" s="28"/>
      <c r="XEK104" s="28"/>
      <c r="XEL104" s="28"/>
      <c r="XEM104" s="28"/>
      <c r="XEN104" s="28"/>
      <c r="XEO104" s="28"/>
      <c r="XEP104" s="28"/>
      <c r="XEQ104" s="28"/>
      <c r="XER104" s="28"/>
      <c r="XES104" s="28"/>
      <c r="XET104" s="28"/>
      <c r="XEU104" s="28"/>
      <c r="XEV104" s="28"/>
      <c r="XEW104" s="28"/>
      <c r="XEX104" s="28"/>
      <c r="XEY104" s="28"/>
      <c r="XEZ104" s="28"/>
      <c r="XFA104" s="28"/>
      <c r="XFB104" s="28"/>
      <c r="XFC104" s="28"/>
      <c r="XFD104" s="28"/>
    </row>
    <row r="105" spans="1:42 16358:16384" s="3" customFormat="1" ht="19.05" customHeight="1">
      <c r="A105" s="109"/>
      <c r="B105" s="111"/>
      <c r="C105" s="111"/>
      <c r="D105" s="111"/>
      <c r="E105" s="111"/>
      <c r="F105" s="111"/>
      <c r="G105" s="111"/>
      <c r="H105" s="111"/>
      <c r="I105" s="111"/>
      <c r="J105" s="113"/>
      <c r="K105" s="20" t="str">
        <f ca="1">IF(A103="","",IF(MOD(ROW(),3)=1,"上午",IF(MOD(ROW(),3)=2,"下午","加班")))</f>
        <v/>
      </c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7"/>
      <c r="XED105" s="28"/>
      <c r="XEE105" s="28"/>
      <c r="XEF105" s="28"/>
      <c r="XEG105" s="28"/>
      <c r="XEH105" s="28"/>
      <c r="XEI105" s="28"/>
      <c r="XEJ105" s="28"/>
      <c r="XEK105" s="28"/>
      <c r="XEL105" s="28"/>
      <c r="XEM105" s="28"/>
      <c r="XEN105" s="28"/>
      <c r="XEO105" s="28"/>
      <c r="XEP105" s="28"/>
      <c r="XEQ105" s="28"/>
      <c r="XER105" s="28"/>
      <c r="XES105" s="28"/>
      <c r="XET105" s="28"/>
      <c r="XEU105" s="28"/>
      <c r="XEV105" s="28"/>
      <c r="XEW105" s="28"/>
      <c r="XEX105" s="28"/>
      <c r="XEY105" s="28"/>
      <c r="XEZ105" s="28"/>
      <c r="XFA105" s="28"/>
      <c r="XFB105" s="28"/>
      <c r="XFC105" s="28"/>
      <c r="XFD105" s="28"/>
    </row>
    <row r="106" spans="1:42 16358:16384" s="3" customFormat="1" ht="19.05" customHeight="1">
      <c r="A106" s="109" t="str">
        <f ca="1">IF(B106=0,"",COUNTA($B$3:$B105))</f>
        <v/>
      </c>
      <c r="B106" s="111">
        <f ca="1">INDIRECT("员工信息表!B"&amp;COUNTA($B$3:$B105)+2)</f>
        <v>0</v>
      </c>
      <c r="C106" s="111"/>
      <c r="D106" s="111">
        <f>(COUNTIF($L106:$AP106,"出勤")+COUNTIF($L107:$AP107,"出勤"))*0.5</f>
        <v>0</v>
      </c>
      <c r="E106" s="111">
        <f>(COUNTIF($L106:$AP106,"事假")+COUNTIF($L107:$AP107,"事假"))*0.5</f>
        <v>0</v>
      </c>
      <c r="F106" s="111">
        <f>(COUNTIF($L106:$AP106,"病假")+COUNTIF($L107:$AP107,"病假"))*0.5</f>
        <v>0</v>
      </c>
      <c r="G106" s="111">
        <f>(COUNTIF($L106:$AP106,"休假")+COUNTIF($L107:$AP107,"休假"))*0.5</f>
        <v>0</v>
      </c>
      <c r="H106" s="111">
        <f>(COUNTIF($L106:$AP106,"缺勤")+COUNTIF($L107:$AP107,"缺勤"))*0.5</f>
        <v>0</v>
      </c>
      <c r="I106" s="111">
        <f>(COUNTIF($L106:$AP106,"放假")+COUNTIF($L107:$AP107,"放假"))*0.5</f>
        <v>0</v>
      </c>
      <c r="J106" s="113">
        <f>(SUM(L108:AP108))/$AO$2</f>
        <v>0</v>
      </c>
      <c r="K106" s="16" t="str">
        <f ca="1">IF(A106="","",IF(MOD(ROW(),3)=1,"上午",IF(MOD(ROW(),3)=2,"下午","加班")))</f>
        <v/>
      </c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25"/>
      <c r="XED106" s="28"/>
      <c r="XEE106" s="28"/>
      <c r="XEF106" s="28"/>
      <c r="XEG106" s="28"/>
      <c r="XEH106" s="28"/>
      <c r="XEI106" s="28"/>
      <c r="XEJ106" s="28"/>
      <c r="XEK106" s="28"/>
      <c r="XEL106" s="28"/>
      <c r="XEM106" s="28"/>
      <c r="XEN106" s="28"/>
      <c r="XEO106" s="28"/>
      <c r="XEP106" s="28"/>
      <c r="XEQ106" s="28"/>
      <c r="XER106" s="28"/>
      <c r="XES106" s="28"/>
      <c r="XET106" s="28"/>
      <c r="XEU106" s="28"/>
      <c r="XEV106" s="28"/>
      <c r="XEW106" s="28"/>
      <c r="XEX106" s="28"/>
      <c r="XEY106" s="28"/>
      <c r="XEZ106" s="28"/>
      <c r="XFA106" s="28"/>
      <c r="XFB106" s="28"/>
      <c r="XFC106" s="28"/>
      <c r="XFD106" s="28"/>
    </row>
    <row r="107" spans="1:42 16358:16384" s="3" customFormat="1" ht="19.05" customHeight="1">
      <c r="A107" s="109"/>
      <c r="B107" s="111"/>
      <c r="C107" s="111"/>
      <c r="D107" s="111"/>
      <c r="E107" s="111"/>
      <c r="F107" s="111"/>
      <c r="G107" s="111"/>
      <c r="H107" s="111"/>
      <c r="I107" s="111"/>
      <c r="J107" s="113"/>
      <c r="K107" s="18" t="str">
        <f ca="1">IF(A106="","",IF(MOD(ROW(),3)=1,"上午",IF(MOD(ROW(),3)=2,"下午","加班")))</f>
        <v/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26"/>
      <c r="XED107" s="28"/>
      <c r="XEE107" s="28"/>
      <c r="XEF107" s="28"/>
      <c r="XEG107" s="28"/>
      <c r="XEH107" s="28"/>
      <c r="XEI107" s="28"/>
      <c r="XEJ107" s="28"/>
      <c r="XEK107" s="28"/>
      <c r="XEL107" s="28"/>
      <c r="XEM107" s="28"/>
      <c r="XEN107" s="28"/>
      <c r="XEO107" s="28"/>
      <c r="XEP107" s="28"/>
      <c r="XEQ107" s="28"/>
      <c r="XER107" s="28"/>
      <c r="XES107" s="28"/>
      <c r="XET107" s="28"/>
      <c r="XEU107" s="28"/>
      <c r="XEV107" s="28"/>
      <c r="XEW107" s="28"/>
      <c r="XEX107" s="28"/>
      <c r="XEY107" s="28"/>
      <c r="XEZ107" s="28"/>
      <c r="XFA107" s="28"/>
      <c r="XFB107" s="28"/>
      <c r="XFC107" s="28"/>
      <c r="XFD107" s="28"/>
    </row>
    <row r="108" spans="1:42 16358:16384" s="3" customFormat="1" ht="19.05" customHeight="1">
      <c r="A108" s="109"/>
      <c r="B108" s="111"/>
      <c r="C108" s="111"/>
      <c r="D108" s="111"/>
      <c r="E108" s="111"/>
      <c r="F108" s="111"/>
      <c r="G108" s="111"/>
      <c r="H108" s="111"/>
      <c r="I108" s="111"/>
      <c r="J108" s="113"/>
      <c r="K108" s="20" t="str">
        <f ca="1">IF(A106="","",IF(MOD(ROW(),3)=1,"上午",IF(MOD(ROW(),3)=2,"下午","加班")))</f>
        <v/>
      </c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7"/>
      <c r="XED108" s="28"/>
      <c r="XEE108" s="28"/>
      <c r="XEF108" s="28"/>
      <c r="XEG108" s="28"/>
      <c r="XEH108" s="28"/>
      <c r="XEI108" s="28"/>
      <c r="XEJ108" s="28"/>
      <c r="XEK108" s="28"/>
      <c r="XEL108" s="28"/>
      <c r="XEM108" s="28"/>
      <c r="XEN108" s="28"/>
      <c r="XEO108" s="28"/>
      <c r="XEP108" s="28"/>
      <c r="XEQ108" s="28"/>
      <c r="XER108" s="28"/>
      <c r="XES108" s="28"/>
      <c r="XET108" s="28"/>
      <c r="XEU108" s="28"/>
      <c r="XEV108" s="28"/>
      <c r="XEW108" s="28"/>
      <c r="XEX108" s="28"/>
      <c r="XEY108" s="28"/>
      <c r="XEZ108" s="28"/>
      <c r="XFA108" s="28"/>
      <c r="XFB108" s="28"/>
      <c r="XFC108" s="28"/>
      <c r="XFD108" s="28"/>
    </row>
    <row r="109" spans="1:42 16358:16384" s="3" customFormat="1" ht="19.05" customHeight="1">
      <c r="A109" s="109" t="str">
        <f ca="1">IF(B109=0,"",COUNTA($B$3:$B108))</f>
        <v/>
      </c>
      <c r="B109" s="111">
        <f ca="1">INDIRECT("员工信息表!B"&amp;COUNTA($B$3:$B108)+2)</f>
        <v>0</v>
      </c>
      <c r="C109" s="111"/>
      <c r="D109" s="111">
        <f>(COUNTIF($L109:$AP109,"出勤")+COUNTIF($L110:$AP110,"出勤"))*0.5</f>
        <v>0</v>
      </c>
      <c r="E109" s="111">
        <f>(COUNTIF($L109:$AP109,"事假")+COUNTIF($L110:$AP110,"事假"))*0.5</f>
        <v>0</v>
      </c>
      <c r="F109" s="111">
        <f>(COUNTIF($L109:$AP109,"病假")+COUNTIF($L110:$AP110,"病假"))*0.5</f>
        <v>0</v>
      </c>
      <c r="G109" s="111">
        <f>(COUNTIF($L109:$AP109,"休假")+COUNTIF($L110:$AP110,"休假"))*0.5</f>
        <v>0</v>
      </c>
      <c r="H109" s="111">
        <f>(COUNTIF($L109:$AP109,"缺勤")+COUNTIF($L110:$AP110,"缺勤"))*0.5</f>
        <v>0</v>
      </c>
      <c r="I109" s="111">
        <f>(COUNTIF($L109:$AP109,"放假")+COUNTIF($L110:$AP110,"放假"))*0.5</f>
        <v>0</v>
      </c>
      <c r="J109" s="113">
        <f>(SUM(L111:AP111))/$AO$2</f>
        <v>0</v>
      </c>
      <c r="K109" s="16" t="str">
        <f ca="1">IF(A109="","",IF(MOD(ROW(),3)=1,"上午",IF(MOD(ROW(),3)=2,"下午","加班")))</f>
        <v/>
      </c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25"/>
      <c r="XED109" s="28"/>
      <c r="XEE109" s="28"/>
      <c r="XEF109" s="28"/>
      <c r="XEG109" s="28"/>
      <c r="XEH109" s="28"/>
      <c r="XEI109" s="28"/>
      <c r="XEJ109" s="28"/>
      <c r="XEK109" s="28"/>
      <c r="XEL109" s="28"/>
      <c r="XEM109" s="28"/>
      <c r="XEN109" s="28"/>
      <c r="XEO109" s="28"/>
      <c r="XEP109" s="28"/>
      <c r="XEQ109" s="28"/>
      <c r="XER109" s="28"/>
      <c r="XES109" s="28"/>
      <c r="XET109" s="28"/>
      <c r="XEU109" s="28"/>
      <c r="XEV109" s="28"/>
      <c r="XEW109" s="28"/>
      <c r="XEX109" s="28"/>
      <c r="XEY109" s="28"/>
      <c r="XEZ109" s="28"/>
      <c r="XFA109" s="28"/>
      <c r="XFB109" s="28"/>
      <c r="XFC109" s="28"/>
      <c r="XFD109" s="28"/>
    </row>
    <row r="110" spans="1:42 16358:16384" s="3" customFormat="1" ht="19.05" customHeight="1">
      <c r="A110" s="109"/>
      <c r="B110" s="111"/>
      <c r="C110" s="111"/>
      <c r="D110" s="111"/>
      <c r="E110" s="111"/>
      <c r="F110" s="111"/>
      <c r="G110" s="111"/>
      <c r="H110" s="111"/>
      <c r="I110" s="111"/>
      <c r="J110" s="113"/>
      <c r="K110" s="18" t="str">
        <f ca="1">IF(A109="","",IF(MOD(ROW(),3)=1,"上午",IF(MOD(ROW(),3)=2,"下午","加班")))</f>
        <v/>
      </c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26"/>
      <c r="XED110" s="28"/>
      <c r="XEE110" s="28"/>
      <c r="XEF110" s="28"/>
      <c r="XEG110" s="28"/>
      <c r="XEH110" s="28"/>
      <c r="XEI110" s="28"/>
      <c r="XEJ110" s="28"/>
      <c r="XEK110" s="28"/>
      <c r="XEL110" s="28"/>
      <c r="XEM110" s="28"/>
      <c r="XEN110" s="28"/>
      <c r="XEO110" s="28"/>
      <c r="XEP110" s="28"/>
      <c r="XEQ110" s="28"/>
      <c r="XER110" s="28"/>
      <c r="XES110" s="28"/>
      <c r="XET110" s="28"/>
      <c r="XEU110" s="28"/>
      <c r="XEV110" s="28"/>
      <c r="XEW110" s="28"/>
      <c r="XEX110" s="28"/>
      <c r="XEY110" s="28"/>
      <c r="XEZ110" s="28"/>
      <c r="XFA110" s="28"/>
      <c r="XFB110" s="28"/>
      <c r="XFC110" s="28"/>
      <c r="XFD110" s="28"/>
    </row>
    <row r="111" spans="1:42 16358:16384" s="3" customFormat="1" ht="19.05" customHeight="1">
      <c r="A111" s="109"/>
      <c r="B111" s="111"/>
      <c r="C111" s="111"/>
      <c r="D111" s="111"/>
      <c r="E111" s="111"/>
      <c r="F111" s="111"/>
      <c r="G111" s="111"/>
      <c r="H111" s="111"/>
      <c r="I111" s="111"/>
      <c r="J111" s="113"/>
      <c r="K111" s="20" t="str">
        <f ca="1">IF(A109="","",IF(MOD(ROW(),3)=1,"上午",IF(MOD(ROW(),3)=2,"下午","加班")))</f>
        <v/>
      </c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7"/>
      <c r="XED111" s="28"/>
      <c r="XEE111" s="28"/>
      <c r="XEF111" s="28"/>
      <c r="XEG111" s="28"/>
      <c r="XEH111" s="28"/>
      <c r="XEI111" s="28"/>
      <c r="XEJ111" s="28"/>
      <c r="XEK111" s="28"/>
      <c r="XEL111" s="28"/>
      <c r="XEM111" s="28"/>
      <c r="XEN111" s="28"/>
      <c r="XEO111" s="28"/>
      <c r="XEP111" s="28"/>
      <c r="XEQ111" s="28"/>
      <c r="XER111" s="28"/>
      <c r="XES111" s="28"/>
      <c r="XET111" s="28"/>
      <c r="XEU111" s="28"/>
      <c r="XEV111" s="28"/>
      <c r="XEW111" s="28"/>
      <c r="XEX111" s="28"/>
      <c r="XEY111" s="28"/>
      <c r="XEZ111" s="28"/>
      <c r="XFA111" s="28"/>
      <c r="XFB111" s="28"/>
      <c r="XFC111" s="28"/>
      <c r="XFD111" s="28"/>
    </row>
    <row r="112" spans="1:42 16358:16384" s="3" customFormat="1" ht="19.05" customHeight="1">
      <c r="A112" s="109" t="str">
        <f ca="1">IF(B112=0,"",COUNTA($B$3:$B111))</f>
        <v/>
      </c>
      <c r="B112" s="111">
        <f ca="1">INDIRECT("员工信息表!B"&amp;COUNTA($B$3:$B111)+2)</f>
        <v>0</v>
      </c>
      <c r="C112" s="111"/>
      <c r="D112" s="111">
        <f>(COUNTIF($L112:$AP112,"出勤")+COUNTIF($L113:$AP113,"出勤"))*0.5</f>
        <v>0</v>
      </c>
      <c r="E112" s="111">
        <f>(COUNTIF($L112:$AP112,"事假")+COUNTIF($L113:$AP113,"事假"))*0.5</f>
        <v>0</v>
      </c>
      <c r="F112" s="111">
        <f>(COUNTIF($L112:$AP112,"病假")+COUNTIF($L113:$AP113,"病假"))*0.5</f>
        <v>0</v>
      </c>
      <c r="G112" s="111">
        <f>(COUNTIF($L112:$AP112,"休假")+COUNTIF($L113:$AP113,"休假"))*0.5</f>
        <v>0</v>
      </c>
      <c r="H112" s="111">
        <f>(COUNTIF($L112:$AP112,"缺勤")+COUNTIF($L113:$AP113,"缺勤"))*0.5</f>
        <v>0</v>
      </c>
      <c r="I112" s="111">
        <f>(COUNTIF($L112:$AP112,"放假")+COUNTIF($L113:$AP113,"放假"))*0.5</f>
        <v>0</v>
      </c>
      <c r="J112" s="113">
        <f>(SUM(L114:AP114))/$AO$2</f>
        <v>0</v>
      </c>
      <c r="K112" s="16" t="str">
        <f ca="1">IF(A112="","",IF(MOD(ROW(),3)=1,"上午",IF(MOD(ROW(),3)=2,"下午","加班")))</f>
        <v/>
      </c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25"/>
      <c r="XED112" s="28"/>
      <c r="XEE112" s="28"/>
      <c r="XEF112" s="28"/>
      <c r="XEG112" s="28"/>
      <c r="XEH112" s="28"/>
      <c r="XEI112" s="28"/>
      <c r="XEJ112" s="28"/>
      <c r="XEK112" s="28"/>
      <c r="XEL112" s="28"/>
      <c r="XEM112" s="28"/>
      <c r="XEN112" s="28"/>
      <c r="XEO112" s="28"/>
      <c r="XEP112" s="28"/>
      <c r="XEQ112" s="28"/>
      <c r="XER112" s="28"/>
      <c r="XES112" s="28"/>
      <c r="XET112" s="28"/>
      <c r="XEU112" s="28"/>
      <c r="XEV112" s="28"/>
      <c r="XEW112" s="28"/>
      <c r="XEX112" s="28"/>
      <c r="XEY112" s="28"/>
      <c r="XEZ112" s="28"/>
      <c r="XFA112" s="28"/>
      <c r="XFB112" s="28"/>
      <c r="XFC112" s="28"/>
      <c r="XFD112" s="28"/>
    </row>
    <row r="113" spans="1:42 16358:16384" s="3" customFormat="1" ht="19.05" customHeight="1">
      <c r="A113" s="109"/>
      <c r="B113" s="111"/>
      <c r="C113" s="111"/>
      <c r="D113" s="111"/>
      <c r="E113" s="111"/>
      <c r="F113" s="111"/>
      <c r="G113" s="111"/>
      <c r="H113" s="111"/>
      <c r="I113" s="111"/>
      <c r="J113" s="113"/>
      <c r="K113" s="18" t="str">
        <f ca="1">IF(A112="","",IF(MOD(ROW(),3)=1,"上午",IF(MOD(ROW(),3)=2,"下午","加班")))</f>
        <v/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26"/>
      <c r="XED113" s="28"/>
      <c r="XEE113" s="28"/>
      <c r="XEF113" s="28"/>
      <c r="XEG113" s="28"/>
      <c r="XEH113" s="28"/>
      <c r="XEI113" s="28"/>
      <c r="XEJ113" s="28"/>
      <c r="XEK113" s="28"/>
      <c r="XEL113" s="28"/>
      <c r="XEM113" s="28"/>
      <c r="XEN113" s="28"/>
      <c r="XEO113" s="28"/>
      <c r="XEP113" s="28"/>
      <c r="XEQ113" s="28"/>
      <c r="XER113" s="28"/>
      <c r="XES113" s="28"/>
      <c r="XET113" s="28"/>
      <c r="XEU113" s="28"/>
      <c r="XEV113" s="28"/>
      <c r="XEW113" s="28"/>
      <c r="XEX113" s="28"/>
      <c r="XEY113" s="28"/>
      <c r="XEZ113" s="28"/>
      <c r="XFA113" s="28"/>
      <c r="XFB113" s="28"/>
      <c r="XFC113" s="28"/>
      <c r="XFD113" s="28"/>
    </row>
    <row r="114" spans="1:42 16358:16384" s="3" customFormat="1" ht="19.05" customHeight="1">
      <c r="A114" s="109"/>
      <c r="B114" s="111"/>
      <c r="C114" s="111"/>
      <c r="D114" s="111"/>
      <c r="E114" s="111"/>
      <c r="F114" s="111"/>
      <c r="G114" s="111"/>
      <c r="H114" s="111"/>
      <c r="I114" s="111"/>
      <c r="J114" s="113"/>
      <c r="K114" s="20" t="str">
        <f ca="1">IF(A112="","",IF(MOD(ROW(),3)=1,"上午",IF(MOD(ROW(),3)=2,"下午","加班")))</f>
        <v/>
      </c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7"/>
      <c r="XED114" s="28"/>
      <c r="XEE114" s="28"/>
      <c r="XEF114" s="28"/>
      <c r="XEG114" s="28"/>
      <c r="XEH114" s="28"/>
      <c r="XEI114" s="28"/>
      <c r="XEJ114" s="28"/>
      <c r="XEK114" s="28"/>
      <c r="XEL114" s="28"/>
      <c r="XEM114" s="28"/>
      <c r="XEN114" s="28"/>
      <c r="XEO114" s="28"/>
      <c r="XEP114" s="28"/>
      <c r="XEQ114" s="28"/>
      <c r="XER114" s="28"/>
      <c r="XES114" s="28"/>
      <c r="XET114" s="28"/>
      <c r="XEU114" s="28"/>
      <c r="XEV114" s="28"/>
      <c r="XEW114" s="28"/>
      <c r="XEX114" s="28"/>
      <c r="XEY114" s="28"/>
      <c r="XEZ114" s="28"/>
      <c r="XFA114" s="28"/>
      <c r="XFB114" s="28"/>
      <c r="XFC114" s="28"/>
      <c r="XFD114" s="28"/>
    </row>
    <row r="115" spans="1:42 16358:16384" s="3" customFormat="1" ht="19.05" customHeight="1">
      <c r="A115" s="109" t="str">
        <f ca="1">IF(B115=0,"",COUNTA($B$3:$B114))</f>
        <v/>
      </c>
      <c r="B115" s="111">
        <f ca="1">INDIRECT("员工信息表!B"&amp;COUNTA($B$3:$B114)+2)</f>
        <v>0</v>
      </c>
      <c r="C115" s="111"/>
      <c r="D115" s="111">
        <f>(COUNTIF($L115:$AP115,"出勤")+COUNTIF($L116:$AP116,"出勤"))*0.5</f>
        <v>0</v>
      </c>
      <c r="E115" s="111">
        <f>(COUNTIF($L115:$AP115,"事假")+COUNTIF($L116:$AP116,"事假"))*0.5</f>
        <v>0</v>
      </c>
      <c r="F115" s="111">
        <f>(COUNTIF($L115:$AP115,"病假")+COUNTIF($L116:$AP116,"病假"))*0.5</f>
        <v>0</v>
      </c>
      <c r="G115" s="111">
        <f>(COUNTIF($L115:$AP115,"休假")+COUNTIF($L116:$AP116,"休假"))*0.5</f>
        <v>0</v>
      </c>
      <c r="H115" s="111">
        <f>(COUNTIF($L115:$AP115,"缺勤")+COUNTIF($L116:$AP116,"缺勤"))*0.5</f>
        <v>0</v>
      </c>
      <c r="I115" s="111">
        <f>(COUNTIF($L115:$AP115,"放假")+COUNTIF($L116:$AP116,"放假"))*0.5</f>
        <v>0</v>
      </c>
      <c r="J115" s="113">
        <f>(SUM(L117:AP117))/$AO$2</f>
        <v>0</v>
      </c>
      <c r="K115" s="16" t="str">
        <f ca="1">IF(A115="","",IF(MOD(ROW(),3)=1,"上午",IF(MOD(ROW(),3)=2,"下午","加班")))</f>
        <v/>
      </c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25"/>
      <c r="XED115" s="28"/>
      <c r="XEE115" s="28"/>
      <c r="XEF115" s="28"/>
      <c r="XEG115" s="28"/>
      <c r="XEH115" s="28"/>
      <c r="XEI115" s="28"/>
      <c r="XEJ115" s="28"/>
      <c r="XEK115" s="28"/>
      <c r="XEL115" s="28"/>
      <c r="XEM115" s="28"/>
      <c r="XEN115" s="28"/>
      <c r="XEO115" s="28"/>
      <c r="XEP115" s="28"/>
      <c r="XEQ115" s="28"/>
      <c r="XER115" s="28"/>
      <c r="XES115" s="28"/>
      <c r="XET115" s="28"/>
      <c r="XEU115" s="28"/>
      <c r="XEV115" s="28"/>
      <c r="XEW115" s="28"/>
      <c r="XEX115" s="28"/>
      <c r="XEY115" s="28"/>
      <c r="XEZ115" s="28"/>
      <c r="XFA115" s="28"/>
      <c r="XFB115" s="28"/>
      <c r="XFC115" s="28"/>
      <c r="XFD115" s="28"/>
    </row>
    <row r="116" spans="1:42 16358:16384" s="3" customFormat="1" ht="19.05" customHeight="1">
      <c r="A116" s="109"/>
      <c r="B116" s="111"/>
      <c r="C116" s="111"/>
      <c r="D116" s="111"/>
      <c r="E116" s="111"/>
      <c r="F116" s="111"/>
      <c r="G116" s="111"/>
      <c r="H116" s="111"/>
      <c r="I116" s="111"/>
      <c r="J116" s="113"/>
      <c r="K116" s="18" t="str">
        <f ca="1">IF(A115="","",IF(MOD(ROW(),3)=1,"上午",IF(MOD(ROW(),3)=2,"下午","加班")))</f>
        <v/>
      </c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26"/>
      <c r="XED116" s="28"/>
      <c r="XEE116" s="28"/>
      <c r="XEF116" s="28"/>
      <c r="XEG116" s="28"/>
      <c r="XEH116" s="28"/>
      <c r="XEI116" s="28"/>
      <c r="XEJ116" s="28"/>
      <c r="XEK116" s="28"/>
      <c r="XEL116" s="28"/>
      <c r="XEM116" s="28"/>
      <c r="XEN116" s="28"/>
      <c r="XEO116" s="28"/>
      <c r="XEP116" s="28"/>
      <c r="XEQ116" s="28"/>
      <c r="XER116" s="28"/>
      <c r="XES116" s="28"/>
      <c r="XET116" s="28"/>
      <c r="XEU116" s="28"/>
      <c r="XEV116" s="28"/>
      <c r="XEW116" s="28"/>
      <c r="XEX116" s="28"/>
      <c r="XEY116" s="28"/>
      <c r="XEZ116" s="28"/>
      <c r="XFA116" s="28"/>
      <c r="XFB116" s="28"/>
      <c r="XFC116" s="28"/>
      <c r="XFD116" s="28"/>
    </row>
    <row r="117" spans="1:42 16358:16384" s="3" customFormat="1" ht="19.05" customHeight="1">
      <c r="A117" s="109"/>
      <c r="B117" s="111"/>
      <c r="C117" s="111"/>
      <c r="D117" s="111"/>
      <c r="E117" s="111"/>
      <c r="F117" s="111"/>
      <c r="G117" s="111"/>
      <c r="H117" s="111"/>
      <c r="I117" s="111"/>
      <c r="J117" s="113"/>
      <c r="K117" s="20" t="str">
        <f ca="1">IF(A115="","",IF(MOD(ROW(),3)=1,"上午",IF(MOD(ROW(),3)=2,"下午","加班")))</f>
        <v/>
      </c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7"/>
      <c r="XED117" s="28"/>
      <c r="XEE117" s="28"/>
      <c r="XEF117" s="28"/>
      <c r="XEG117" s="28"/>
      <c r="XEH117" s="28"/>
      <c r="XEI117" s="28"/>
      <c r="XEJ117" s="28"/>
      <c r="XEK117" s="28"/>
      <c r="XEL117" s="28"/>
      <c r="XEM117" s="28"/>
      <c r="XEN117" s="28"/>
      <c r="XEO117" s="28"/>
      <c r="XEP117" s="28"/>
      <c r="XEQ117" s="28"/>
      <c r="XER117" s="28"/>
      <c r="XES117" s="28"/>
      <c r="XET117" s="28"/>
      <c r="XEU117" s="28"/>
      <c r="XEV117" s="28"/>
      <c r="XEW117" s="28"/>
      <c r="XEX117" s="28"/>
      <c r="XEY117" s="28"/>
      <c r="XEZ117" s="28"/>
      <c r="XFA117" s="28"/>
      <c r="XFB117" s="28"/>
      <c r="XFC117" s="28"/>
      <c r="XFD117" s="28"/>
    </row>
    <row r="118" spans="1:42 16358:16384" s="3" customFormat="1" ht="19.05" customHeight="1">
      <c r="A118" s="109" t="str">
        <f ca="1">IF(B118=0,"",COUNTA($B$3:$B117))</f>
        <v/>
      </c>
      <c r="B118" s="111">
        <f ca="1">INDIRECT("员工信息表!B"&amp;COUNTA($B$3:$B117)+2)</f>
        <v>0</v>
      </c>
      <c r="C118" s="111"/>
      <c r="D118" s="111">
        <f>(COUNTIF($L118:$AP118,"出勤")+COUNTIF($L119:$AP119,"出勤"))*0.5</f>
        <v>0</v>
      </c>
      <c r="E118" s="111">
        <f>(COUNTIF($L118:$AP118,"事假")+COUNTIF($L119:$AP119,"事假"))*0.5</f>
        <v>0</v>
      </c>
      <c r="F118" s="111">
        <f>(COUNTIF($L118:$AP118,"病假")+COUNTIF($L119:$AP119,"病假"))*0.5</f>
        <v>0</v>
      </c>
      <c r="G118" s="111">
        <f>(COUNTIF($L118:$AP118,"休假")+COUNTIF($L119:$AP119,"休假"))*0.5</f>
        <v>0</v>
      </c>
      <c r="H118" s="111">
        <f>(COUNTIF($L118:$AP118,"缺勤")+COUNTIF($L119:$AP119,"缺勤"))*0.5</f>
        <v>0</v>
      </c>
      <c r="I118" s="111">
        <f>(COUNTIF($L118:$AP118,"放假")+COUNTIF($L119:$AP119,"放假"))*0.5</f>
        <v>0</v>
      </c>
      <c r="J118" s="113">
        <f>(SUM(L120:AP120))/$AO$2</f>
        <v>0</v>
      </c>
      <c r="K118" s="16" t="str">
        <f ca="1">IF(A118="","",IF(MOD(ROW(),3)=1,"上午",IF(MOD(ROW(),3)=2,"下午","加班")))</f>
        <v/>
      </c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25"/>
      <c r="XED118" s="28"/>
      <c r="XEE118" s="28"/>
      <c r="XEF118" s="28"/>
      <c r="XEG118" s="28"/>
      <c r="XEH118" s="28"/>
      <c r="XEI118" s="28"/>
      <c r="XEJ118" s="28"/>
      <c r="XEK118" s="28"/>
      <c r="XEL118" s="28"/>
      <c r="XEM118" s="28"/>
      <c r="XEN118" s="28"/>
      <c r="XEO118" s="28"/>
      <c r="XEP118" s="28"/>
      <c r="XEQ118" s="28"/>
      <c r="XER118" s="28"/>
      <c r="XES118" s="28"/>
      <c r="XET118" s="28"/>
      <c r="XEU118" s="28"/>
      <c r="XEV118" s="28"/>
      <c r="XEW118" s="28"/>
      <c r="XEX118" s="28"/>
      <c r="XEY118" s="28"/>
      <c r="XEZ118" s="28"/>
      <c r="XFA118" s="28"/>
      <c r="XFB118" s="28"/>
      <c r="XFC118" s="28"/>
      <c r="XFD118" s="28"/>
    </row>
    <row r="119" spans="1:42 16358:16384" s="3" customFormat="1" ht="19.05" customHeight="1">
      <c r="A119" s="109"/>
      <c r="B119" s="111"/>
      <c r="C119" s="111"/>
      <c r="D119" s="111"/>
      <c r="E119" s="111"/>
      <c r="F119" s="111"/>
      <c r="G119" s="111"/>
      <c r="H119" s="111"/>
      <c r="I119" s="111"/>
      <c r="J119" s="113"/>
      <c r="K119" s="18" t="str">
        <f ca="1">IF(A118="","",IF(MOD(ROW(),3)=1,"上午",IF(MOD(ROW(),3)=2,"下午","加班")))</f>
        <v/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26"/>
      <c r="XED119" s="28"/>
      <c r="XEE119" s="28"/>
      <c r="XEF119" s="28"/>
      <c r="XEG119" s="28"/>
      <c r="XEH119" s="28"/>
      <c r="XEI119" s="28"/>
      <c r="XEJ119" s="28"/>
      <c r="XEK119" s="28"/>
      <c r="XEL119" s="28"/>
      <c r="XEM119" s="28"/>
      <c r="XEN119" s="28"/>
      <c r="XEO119" s="28"/>
      <c r="XEP119" s="28"/>
      <c r="XEQ119" s="28"/>
      <c r="XER119" s="28"/>
      <c r="XES119" s="28"/>
      <c r="XET119" s="28"/>
      <c r="XEU119" s="28"/>
      <c r="XEV119" s="28"/>
      <c r="XEW119" s="28"/>
      <c r="XEX119" s="28"/>
      <c r="XEY119" s="28"/>
      <c r="XEZ119" s="28"/>
      <c r="XFA119" s="28"/>
      <c r="XFB119" s="28"/>
      <c r="XFC119" s="28"/>
      <c r="XFD119" s="28"/>
    </row>
    <row r="120" spans="1:42 16358:16384" s="3" customFormat="1" ht="19.05" customHeight="1">
      <c r="A120" s="109"/>
      <c r="B120" s="111"/>
      <c r="C120" s="111"/>
      <c r="D120" s="111"/>
      <c r="E120" s="111"/>
      <c r="F120" s="111"/>
      <c r="G120" s="111"/>
      <c r="H120" s="111"/>
      <c r="I120" s="111"/>
      <c r="J120" s="113"/>
      <c r="K120" s="20" t="str">
        <f ca="1">IF(A118="","",IF(MOD(ROW(),3)=1,"上午",IF(MOD(ROW(),3)=2,"下午","加班")))</f>
        <v/>
      </c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7"/>
      <c r="XED120" s="28"/>
      <c r="XEE120" s="28"/>
      <c r="XEF120" s="28"/>
      <c r="XEG120" s="28"/>
      <c r="XEH120" s="28"/>
      <c r="XEI120" s="28"/>
      <c r="XEJ120" s="28"/>
      <c r="XEK120" s="28"/>
      <c r="XEL120" s="28"/>
      <c r="XEM120" s="28"/>
      <c r="XEN120" s="28"/>
      <c r="XEO120" s="28"/>
      <c r="XEP120" s="28"/>
      <c r="XEQ120" s="28"/>
      <c r="XER120" s="28"/>
      <c r="XES120" s="28"/>
      <c r="XET120" s="28"/>
      <c r="XEU120" s="28"/>
      <c r="XEV120" s="28"/>
      <c r="XEW120" s="28"/>
      <c r="XEX120" s="28"/>
      <c r="XEY120" s="28"/>
      <c r="XEZ120" s="28"/>
      <c r="XFA120" s="28"/>
      <c r="XFB120" s="28"/>
      <c r="XFC120" s="28"/>
      <c r="XFD120" s="28"/>
    </row>
    <row r="121" spans="1:42 16358:16384" s="3" customFormat="1" ht="19.05" customHeight="1">
      <c r="A121" s="109" t="str">
        <f ca="1">IF(B121=0,"",COUNTA($B$3:$B120))</f>
        <v/>
      </c>
      <c r="B121" s="111">
        <f ca="1">INDIRECT("员工信息表!B"&amp;COUNTA($B$3:$B120)+2)</f>
        <v>0</v>
      </c>
      <c r="C121" s="111"/>
      <c r="D121" s="111">
        <f>(COUNTIF($L121:$AP121,"出勤")+COUNTIF($L122:$AP122,"出勤"))*0.5</f>
        <v>0</v>
      </c>
      <c r="E121" s="111">
        <f>(COUNTIF($L121:$AP121,"事假")+COUNTIF($L122:$AP122,"事假"))*0.5</f>
        <v>0</v>
      </c>
      <c r="F121" s="111">
        <f>(COUNTIF($L121:$AP121,"病假")+COUNTIF($L122:$AP122,"病假"))*0.5</f>
        <v>0</v>
      </c>
      <c r="G121" s="111">
        <f>(COUNTIF($L121:$AP121,"休假")+COUNTIF($L122:$AP122,"休假"))*0.5</f>
        <v>0</v>
      </c>
      <c r="H121" s="111">
        <f>(COUNTIF($L121:$AP121,"缺勤")+COUNTIF($L122:$AP122,"缺勤"))*0.5</f>
        <v>0</v>
      </c>
      <c r="I121" s="111">
        <f>(COUNTIF($L121:$AP121,"放假")+COUNTIF($L122:$AP122,"放假"))*0.5</f>
        <v>0</v>
      </c>
      <c r="J121" s="113">
        <f>(SUM(L123:AP123))/$AO$2</f>
        <v>0</v>
      </c>
      <c r="K121" s="16" t="str">
        <f ca="1">IF(A121="","",IF(MOD(ROW(),3)=1,"上午",IF(MOD(ROW(),3)=2,"下午","加班")))</f>
        <v/>
      </c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25"/>
      <c r="XED121" s="28"/>
      <c r="XEE121" s="28"/>
      <c r="XEF121" s="28"/>
      <c r="XEG121" s="28"/>
      <c r="XEH121" s="28"/>
      <c r="XEI121" s="28"/>
      <c r="XEJ121" s="28"/>
      <c r="XEK121" s="28"/>
      <c r="XEL121" s="28"/>
      <c r="XEM121" s="28"/>
      <c r="XEN121" s="28"/>
      <c r="XEO121" s="28"/>
      <c r="XEP121" s="28"/>
      <c r="XEQ121" s="28"/>
      <c r="XER121" s="28"/>
      <c r="XES121" s="28"/>
      <c r="XET121" s="28"/>
      <c r="XEU121" s="28"/>
      <c r="XEV121" s="28"/>
      <c r="XEW121" s="28"/>
      <c r="XEX121" s="28"/>
      <c r="XEY121" s="28"/>
      <c r="XEZ121" s="28"/>
      <c r="XFA121" s="28"/>
      <c r="XFB121" s="28"/>
      <c r="XFC121" s="28"/>
      <c r="XFD121" s="28"/>
    </row>
    <row r="122" spans="1:42 16358:16384" s="3" customFormat="1" ht="19.05" customHeight="1">
      <c r="A122" s="109"/>
      <c r="B122" s="111"/>
      <c r="C122" s="111"/>
      <c r="D122" s="111"/>
      <c r="E122" s="111"/>
      <c r="F122" s="111"/>
      <c r="G122" s="111"/>
      <c r="H122" s="111"/>
      <c r="I122" s="111"/>
      <c r="J122" s="113"/>
      <c r="K122" s="18" t="str">
        <f ca="1">IF(A121="","",IF(MOD(ROW(),3)=1,"上午",IF(MOD(ROW(),3)=2,"下午","加班")))</f>
        <v/>
      </c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26"/>
      <c r="XED122" s="28"/>
      <c r="XEE122" s="28"/>
      <c r="XEF122" s="28"/>
      <c r="XEG122" s="28"/>
      <c r="XEH122" s="28"/>
      <c r="XEI122" s="28"/>
      <c r="XEJ122" s="28"/>
      <c r="XEK122" s="28"/>
      <c r="XEL122" s="28"/>
      <c r="XEM122" s="28"/>
      <c r="XEN122" s="28"/>
      <c r="XEO122" s="28"/>
      <c r="XEP122" s="28"/>
      <c r="XEQ122" s="28"/>
      <c r="XER122" s="28"/>
      <c r="XES122" s="28"/>
      <c r="XET122" s="28"/>
      <c r="XEU122" s="28"/>
      <c r="XEV122" s="28"/>
      <c r="XEW122" s="28"/>
      <c r="XEX122" s="28"/>
      <c r="XEY122" s="28"/>
      <c r="XEZ122" s="28"/>
      <c r="XFA122" s="28"/>
      <c r="XFB122" s="28"/>
      <c r="XFC122" s="28"/>
      <c r="XFD122" s="28"/>
    </row>
    <row r="123" spans="1:42 16358:16384" s="3" customFormat="1" ht="19.05" customHeight="1">
      <c r="A123" s="109"/>
      <c r="B123" s="111"/>
      <c r="C123" s="111"/>
      <c r="D123" s="111"/>
      <c r="E123" s="111"/>
      <c r="F123" s="111"/>
      <c r="G123" s="111"/>
      <c r="H123" s="111"/>
      <c r="I123" s="111"/>
      <c r="J123" s="113"/>
      <c r="K123" s="20" t="str">
        <f ca="1">IF(A121="","",IF(MOD(ROW(),3)=1,"上午",IF(MOD(ROW(),3)=2,"下午","加班")))</f>
        <v/>
      </c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7"/>
      <c r="XED123" s="28"/>
      <c r="XEE123" s="28"/>
      <c r="XEF123" s="28"/>
      <c r="XEG123" s="28"/>
      <c r="XEH123" s="28"/>
      <c r="XEI123" s="28"/>
      <c r="XEJ123" s="28"/>
      <c r="XEK123" s="28"/>
      <c r="XEL123" s="28"/>
      <c r="XEM123" s="28"/>
      <c r="XEN123" s="28"/>
      <c r="XEO123" s="28"/>
      <c r="XEP123" s="28"/>
      <c r="XEQ123" s="28"/>
      <c r="XER123" s="28"/>
      <c r="XES123" s="28"/>
      <c r="XET123" s="28"/>
      <c r="XEU123" s="28"/>
      <c r="XEV123" s="28"/>
      <c r="XEW123" s="28"/>
      <c r="XEX123" s="28"/>
      <c r="XEY123" s="28"/>
      <c r="XEZ123" s="28"/>
      <c r="XFA123" s="28"/>
      <c r="XFB123" s="28"/>
      <c r="XFC123" s="28"/>
      <c r="XFD123" s="28"/>
    </row>
    <row r="124" spans="1:42 16358:16384" s="3" customFormat="1" ht="19.05" customHeight="1">
      <c r="A124" s="109" t="str">
        <f ca="1">IF(B124=0,"",COUNTA($B$3:$B123))</f>
        <v/>
      </c>
      <c r="B124" s="111">
        <f ca="1">INDIRECT("员工信息表!B"&amp;COUNTA($B$3:$B123)+2)</f>
        <v>0</v>
      </c>
      <c r="C124" s="111"/>
      <c r="D124" s="111">
        <f>(COUNTIF($L124:$AP124,"出勤")+COUNTIF($L125:$AP125,"出勤"))*0.5</f>
        <v>0</v>
      </c>
      <c r="E124" s="111">
        <f>(COUNTIF($L124:$AP124,"事假")+COUNTIF($L125:$AP125,"事假"))*0.5</f>
        <v>0</v>
      </c>
      <c r="F124" s="111">
        <f>(COUNTIF($L124:$AP124,"病假")+COUNTIF($L125:$AP125,"病假"))*0.5</f>
        <v>0</v>
      </c>
      <c r="G124" s="111">
        <f>(COUNTIF($L124:$AP124,"休假")+COUNTIF($L125:$AP125,"休假"))*0.5</f>
        <v>0</v>
      </c>
      <c r="H124" s="111">
        <f>(COUNTIF($L124:$AP124,"缺勤")+COUNTIF($L125:$AP125,"缺勤"))*0.5</f>
        <v>0</v>
      </c>
      <c r="I124" s="111">
        <f>(COUNTIF($L124:$AP124,"放假")+COUNTIF($L125:$AP125,"放假"))*0.5</f>
        <v>0</v>
      </c>
      <c r="J124" s="113">
        <f>(SUM(L126:AP126))/$AO$2</f>
        <v>0</v>
      </c>
      <c r="K124" s="16" t="str">
        <f ca="1">IF(A124="","",IF(MOD(ROW(),3)=1,"上午",IF(MOD(ROW(),3)=2,"下午","加班")))</f>
        <v/>
      </c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25"/>
      <c r="XED124" s="28"/>
      <c r="XEE124" s="28"/>
      <c r="XEF124" s="28"/>
      <c r="XEG124" s="28"/>
      <c r="XEH124" s="28"/>
      <c r="XEI124" s="28"/>
      <c r="XEJ124" s="28"/>
      <c r="XEK124" s="28"/>
      <c r="XEL124" s="28"/>
      <c r="XEM124" s="28"/>
      <c r="XEN124" s="28"/>
      <c r="XEO124" s="28"/>
      <c r="XEP124" s="28"/>
      <c r="XEQ124" s="28"/>
      <c r="XER124" s="28"/>
      <c r="XES124" s="28"/>
      <c r="XET124" s="28"/>
      <c r="XEU124" s="28"/>
      <c r="XEV124" s="28"/>
      <c r="XEW124" s="28"/>
      <c r="XEX124" s="28"/>
      <c r="XEY124" s="28"/>
      <c r="XEZ124" s="28"/>
      <c r="XFA124" s="28"/>
      <c r="XFB124" s="28"/>
      <c r="XFC124" s="28"/>
      <c r="XFD124" s="28"/>
    </row>
    <row r="125" spans="1:42 16358:16384" s="3" customFormat="1" ht="19.05" customHeight="1">
      <c r="A125" s="109"/>
      <c r="B125" s="111"/>
      <c r="C125" s="111"/>
      <c r="D125" s="111"/>
      <c r="E125" s="111"/>
      <c r="F125" s="111"/>
      <c r="G125" s="111"/>
      <c r="H125" s="111"/>
      <c r="I125" s="111"/>
      <c r="J125" s="113"/>
      <c r="K125" s="18" t="str">
        <f ca="1">IF(A124="","",IF(MOD(ROW(),3)=1,"上午",IF(MOD(ROW(),3)=2,"下午","加班")))</f>
        <v/>
      </c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26"/>
      <c r="XED125" s="28"/>
      <c r="XEE125" s="28"/>
      <c r="XEF125" s="28"/>
      <c r="XEG125" s="28"/>
      <c r="XEH125" s="28"/>
      <c r="XEI125" s="28"/>
      <c r="XEJ125" s="28"/>
      <c r="XEK125" s="28"/>
      <c r="XEL125" s="28"/>
      <c r="XEM125" s="28"/>
      <c r="XEN125" s="28"/>
      <c r="XEO125" s="28"/>
      <c r="XEP125" s="28"/>
      <c r="XEQ125" s="28"/>
      <c r="XER125" s="28"/>
      <c r="XES125" s="28"/>
      <c r="XET125" s="28"/>
      <c r="XEU125" s="28"/>
      <c r="XEV125" s="28"/>
      <c r="XEW125" s="28"/>
      <c r="XEX125" s="28"/>
      <c r="XEY125" s="28"/>
      <c r="XEZ125" s="28"/>
      <c r="XFA125" s="28"/>
      <c r="XFB125" s="28"/>
      <c r="XFC125" s="28"/>
      <c r="XFD125" s="28"/>
    </row>
    <row r="126" spans="1:42 16358:16384" s="3" customFormat="1" ht="19.05" customHeight="1">
      <c r="A126" s="109"/>
      <c r="B126" s="111"/>
      <c r="C126" s="111"/>
      <c r="D126" s="111"/>
      <c r="E126" s="111"/>
      <c r="F126" s="111"/>
      <c r="G126" s="111"/>
      <c r="H126" s="111"/>
      <c r="I126" s="111"/>
      <c r="J126" s="113"/>
      <c r="K126" s="20" t="str">
        <f ca="1">IF(A124="","",IF(MOD(ROW(),3)=1,"上午",IF(MOD(ROW(),3)=2,"下午","加班")))</f>
        <v/>
      </c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7"/>
      <c r="XED126" s="28"/>
      <c r="XEE126" s="28"/>
      <c r="XEF126" s="28"/>
      <c r="XEG126" s="28"/>
      <c r="XEH126" s="28"/>
      <c r="XEI126" s="28"/>
      <c r="XEJ126" s="28"/>
      <c r="XEK126" s="28"/>
      <c r="XEL126" s="28"/>
      <c r="XEM126" s="28"/>
      <c r="XEN126" s="28"/>
      <c r="XEO126" s="28"/>
      <c r="XEP126" s="28"/>
      <c r="XEQ126" s="28"/>
      <c r="XER126" s="28"/>
      <c r="XES126" s="28"/>
      <c r="XET126" s="28"/>
      <c r="XEU126" s="28"/>
      <c r="XEV126" s="28"/>
      <c r="XEW126" s="28"/>
      <c r="XEX126" s="28"/>
      <c r="XEY126" s="28"/>
      <c r="XEZ126" s="28"/>
      <c r="XFA126" s="28"/>
      <c r="XFB126" s="28"/>
      <c r="XFC126" s="28"/>
      <c r="XFD126" s="28"/>
    </row>
    <row r="127" spans="1:42 16358:16384" s="3" customFormat="1" ht="19.05" customHeight="1">
      <c r="A127" s="109" t="str">
        <f ca="1">IF(B127=0,"",COUNTA($B$3:$B126))</f>
        <v/>
      </c>
      <c r="B127" s="111">
        <f ca="1">INDIRECT("员工信息表!B"&amp;COUNTA($B$3:$B126)+2)</f>
        <v>0</v>
      </c>
      <c r="C127" s="111"/>
      <c r="D127" s="111">
        <f>(COUNTIF($L127:$AP127,"出勤")+COUNTIF($L128:$AP128,"出勤"))*0.5</f>
        <v>0</v>
      </c>
      <c r="E127" s="111">
        <f>(COUNTIF($L127:$AP127,"事假")+COUNTIF($L128:$AP128,"事假"))*0.5</f>
        <v>0</v>
      </c>
      <c r="F127" s="111">
        <f>(COUNTIF($L127:$AP127,"病假")+COUNTIF($L128:$AP128,"病假"))*0.5</f>
        <v>0</v>
      </c>
      <c r="G127" s="111">
        <f>(COUNTIF($L127:$AP127,"休假")+COUNTIF($L128:$AP128,"休假"))*0.5</f>
        <v>0</v>
      </c>
      <c r="H127" s="111">
        <f>(COUNTIF($L127:$AP127,"缺勤")+COUNTIF($L128:$AP128,"缺勤"))*0.5</f>
        <v>0</v>
      </c>
      <c r="I127" s="111">
        <f>(COUNTIF($L127:$AP127,"放假")+COUNTIF($L128:$AP128,"放假"))*0.5</f>
        <v>0</v>
      </c>
      <c r="J127" s="113">
        <f>(SUM(L129:AP129))/$AO$2</f>
        <v>0</v>
      </c>
      <c r="K127" s="16" t="str">
        <f ca="1">IF(A127="","",IF(MOD(ROW(),3)=1,"上午",IF(MOD(ROW(),3)=2,"下午","加班")))</f>
        <v/>
      </c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25"/>
      <c r="XED127" s="28"/>
      <c r="XEE127" s="28"/>
      <c r="XEF127" s="28"/>
      <c r="XEG127" s="28"/>
      <c r="XEH127" s="28"/>
      <c r="XEI127" s="28"/>
      <c r="XEJ127" s="28"/>
      <c r="XEK127" s="28"/>
      <c r="XEL127" s="28"/>
      <c r="XEM127" s="28"/>
      <c r="XEN127" s="28"/>
      <c r="XEO127" s="28"/>
      <c r="XEP127" s="28"/>
      <c r="XEQ127" s="28"/>
      <c r="XER127" s="28"/>
      <c r="XES127" s="28"/>
      <c r="XET127" s="28"/>
      <c r="XEU127" s="28"/>
      <c r="XEV127" s="28"/>
      <c r="XEW127" s="28"/>
      <c r="XEX127" s="28"/>
      <c r="XEY127" s="28"/>
      <c r="XEZ127" s="28"/>
      <c r="XFA127" s="28"/>
      <c r="XFB127" s="28"/>
      <c r="XFC127" s="28"/>
      <c r="XFD127" s="28"/>
    </row>
    <row r="128" spans="1:42 16358:16384" s="3" customFormat="1" ht="19.05" customHeight="1">
      <c r="A128" s="109"/>
      <c r="B128" s="111"/>
      <c r="C128" s="111"/>
      <c r="D128" s="111"/>
      <c r="E128" s="111"/>
      <c r="F128" s="111"/>
      <c r="G128" s="111"/>
      <c r="H128" s="111"/>
      <c r="I128" s="111"/>
      <c r="J128" s="113"/>
      <c r="K128" s="18" t="str">
        <f ca="1">IF(A127="","",IF(MOD(ROW(),3)=1,"上午",IF(MOD(ROW(),3)=2,"下午","加班")))</f>
        <v/>
      </c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26"/>
      <c r="XED128" s="28"/>
      <c r="XEE128" s="28"/>
      <c r="XEF128" s="28"/>
      <c r="XEG128" s="28"/>
      <c r="XEH128" s="28"/>
      <c r="XEI128" s="28"/>
      <c r="XEJ128" s="28"/>
      <c r="XEK128" s="28"/>
      <c r="XEL128" s="28"/>
      <c r="XEM128" s="28"/>
      <c r="XEN128" s="28"/>
      <c r="XEO128" s="28"/>
      <c r="XEP128" s="28"/>
      <c r="XEQ128" s="28"/>
      <c r="XER128" s="28"/>
      <c r="XES128" s="28"/>
      <c r="XET128" s="28"/>
      <c r="XEU128" s="28"/>
      <c r="XEV128" s="28"/>
      <c r="XEW128" s="28"/>
      <c r="XEX128" s="28"/>
      <c r="XEY128" s="28"/>
      <c r="XEZ128" s="28"/>
      <c r="XFA128" s="28"/>
      <c r="XFB128" s="28"/>
      <c r="XFC128" s="28"/>
      <c r="XFD128" s="28"/>
    </row>
    <row r="129" spans="1:42 16358:16384" s="3" customFormat="1" ht="19.05" customHeight="1">
      <c r="A129" s="109"/>
      <c r="B129" s="111"/>
      <c r="C129" s="111"/>
      <c r="D129" s="111"/>
      <c r="E129" s="111"/>
      <c r="F129" s="111"/>
      <c r="G129" s="111"/>
      <c r="H129" s="111"/>
      <c r="I129" s="111"/>
      <c r="J129" s="113"/>
      <c r="K129" s="20" t="str">
        <f ca="1">IF(A127="","",IF(MOD(ROW(),3)=1,"上午",IF(MOD(ROW(),3)=2,"下午","加班")))</f>
        <v/>
      </c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7"/>
      <c r="XED129" s="28"/>
      <c r="XEE129" s="28"/>
      <c r="XEF129" s="28"/>
      <c r="XEG129" s="28"/>
      <c r="XEH129" s="28"/>
      <c r="XEI129" s="28"/>
      <c r="XEJ129" s="28"/>
      <c r="XEK129" s="28"/>
      <c r="XEL129" s="28"/>
      <c r="XEM129" s="28"/>
      <c r="XEN129" s="28"/>
      <c r="XEO129" s="28"/>
      <c r="XEP129" s="28"/>
      <c r="XEQ129" s="28"/>
      <c r="XER129" s="28"/>
      <c r="XES129" s="28"/>
      <c r="XET129" s="28"/>
      <c r="XEU129" s="28"/>
      <c r="XEV129" s="28"/>
      <c r="XEW129" s="28"/>
      <c r="XEX129" s="28"/>
      <c r="XEY129" s="28"/>
      <c r="XEZ129" s="28"/>
      <c r="XFA129" s="28"/>
      <c r="XFB129" s="28"/>
      <c r="XFC129" s="28"/>
      <c r="XFD129" s="28"/>
    </row>
    <row r="130" spans="1:42 16358:16384" s="3" customFormat="1" ht="19.05" customHeight="1">
      <c r="A130" s="109" t="str">
        <f ca="1">IF(B130=0,"",COUNTA($B$3:$B129))</f>
        <v/>
      </c>
      <c r="B130" s="111">
        <f ca="1">INDIRECT("员工信息表!B"&amp;COUNTA($B$3:$B129)+2)</f>
        <v>0</v>
      </c>
      <c r="C130" s="111"/>
      <c r="D130" s="111">
        <f>(COUNTIF($L130:$AP130,"出勤")+COUNTIF($L131:$AP131,"出勤"))*0.5</f>
        <v>0</v>
      </c>
      <c r="E130" s="111">
        <f>(COUNTIF($L130:$AP130,"事假")+COUNTIF($L131:$AP131,"事假"))*0.5</f>
        <v>0</v>
      </c>
      <c r="F130" s="111">
        <f>(COUNTIF($L130:$AP130,"病假")+COUNTIF($L131:$AP131,"病假"))*0.5</f>
        <v>0</v>
      </c>
      <c r="G130" s="111">
        <f>(COUNTIF($L130:$AP130,"休假")+COUNTIF($L131:$AP131,"休假"))*0.5</f>
        <v>0</v>
      </c>
      <c r="H130" s="111">
        <f>(COUNTIF($L130:$AP130,"缺勤")+COUNTIF($L131:$AP131,"缺勤"))*0.5</f>
        <v>0</v>
      </c>
      <c r="I130" s="111">
        <f>(COUNTIF($L130:$AP130,"放假")+COUNTIF($L131:$AP131,"放假"))*0.5</f>
        <v>0</v>
      </c>
      <c r="J130" s="113">
        <f>(SUM(L132:AP132))/$AO$2</f>
        <v>0</v>
      </c>
      <c r="K130" s="16" t="str">
        <f ca="1">IF(A130="","",IF(MOD(ROW(),3)=1,"上午",IF(MOD(ROW(),3)=2,"下午","加班")))</f>
        <v/>
      </c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25"/>
      <c r="XED130" s="28"/>
      <c r="XEE130" s="28"/>
      <c r="XEF130" s="28"/>
      <c r="XEG130" s="28"/>
      <c r="XEH130" s="28"/>
      <c r="XEI130" s="28"/>
      <c r="XEJ130" s="28"/>
      <c r="XEK130" s="28"/>
      <c r="XEL130" s="28"/>
      <c r="XEM130" s="28"/>
      <c r="XEN130" s="28"/>
      <c r="XEO130" s="28"/>
      <c r="XEP130" s="28"/>
      <c r="XEQ130" s="28"/>
      <c r="XER130" s="28"/>
      <c r="XES130" s="28"/>
      <c r="XET130" s="28"/>
      <c r="XEU130" s="28"/>
      <c r="XEV130" s="28"/>
      <c r="XEW130" s="28"/>
      <c r="XEX130" s="28"/>
      <c r="XEY130" s="28"/>
      <c r="XEZ130" s="28"/>
      <c r="XFA130" s="28"/>
      <c r="XFB130" s="28"/>
      <c r="XFC130" s="28"/>
      <c r="XFD130" s="28"/>
    </row>
    <row r="131" spans="1:42 16358:16384" s="3" customFormat="1" ht="19.05" customHeight="1">
      <c r="A131" s="109"/>
      <c r="B131" s="111"/>
      <c r="C131" s="111"/>
      <c r="D131" s="111"/>
      <c r="E131" s="111"/>
      <c r="F131" s="111"/>
      <c r="G131" s="111"/>
      <c r="H131" s="111"/>
      <c r="I131" s="111"/>
      <c r="J131" s="113"/>
      <c r="K131" s="18" t="str">
        <f ca="1">IF(A130="","",IF(MOD(ROW(),3)=1,"上午",IF(MOD(ROW(),3)=2,"下午","加班")))</f>
        <v/>
      </c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26"/>
      <c r="XED131" s="28"/>
      <c r="XEE131" s="28"/>
      <c r="XEF131" s="28"/>
      <c r="XEG131" s="28"/>
      <c r="XEH131" s="28"/>
      <c r="XEI131" s="28"/>
      <c r="XEJ131" s="28"/>
      <c r="XEK131" s="28"/>
      <c r="XEL131" s="28"/>
      <c r="XEM131" s="28"/>
      <c r="XEN131" s="28"/>
      <c r="XEO131" s="28"/>
      <c r="XEP131" s="28"/>
      <c r="XEQ131" s="28"/>
      <c r="XER131" s="28"/>
      <c r="XES131" s="28"/>
      <c r="XET131" s="28"/>
      <c r="XEU131" s="28"/>
      <c r="XEV131" s="28"/>
      <c r="XEW131" s="28"/>
      <c r="XEX131" s="28"/>
      <c r="XEY131" s="28"/>
      <c r="XEZ131" s="28"/>
      <c r="XFA131" s="28"/>
      <c r="XFB131" s="28"/>
      <c r="XFC131" s="28"/>
      <c r="XFD131" s="28"/>
    </row>
    <row r="132" spans="1:42 16358:16384" s="3" customFormat="1" ht="19.05" customHeight="1">
      <c r="A132" s="109"/>
      <c r="B132" s="111"/>
      <c r="C132" s="111"/>
      <c r="D132" s="111"/>
      <c r="E132" s="111"/>
      <c r="F132" s="111"/>
      <c r="G132" s="111"/>
      <c r="H132" s="111"/>
      <c r="I132" s="111"/>
      <c r="J132" s="113"/>
      <c r="K132" s="20" t="str">
        <f ca="1">IF(A130="","",IF(MOD(ROW(),3)=1,"上午",IF(MOD(ROW(),3)=2,"下午","加班")))</f>
        <v/>
      </c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7"/>
      <c r="XED132" s="28"/>
      <c r="XEE132" s="28"/>
      <c r="XEF132" s="28"/>
      <c r="XEG132" s="28"/>
      <c r="XEH132" s="28"/>
      <c r="XEI132" s="28"/>
      <c r="XEJ132" s="28"/>
      <c r="XEK132" s="28"/>
      <c r="XEL132" s="28"/>
      <c r="XEM132" s="28"/>
      <c r="XEN132" s="28"/>
      <c r="XEO132" s="28"/>
      <c r="XEP132" s="28"/>
      <c r="XEQ132" s="28"/>
      <c r="XER132" s="28"/>
      <c r="XES132" s="28"/>
      <c r="XET132" s="28"/>
      <c r="XEU132" s="28"/>
      <c r="XEV132" s="28"/>
      <c r="XEW132" s="28"/>
      <c r="XEX132" s="28"/>
      <c r="XEY132" s="28"/>
      <c r="XEZ132" s="28"/>
      <c r="XFA132" s="28"/>
      <c r="XFB132" s="28"/>
      <c r="XFC132" s="28"/>
      <c r="XFD132" s="28"/>
    </row>
    <row r="133" spans="1:42 16358:16384" s="3" customFormat="1" ht="19.05" customHeight="1">
      <c r="A133" s="109" t="str">
        <f ca="1">IF(B133=0,"",COUNTA($B$3:$B132))</f>
        <v/>
      </c>
      <c r="B133" s="111">
        <f ca="1">INDIRECT("员工信息表!B"&amp;COUNTA($B$3:$B132)+2)</f>
        <v>0</v>
      </c>
      <c r="C133" s="111"/>
      <c r="D133" s="111">
        <f>(COUNTIF($L133:$AP133,"出勤")+COUNTIF($L134:$AP134,"出勤"))*0.5</f>
        <v>0</v>
      </c>
      <c r="E133" s="111">
        <f>(COUNTIF($L133:$AP133,"事假")+COUNTIF($L134:$AP134,"事假"))*0.5</f>
        <v>0</v>
      </c>
      <c r="F133" s="111">
        <f>(COUNTIF($L133:$AP133,"病假")+COUNTIF($L134:$AP134,"病假"))*0.5</f>
        <v>0</v>
      </c>
      <c r="G133" s="111">
        <f>(COUNTIF($L133:$AP133,"休假")+COUNTIF($L134:$AP134,"休假"))*0.5</f>
        <v>0</v>
      </c>
      <c r="H133" s="111">
        <f>(COUNTIF($L133:$AP133,"缺勤")+COUNTIF($L134:$AP134,"缺勤"))*0.5</f>
        <v>0</v>
      </c>
      <c r="I133" s="111">
        <f>(COUNTIF($L133:$AP133,"放假")+COUNTIF($L134:$AP134,"放假"))*0.5</f>
        <v>0</v>
      </c>
      <c r="J133" s="113">
        <f>(SUM(L135:AP135))/$AO$2</f>
        <v>0</v>
      </c>
      <c r="K133" s="16" t="str">
        <f ca="1">IF(A133="","",IF(MOD(ROW(),3)=1,"上午",IF(MOD(ROW(),3)=2,"下午","加班")))</f>
        <v/>
      </c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25"/>
      <c r="XED133" s="28"/>
      <c r="XEE133" s="28"/>
      <c r="XEF133" s="28"/>
      <c r="XEG133" s="28"/>
      <c r="XEH133" s="28"/>
      <c r="XEI133" s="28"/>
      <c r="XEJ133" s="28"/>
      <c r="XEK133" s="28"/>
      <c r="XEL133" s="28"/>
      <c r="XEM133" s="28"/>
      <c r="XEN133" s="28"/>
      <c r="XEO133" s="28"/>
      <c r="XEP133" s="28"/>
      <c r="XEQ133" s="28"/>
      <c r="XER133" s="28"/>
      <c r="XES133" s="28"/>
      <c r="XET133" s="28"/>
      <c r="XEU133" s="28"/>
      <c r="XEV133" s="28"/>
      <c r="XEW133" s="28"/>
      <c r="XEX133" s="28"/>
      <c r="XEY133" s="28"/>
      <c r="XEZ133" s="28"/>
      <c r="XFA133" s="28"/>
      <c r="XFB133" s="28"/>
      <c r="XFC133" s="28"/>
      <c r="XFD133" s="28"/>
    </row>
    <row r="134" spans="1:42 16358:16384" s="3" customFormat="1" ht="19.05" customHeight="1">
      <c r="A134" s="109"/>
      <c r="B134" s="111"/>
      <c r="C134" s="111"/>
      <c r="D134" s="111"/>
      <c r="E134" s="111"/>
      <c r="F134" s="111"/>
      <c r="G134" s="111"/>
      <c r="H134" s="111"/>
      <c r="I134" s="111"/>
      <c r="J134" s="113"/>
      <c r="K134" s="18" t="str">
        <f ca="1">IF(A133="","",IF(MOD(ROW(),3)=1,"上午",IF(MOD(ROW(),3)=2,"下午","加班")))</f>
        <v/>
      </c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26"/>
      <c r="XED134" s="28"/>
      <c r="XEE134" s="28"/>
      <c r="XEF134" s="28"/>
      <c r="XEG134" s="28"/>
      <c r="XEH134" s="28"/>
      <c r="XEI134" s="28"/>
      <c r="XEJ134" s="28"/>
      <c r="XEK134" s="28"/>
      <c r="XEL134" s="28"/>
      <c r="XEM134" s="28"/>
      <c r="XEN134" s="28"/>
      <c r="XEO134" s="28"/>
      <c r="XEP134" s="28"/>
      <c r="XEQ134" s="28"/>
      <c r="XER134" s="28"/>
      <c r="XES134" s="28"/>
      <c r="XET134" s="28"/>
      <c r="XEU134" s="28"/>
      <c r="XEV134" s="28"/>
      <c r="XEW134" s="28"/>
      <c r="XEX134" s="28"/>
      <c r="XEY134" s="28"/>
      <c r="XEZ134" s="28"/>
      <c r="XFA134" s="28"/>
      <c r="XFB134" s="28"/>
      <c r="XFC134" s="28"/>
      <c r="XFD134" s="28"/>
    </row>
    <row r="135" spans="1:42 16358:16384" s="3" customFormat="1" ht="19.05" customHeight="1">
      <c r="A135" s="109"/>
      <c r="B135" s="111"/>
      <c r="C135" s="111"/>
      <c r="D135" s="111"/>
      <c r="E135" s="111"/>
      <c r="F135" s="111"/>
      <c r="G135" s="111"/>
      <c r="H135" s="111"/>
      <c r="I135" s="111"/>
      <c r="J135" s="113"/>
      <c r="K135" s="20" t="str">
        <f ca="1">IF(A133="","",IF(MOD(ROW(),3)=1,"上午",IF(MOD(ROW(),3)=2,"下午","加班")))</f>
        <v/>
      </c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7"/>
      <c r="XED135" s="28"/>
      <c r="XEE135" s="28"/>
      <c r="XEF135" s="28"/>
      <c r="XEG135" s="28"/>
      <c r="XEH135" s="28"/>
      <c r="XEI135" s="28"/>
      <c r="XEJ135" s="28"/>
      <c r="XEK135" s="28"/>
      <c r="XEL135" s="28"/>
      <c r="XEM135" s="28"/>
      <c r="XEN135" s="28"/>
      <c r="XEO135" s="28"/>
      <c r="XEP135" s="28"/>
      <c r="XEQ135" s="28"/>
      <c r="XER135" s="28"/>
      <c r="XES135" s="28"/>
      <c r="XET135" s="28"/>
      <c r="XEU135" s="28"/>
      <c r="XEV135" s="28"/>
      <c r="XEW135" s="28"/>
      <c r="XEX135" s="28"/>
      <c r="XEY135" s="28"/>
      <c r="XEZ135" s="28"/>
      <c r="XFA135" s="28"/>
      <c r="XFB135" s="28"/>
      <c r="XFC135" s="28"/>
      <c r="XFD135" s="28"/>
    </row>
    <row r="136" spans="1:42 16358:16384" s="3" customFormat="1" ht="19.05" customHeight="1">
      <c r="A136" s="109" t="str">
        <f ca="1">IF(B136=0,"",COUNTA($B$3:$B135))</f>
        <v/>
      </c>
      <c r="B136" s="111">
        <f ca="1">INDIRECT("员工信息表!B"&amp;COUNTA($B$3:$B135)+2)</f>
        <v>0</v>
      </c>
      <c r="C136" s="111"/>
      <c r="D136" s="111">
        <f>(COUNTIF($L136:$AP136,"出勤")+COUNTIF($L137:$AP137,"出勤"))*0.5</f>
        <v>0</v>
      </c>
      <c r="E136" s="111">
        <f>(COUNTIF($L136:$AP136,"事假")+COUNTIF($L137:$AP137,"事假"))*0.5</f>
        <v>0</v>
      </c>
      <c r="F136" s="111">
        <f>(COUNTIF($L136:$AP136,"病假")+COUNTIF($L137:$AP137,"病假"))*0.5</f>
        <v>0</v>
      </c>
      <c r="G136" s="111">
        <f>(COUNTIF($L136:$AP136,"休假")+COUNTIF($L137:$AP137,"休假"))*0.5</f>
        <v>0</v>
      </c>
      <c r="H136" s="111">
        <f>(COUNTIF($L136:$AP136,"缺勤")+COUNTIF($L137:$AP137,"缺勤"))*0.5</f>
        <v>0</v>
      </c>
      <c r="I136" s="111">
        <f>(COUNTIF($L136:$AP136,"放假")+COUNTIF($L137:$AP137,"放假"))*0.5</f>
        <v>0</v>
      </c>
      <c r="J136" s="113">
        <f>(SUM(L138:AP138))/$AO$2</f>
        <v>0</v>
      </c>
      <c r="K136" s="16" t="str">
        <f ca="1">IF(A136="","",IF(MOD(ROW(),3)=1,"上午",IF(MOD(ROW(),3)=2,"下午","加班")))</f>
        <v/>
      </c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25"/>
      <c r="XED136" s="28"/>
      <c r="XEE136" s="28"/>
      <c r="XEF136" s="28"/>
      <c r="XEG136" s="28"/>
      <c r="XEH136" s="28"/>
      <c r="XEI136" s="28"/>
      <c r="XEJ136" s="28"/>
      <c r="XEK136" s="28"/>
      <c r="XEL136" s="28"/>
      <c r="XEM136" s="28"/>
      <c r="XEN136" s="28"/>
      <c r="XEO136" s="28"/>
      <c r="XEP136" s="28"/>
      <c r="XEQ136" s="28"/>
      <c r="XER136" s="28"/>
      <c r="XES136" s="28"/>
      <c r="XET136" s="28"/>
      <c r="XEU136" s="28"/>
      <c r="XEV136" s="28"/>
      <c r="XEW136" s="28"/>
      <c r="XEX136" s="28"/>
      <c r="XEY136" s="28"/>
      <c r="XEZ136" s="28"/>
      <c r="XFA136" s="28"/>
      <c r="XFB136" s="28"/>
      <c r="XFC136" s="28"/>
      <c r="XFD136" s="28"/>
    </row>
    <row r="137" spans="1:42 16358:16384" s="3" customFormat="1" ht="19.05" customHeight="1">
      <c r="A137" s="109"/>
      <c r="B137" s="111"/>
      <c r="C137" s="111"/>
      <c r="D137" s="111"/>
      <c r="E137" s="111"/>
      <c r="F137" s="111"/>
      <c r="G137" s="111"/>
      <c r="H137" s="111"/>
      <c r="I137" s="111"/>
      <c r="J137" s="113"/>
      <c r="K137" s="18" t="str">
        <f ca="1">IF(A136="","",IF(MOD(ROW(),3)=1,"上午",IF(MOD(ROW(),3)=2,"下午","加班")))</f>
        <v/>
      </c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26"/>
      <c r="XED137" s="28"/>
      <c r="XEE137" s="28"/>
      <c r="XEF137" s="28"/>
      <c r="XEG137" s="28"/>
      <c r="XEH137" s="28"/>
      <c r="XEI137" s="28"/>
      <c r="XEJ137" s="28"/>
      <c r="XEK137" s="28"/>
      <c r="XEL137" s="28"/>
      <c r="XEM137" s="28"/>
      <c r="XEN137" s="28"/>
      <c r="XEO137" s="28"/>
      <c r="XEP137" s="28"/>
      <c r="XEQ137" s="28"/>
      <c r="XER137" s="28"/>
      <c r="XES137" s="28"/>
      <c r="XET137" s="28"/>
      <c r="XEU137" s="28"/>
      <c r="XEV137" s="28"/>
      <c r="XEW137" s="28"/>
      <c r="XEX137" s="28"/>
      <c r="XEY137" s="28"/>
      <c r="XEZ137" s="28"/>
      <c r="XFA137" s="28"/>
      <c r="XFB137" s="28"/>
      <c r="XFC137" s="28"/>
      <c r="XFD137" s="28"/>
    </row>
    <row r="138" spans="1:42 16358:16384" s="3" customFormat="1" ht="19.05" customHeight="1">
      <c r="A138" s="109"/>
      <c r="B138" s="111"/>
      <c r="C138" s="111"/>
      <c r="D138" s="111"/>
      <c r="E138" s="111"/>
      <c r="F138" s="111"/>
      <c r="G138" s="111"/>
      <c r="H138" s="111"/>
      <c r="I138" s="111"/>
      <c r="J138" s="113"/>
      <c r="K138" s="20" t="str">
        <f ca="1">IF(A136="","",IF(MOD(ROW(),3)=1,"上午",IF(MOD(ROW(),3)=2,"下午","加班")))</f>
        <v/>
      </c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7"/>
      <c r="XED138" s="28"/>
      <c r="XEE138" s="28"/>
      <c r="XEF138" s="28"/>
      <c r="XEG138" s="28"/>
      <c r="XEH138" s="28"/>
      <c r="XEI138" s="28"/>
      <c r="XEJ138" s="28"/>
      <c r="XEK138" s="28"/>
      <c r="XEL138" s="28"/>
      <c r="XEM138" s="28"/>
      <c r="XEN138" s="28"/>
      <c r="XEO138" s="28"/>
      <c r="XEP138" s="28"/>
      <c r="XEQ138" s="28"/>
      <c r="XER138" s="28"/>
      <c r="XES138" s="28"/>
      <c r="XET138" s="28"/>
      <c r="XEU138" s="28"/>
      <c r="XEV138" s="28"/>
      <c r="XEW138" s="28"/>
      <c r="XEX138" s="28"/>
      <c r="XEY138" s="28"/>
      <c r="XEZ138" s="28"/>
      <c r="XFA138" s="28"/>
      <c r="XFB138" s="28"/>
      <c r="XFC138" s="28"/>
      <c r="XFD138" s="28"/>
    </row>
    <row r="139" spans="1:42 16358:16384" s="3" customFormat="1" ht="19.05" customHeight="1">
      <c r="A139" s="109" t="str">
        <f ca="1">IF(B139=0,"",COUNTA($B$3:$B138))</f>
        <v/>
      </c>
      <c r="B139" s="111">
        <f ca="1">INDIRECT("员工信息表!B"&amp;COUNTA($B$3:$B138)+2)</f>
        <v>0</v>
      </c>
      <c r="C139" s="111"/>
      <c r="D139" s="111">
        <f>(COUNTIF($L139:$AP139,"出勤")+COUNTIF($L140:$AP140,"出勤"))*0.5</f>
        <v>0</v>
      </c>
      <c r="E139" s="111">
        <f>(COUNTIF($L139:$AP139,"事假")+COUNTIF($L140:$AP140,"事假"))*0.5</f>
        <v>0</v>
      </c>
      <c r="F139" s="111">
        <f>(COUNTIF($L139:$AP139,"病假")+COUNTIF($L140:$AP140,"病假"))*0.5</f>
        <v>0</v>
      </c>
      <c r="G139" s="111">
        <f>(COUNTIF($L139:$AP139,"休假")+COUNTIF($L140:$AP140,"休假"))*0.5</f>
        <v>0</v>
      </c>
      <c r="H139" s="111">
        <f>(COUNTIF($L139:$AP139,"缺勤")+COUNTIF($L140:$AP140,"缺勤"))*0.5</f>
        <v>0</v>
      </c>
      <c r="I139" s="111">
        <f>(COUNTIF($L139:$AP139,"放假")+COUNTIF($L140:$AP140,"放假"))*0.5</f>
        <v>0</v>
      </c>
      <c r="J139" s="113">
        <f>(SUM(L141:AP141))/$AO$2</f>
        <v>0</v>
      </c>
      <c r="K139" s="16" t="str">
        <f ca="1">IF(A139="","",IF(MOD(ROW(),3)=1,"上午",IF(MOD(ROW(),3)=2,"下午","加班")))</f>
        <v/>
      </c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25"/>
      <c r="XED139" s="28"/>
      <c r="XEE139" s="28"/>
      <c r="XEF139" s="28"/>
      <c r="XEG139" s="28"/>
      <c r="XEH139" s="28"/>
      <c r="XEI139" s="28"/>
      <c r="XEJ139" s="28"/>
      <c r="XEK139" s="28"/>
      <c r="XEL139" s="28"/>
      <c r="XEM139" s="28"/>
      <c r="XEN139" s="28"/>
      <c r="XEO139" s="28"/>
      <c r="XEP139" s="28"/>
      <c r="XEQ139" s="28"/>
      <c r="XER139" s="28"/>
      <c r="XES139" s="28"/>
      <c r="XET139" s="28"/>
      <c r="XEU139" s="28"/>
      <c r="XEV139" s="28"/>
      <c r="XEW139" s="28"/>
      <c r="XEX139" s="28"/>
      <c r="XEY139" s="28"/>
      <c r="XEZ139" s="28"/>
      <c r="XFA139" s="28"/>
      <c r="XFB139" s="28"/>
      <c r="XFC139" s="28"/>
      <c r="XFD139" s="28"/>
    </row>
    <row r="140" spans="1:42 16358:16384" s="3" customFormat="1" ht="19.05" customHeight="1">
      <c r="A140" s="109"/>
      <c r="B140" s="111"/>
      <c r="C140" s="111"/>
      <c r="D140" s="111"/>
      <c r="E140" s="111"/>
      <c r="F140" s="111"/>
      <c r="G140" s="111"/>
      <c r="H140" s="111"/>
      <c r="I140" s="111"/>
      <c r="J140" s="113"/>
      <c r="K140" s="18" t="str">
        <f ca="1">IF(A139="","",IF(MOD(ROW(),3)=1,"上午",IF(MOD(ROW(),3)=2,"下午","加班")))</f>
        <v/>
      </c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26"/>
      <c r="XED140" s="28"/>
      <c r="XEE140" s="28"/>
      <c r="XEF140" s="28"/>
      <c r="XEG140" s="28"/>
      <c r="XEH140" s="28"/>
      <c r="XEI140" s="28"/>
      <c r="XEJ140" s="28"/>
      <c r="XEK140" s="28"/>
      <c r="XEL140" s="28"/>
      <c r="XEM140" s="28"/>
      <c r="XEN140" s="28"/>
      <c r="XEO140" s="28"/>
      <c r="XEP140" s="28"/>
      <c r="XEQ140" s="28"/>
      <c r="XER140" s="28"/>
      <c r="XES140" s="28"/>
      <c r="XET140" s="28"/>
      <c r="XEU140" s="28"/>
      <c r="XEV140" s="28"/>
      <c r="XEW140" s="28"/>
      <c r="XEX140" s="28"/>
      <c r="XEY140" s="28"/>
      <c r="XEZ140" s="28"/>
      <c r="XFA140" s="28"/>
      <c r="XFB140" s="28"/>
      <c r="XFC140" s="28"/>
      <c r="XFD140" s="28"/>
    </row>
    <row r="141" spans="1:42 16358:16384" s="3" customFormat="1" ht="19.05" customHeight="1">
      <c r="A141" s="109"/>
      <c r="B141" s="111"/>
      <c r="C141" s="111"/>
      <c r="D141" s="111"/>
      <c r="E141" s="111"/>
      <c r="F141" s="111"/>
      <c r="G141" s="111"/>
      <c r="H141" s="111"/>
      <c r="I141" s="111"/>
      <c r="J141" s="113"/>
      <c r="K141" s="20" t="str">
        <f ca="1">IF(A139="","",IF(MOD(ROW(),3)=1,"上午",IF(MOD(ROW(),3)=2,"下午","加班")))</f>
        <v/>
      </c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7"/>
      <c r="XED141" s="28"/>
      <c r="XEE141" s="28"/>
      <c r="XEF141" s="28"/>
      <c r="XEG141" s="28"/>
      <c r="XEH141" s="28"/>
      <c r="XEI141" s="28"/>
      <c r="XEJ141" s="28"/>
      <c r="XEK141" s="28"/>
      <c r="XEL141" s="28"/>
      <c r="XEM141" s="28"/>
      <c r="XEN141" s="28"/>
      <c r="XEO141" s="28"/>
      <c r="XEP141" s="28"/>
      <c r="XEQ141" s="28"/>
      <c r="XER141" s="28"/>
      <c r="XES141" s="28"/>
      <c r="XET141" s="28"/>
      <c r="XEU141" s="28"/>
      <c r="XEV141" s="28"/>
      <c r="XEW141" s="28"/>
      <c r="XEX141" s="28"/>
      <c r="XEY141" s="28"/>
      <c r="XEZ141" s="28"/>
      <c r="XFA141" s="28"/>
      <c r="XFB141" s="28"/>
      <c r="XFC141" s="28"/>
      <c r="XFD141" s="28"/>
    </row>
    <row r="142" spans="1:42 16358:16384" s="3" customFormat="1" ht="19.05" customHeight="1">
      <c r="A142" s="109" t="str">
        <f ca="1">IF(B142=0,"",COUNTA($B$3:$B141))</f>
        <v/>
      </c>
      <c r="B142" s="111">
        <f ca="1">INDIRECT("员工信息表!B"&amp;COUNTA($B$3:$B141)+2)</f>
        <v>0</v>
      </c>
      <c r="C142" s="111"/>
      <c r="D142" s="111">
        <f>(COUNTIF($L142:$AP142,"出勤")+COUNTIF($L143:$AP143,"出勤"))*0.5</f>
        <v>0</v>
      </c>
      <c r="E142" s="111">
        <f>(COUNTIF($L142:$AP142,"事假")+COUNTIF($L143:$AP143,"事假"))*0.5</f>
        <v>0</v>
      </c>
      <c r="F142" s="111">
        <f>(COUNTIF($L142:$AP142,"病假")+COUNTIF($L143:$AP143,"病假"))*0.5</f>
        <v>0</v>
      </c>
      <c r="G142" s="111">
        <f>(COUNTIF($L142:$AP142,"休假")+COUNTIF($L143:$AP143,"休假"))*0.5</f>
        <v>0</v>
      </c>
      <c r="H142" s="111">
        <f>(COUNTIF($L142:$AP142,"缺勤")+COUNTIF($L143:$AP143,"缺勤"))*0.5</f>
        <v>0</v>
      </c>
      <c r="I142" s="111">
        <f>(COUNTIF($L142:$AP142,"放假")+COUNTIF($L143:$AP143,"放假"))*0.5</f>
        <v>0</v>
      </c>
      <c r="J142" s="113">
        <f>(SUM(L144:AP144))/$AO$2</f>
        <v>0</v>
      </c>
      <c r="K142" s="16" t="str">
        <f ca="1">IF(A142="","",IF(MOD(ROW(),3)=1,"上午",IF(MOD(ROW(),3)=2,"下午","加班")))</f>
        <v/>
      </c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25"/>
      <c r="XED142" s="28"/>
      <c r="XEE142" s="28"/>
      <c r="XEF142" s="28"/>
      <c r="XEG142" s="28"/>
      <c r="XEH142" s="28"/>
      <c r="XEI142" s="28"/>
      <c r="XEJ142" s="28"/>
      <c r="XEK142" s="28"/>
      <c r="XEL142" s="28"/>
      <c r="XEM142" s="28"/>
      <c r="XEN142" s="28"/>
      <c r="XEO142" s="28"/>
      <c r="XEP142" s="28"/>
      <c r="XEQ142" s="28"/>
      <c r="XER142" s="28"/>
      <c r="XES142" s="28"/>
      <c r="XET142" s="28"/>
      <c r="XEU142" s="28"/>
      <c r="XEV142" s="28"/>
      <c r="XEW142" s="28"/>
      <c r="XEX142" s="28"/>
      <c r="XEY142" s="28"/>
      <c r="XEZ142" s="28"/>
      <c r="XFA142" s="28"/>
      <c r="XFB142" s="28"/>
      <c r="XFC142" s="28"/>
      <c r="XFD142" s="28"/>
    </row>
    <row r="143" spans="1:42 16358:16384" s="3" customFormat="1" ht="19.05" customHeight="1">
      <c r="A143" s="109"/>
      <c r="B143" s="111"/>
      <c r="C143" s="111"/>
      <c r="D143" s="111"/>
      <c r="E143" s="111"/>
      <c r="F143" s="111"/>
      <c r="G143" s="111"/>
      <c r="H143" s="111"/>
      <c r="I143" s="111"/>
      <c r="J143" s="113"/>
      <c r="K143" s="18" t="str">
        <f ca="1">IF(A142="","",IF(MOD(ROW(),3)=1,"上午",IF(MOD(ROW(),3)=2,"下午","加班")))</f>
        <v/>
      </c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26"/>
      <c r="XED143" s="28"/>
      <c r="XEE143" s="28"/>
      <c r="XEF143" s="28"/>
      <c r="XEG143" s="28"/>
      <c r="XEH143" s="28"/>
      <c r="XEI143" s="28"/>
      <c r="XEJ143" s="28"/>
      <c r="XEK143" s="28"/>
      <c r="XEL143" s="28"/>
      <c r="XEM143" s="28"/>
      <c r="XEN143" s="28"/>
      <c r="XEO143" s="28"/>
      <c r="XEP143" s="28"/>
      <c r="XEQ143" s="28"/>
      <c r="XER143" s="28"/>
      <c r="XES143" s="28"/>
      <c r="XET143" s="28"/>
      <c r="XEU143" s="28"/>
      <c r="XEV143" s="28"/>
      <c r="XEW143" s="28"/>
      <c r="XEX143" s="28"/>
      <c r="XEY143" s="28"/>
      <c r="XEZ143" s="28"/>
      <c r="XFA143" s="28"/>
      <c r="XFB143" s="28"/>
      <c r="XFC143" s="28"/>
      <c r="XFD143" s="28"/>
    </row>
    <row r="144" spans="1:42 16358:16384" s="3" customFormat="1" ht="19.05" customHeight="1">
      <c r="A144" s="109"/>
      <c r="B144" s="111"/>
      <c r="C144" s="111"/>
      <c r="D144" s="111"/>
      <c r="E144" s="111"/>
      <c r="F144" s="111"/>
      <c r="G144" s="111"/>
      <c r="H144" s="111"/>
      <c r="I144" s="111"/>
      <c r="J144" s="113"/>
      <c r="K144" s="20" t="str">
        <f ca="1">IF(A142="","",IF(MOD(ROW(),3)=1,"上午",IF(MOD(ROW(),3)=2,"下午","加班")))</f>
        <v/>
      </c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7"/>
      <c r="XED144" s="28"/>
      <c r="XEE144" s="28"/>
      <c r="XEF144" s="28"/>
      <c r="XEG144" s="28"/>
      <c r="XEH144" s="28"/>
      <c r="XEI144" s="28"/>
      <c r="XEJ144" s="28"/>
      <c r="XEK144" s="28"/>
      <c r="XEL144" s="28"/>
      <c r="XEM144" s="28"/>
      <c r="XEN144" s="28"/>
      <c r="XEO144" s="28"/>
      <c r="XEP144" s="28"/>
      <c r="XEQ144" s="28"/>
      <c r="XER144" s="28"/>
      <c r="XES144" s="28"/>
      <c r="XET144" s="28"/>
      <c r="XEU144" s="28"/>
      <c r="XEV144" s="28"/>
      <c r="XEW144" s="28"/>
      <c r="XEX144" s="28"/>
      <c r="XEY144" s="28"/>
      <c r="XEZ144" s="28"/>
      <c r="XFA144" s="28"/>
      <c r="XFB144" s="28"/>
      <c r="XFC144" s="28"/>
      <c r="XFD144" s="28"/>
    </row>
    <row r="145" spans="1:42 16358:16384" s="3" customFormat="1" ht="19.05" customHeight="1">
      <c r="A145" s="109" t="str">
        <f ca="1">IF(B145=0,"",COUNTA($B$3:$B144))</f>
        <v/>
      </c>
      <c r="B145" s="111">
        <f ca="1">INDIRECT("员工信息表!B"&amp;COUNTA($B$3:$B144)+2)</f>
        <v>0</v>
      </c>
      <c r="C145" s="111"/>
      <c r="D145" s="111">
        <f>(COUNTIF($L145:$AP145,"出勤")+COUNTIF($L146:$AP146,"出勤"))*0.5</f>
        <v>0</v>
      </c>
      <c r="E145" s="111">
        <f>(COUNTIF($L145:$AP145,"事假")+COUNTIF($L146:$AP146,"事假"))*0.5</f>
        <v>0</v>
      </c>
      <c r="F145" s="111">
        <f>(COUNTIF($L145:$AP145,"病假")+COUNTIF($L146:$AP146,"病假"))*0.5</f>
        <v>0</v>
      </c>
      <c r="G145" s="111">
        <f>(COUNTIF($L145:$AP145,"休假")+COUNTIF($L146:$AP146,"休假"))*0.5</f>
        <v>0</v>
      </c>
      <c r="H145" s="111">
        <f>(COUNTIF($L145:$AP145,"缺勤")+COUNTIF($L146:$AP146,"缺勤"))*0.5</f>
        <v>0</v>
      </c>
      <c r="I145" s="111">
        <f>(COUNTIF($L145:$AP145,"放假")+COUNTIF($L146:$AP146,"放假"))*0.5</f>
        <v>0</v>
      </c>
      <c r="J145" s="113">
        <f>(SUM(L147:AP147))/$AO$2</f>
        <v>0</v>
      </c>
      <c r="K145" s="16" t="str">
        <f ca="1">IF(A145="","",IF(MOD(ROW(),3)=1,"上午",IF(MOD(ROW(),3)=2,"下午","加班")))</f>
        <v/>
      </c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25"/>
      <c r="XED145" s="28"/>
      <c r="XEE145" s="28"/>
      <c r="XEF145" s="28"/>
      <c r="XEG145" s="28"/>
      <c r="XEH145" s="28"/>
      <c r="XEI145" s="28"/>
      <c r="XEJ145" s="28"/>
      <c r="XEK145" s="28"/>
      <c r="XEL145" s="28"/>
      <c r="XEM145" s="28"/>
      <c r="XEN145" s="28"/>
      <c r="XEO145" s="28"/>
      <c r="XEP145" s="28"/>
      <c r="XEQ145" s="28"/>
      <c r="XER145" s="28"/>
      <c r="XES145" s="28"/>
      <c r="XET145" s="28"/>
      <c r="XEU145" s="28"/>
      <c r="XEV145" s="28"/>
      <c r="XEW145" s="28"/>
      <c r="XEX145" s="28"/>
      <c r="XEY145" s="28"/>
      <c r="XEZ145" s="28"/>
      <c r="XFA145" s="28"/>
      <c r="XFB145" s="28"/>
      <c r="XFC145" s="28"/>
      <c r="XFD145" s="28"/>
    </row>
    <row r="146" spans="1:42 16358:16384" s="3" customFormat="1" ht="19.05" customHeight="1">
      <c r="A146" s="109"/>
      <c r="B146" s="111"/>
      <c r="C146" s="111"/>
      <c r="D146" s="111"/>
      <c r="E146" s="111"/>
      <c r="F146" s="111"/>
      <c r="G146" s="111"/>
      <c r="H146" s="111"/>
      <c r="I146" s="111"/>
      <c r="J146" s="113"/>
      <c r="K146" s="18" t="str">
        <f ca="1">IF(A145="","",IF(MOD(ROW(),3)=1,"上午",IF(MOD(ROW(),3)=2,"下午","加班")))</f>
        <v/>
      </c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26"/>
      <c r="XED146" s="28"/>
      <c r="XEE146" s="28"/>
      <c r="XEF146" s="28"/>
      <c r="XEG146" s="28"/>
      <c r="XEH146" s="28"/>
      <c r="XEI146" s="28"/>
      <c r="XEJ146" s="28"/>
      <c r="XEK146" s="28"/>
      <c r="XEL146" s="28"/>
      <c r="XEM146" s="28"/>
      <c r="XEN146" s="28"/>
      <c r="XEO146" s="28"/>
      <c r="XEP146" s="28"/>
      <c r="XEQ146" s="28"/>
      <c r="XER146" s="28"/>
      <c r="XES146" s="28"/>
      <c r="XET146" s="28"/>
      <c r="XEU146" s="28"/>
      <c r="XEV146" s="28"/>
      <c r="XEW146" s="28"/>
      <c r="XEX146" s="28"/>
      <c r="XEY146" s="28"/>
      <c r="XEZ146" s="28"/>
      <c r="XFA146" s="28"/>
      <c r="XFB146" s="28"/>
      <c r="XFC146" s="28"/>
      <c r="XFD146" s="28"/>
    </row>
    <row r="147" spans="1:42 16358:16384" s="3" customFormat="1" ht="19.05" customHeight="1">
      <c r="A147" s="109"/>
      <c r="B147" s="111"/>
      <c r="C147" s="111"/>
      <c r="D147" s="111"/>
      <c r="E147" s="111"/>
      <c r="F147" s="111"/>
      <c r="G147" s="111"/>
      <c r="H147" s="111"/>
      <c r="I147" s="111"/>
      <c r="J147" s="113"/>
      <c r="K147" s="20" t="str">
        <f ca="1">IF(A145="","",IF(MOD(ROW(),3)=1,"上午",IF(MOD(ROW(),3)=2,"下午","加班")))</f>
        <v/>
      </c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7"/>
      <c r="XED147" s="28"/>
      <c r="XEE147" s="28"/>
      <c r="XEF147" s="28"/>
      <c r="XEG147" s="28"/>
      <c r="XEH147" s="28"/>
      <c r="XEI147" s="28"/>
      <c r="XEJ147" s="28"/>
      <c r="XEK147" s="28"/>
      <c r="XEL147" s="28"/>
      <c r="XEM147" s="28"/>
      <c r="XEN147" s="28"/>
      <c r="XEO147" s="28"/>
      <c r="XEP147" s="28"/>
      <c r="XEQ147" s="28"/>
      <c r="XER147" s="28"/>
      <c r="XES147" s="28"/>
      <c r="XET147" s="28"/>
      <c r="XEU147" s="28"/>
      <c r="XEV147" s="28"/>
      <c r="XEW147" s="28"/>
      <c r="XEX147" s="28"/>
      <c r="XEY147" s="28"/>
      <c r="XEZ147" s="28"/>
      <c r="XFA147" s="28"/>
      <c r="XFB147" s="28"/>
      <c r="XFC147" s="28"/>
      <c r="XFD147" s="28"/>
    </row>
    <row r="148" spans="1:42 16358:16384" s="3" customFormat="1" ht="19.05" customHeight="1">
      <c r="A148" s="109" t="str">
        <f ca="1">IF(B148=0,"",COUNTA($B$3:$B147))</f>
        <v/>
      </c>
      <c r="B148" s="111">
        <f ca="1">INDIRECT("员工信息表!B"&amp;COUNTA($B$3:$B147)+2)</f>
        <v>0</v>
      </c>
      <c r="C148" s="111"/>
      <c r="D148" s="111">
        <f>(COUNTIF($L148:$AP148,"出勤")+COUNTIF($L149:$AP149,"出勤"))*0.5</f>
        <v>0</v>
      </c>
      <c r="E148" s="111">
        <f>(COUNTIF($L148:$AP148,"事假")+COUNTIF($L149:$AP149,"事假"))*0.5</f>
        <v>0</v>
      </c>
      <c r="F148" s="111">
        <f>(COUNTIF($L148:$AP148,"病假")+COUNTIF($L149:$AP149,"病假"))*0.5</f>
        <v>0</v>
      </c>
      <c r="G148" s="111">
        <f>(COUNTIF($L148:$AP148,"休假")+COUNTIF($L149:$AP149,"休假"))*0.5</f>
        <v>0</v>
      </c>
      <c r="H148" s="111">
        <f>(COUNTIF($L148:$AP148,"缺勤")+COUNTIF($L149:$AP149,"缺勤"))*0.5</f>
        <v>0</v>
      </c>
      <c r="I148" s="111">
        <f>(COUNTIF($L148:$AP148,"放假")+COUNTIF($L149:$AP149,"放假"))*0.5</f>
        <v>0</v>
      </c>
      <c r="J148" s="113">
        <f>(SUM(L150:AP150))/$AO$2</f>
        <v>0</v>
      </c>
      <c r="K148" s="16" t="str">
        <f ca="1">IF(A148="","",IF(MOD(ROW(),3)=1,"上午",IF(MOD(ROW(),3)=2,"下午","加班")))</f>
        <v/>
      </c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25"/>
      <c r="XED148" s="28"/>
      <c r="XEE148" s="28"/>
      <c r="XEF148" s="28"/>
      <c r="XEG148" s="28"/>
      <c r="XEH148" s="28"/>
      <c r="XEI148" s="28"/>
      <c r="XEJ148" s="28"/>
      <c r="XEK148" s="28"/>
      <c r="XEL148" s="28"/>
      <c r="XEM148" s="28"/>
      <c r="XEN148" s="28"/>
      <c r="XEO148" s="28"/>
      <c r="XEP148" s="28"/>
      <c r="XEQ148" s="28"/>
      <c r="XER148" s="28"/>
      <c r="XES148" s="28"/>
      <c r="XET148" s="28"/>
      <c r="XEU148" s="28"/>
      <c r="XEV148" s="28"/>
      <c r="XEW148" s="28"/>
      <c r="XEX148" s="28"/>
      <c r="XEY148" s="28"/>
      <c r="XEZ148" s="28"/>
      <c r="XFA148" s="28"/>
      <c r="XFB148" s="28"/>
      <c r="XFC148" s="28"/>
      <c r="XFD148" s="28"/>
    </row>
    <row r="149" spans="1:42 16358:16384" s="3" customFormat="1" ht="19.05" customHeight="1">
      <c r="A149" s="109"/>
      <c r="B149" s="111"/>
      <c r="C149" s="111"/>
      <c r="D149" s="111"/>
      <c r="E149" s="111"/>
      <c r="F149" s="111"/>
      <c r="G149" s="111"/>
      <c r="H149" s="111"/>
      <c r="I149" s="111"/>
      <c r="J149" s="113"/>
      <c r="K149" s="18" t="str">
        <f ca="1">IF(A148="","",IF(MOD(ROW(),3)=1,"上午",IF(MOD(ROW(),3)=2,"下午","加班")))</f>
        <v/>
      </c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26"/>
      <c r="XED149" s="28"/>
      <c r="XEE149" s="28"/>
      <c r="XEF149" s="28"/>
      <c r="XEG149" s="28"/>
      <c r="XEH149" s="28"/>
      <c r="XEI149" s="28"/>
      <c r="XEJ149" s="28"/>
      <c r="XEK149" s="28"/>
      <c r="XEL149" s="28"/>
      <c r="XEM149" s="28"/>
      <c r="XEN149" s="28"/>
      <c r="XEO149" s="28"/>
      <c r="XEP149" s="28"/>
      <c r="XEQ149" s="28"/>
      <c r="XER149" s="28"/>
      <c r="XES149" s="28"/>
      <c r="XET149" s="28"/>
      <c r="XEU149" s="28"/>
      <c r="XEV149" s="28"/>
      <c r="XEW149" s="28"/>
      <c r="XEX149" s="28"/>
      <c r="XEY149" s="28"/>
      <c r="XEZ149" s="28"/>
      <c r="XFA149" s="28"/>
      <c r="XFB149" s="28"/>
      <c r="XFC149" s="28"/>
      <c r="XFD149" s="28"/>
    </row>
    <row r="150" spans="1:42 16358:16384" s="3" customFormat="1" ht="19.05" customHeight="1">
      <c r="A150" s="109"/>
      <c r="B150" s="111"/>
      <c r="C150" s="111"/>
      <c r="D150" s="111"/>
      <c r="E150" s="111"/>
      <c r="F150" s="111"/>
      <c r="G150" s="111"/>
      <c r="H150" s="111"/>
      <c r="I150" s="111"/>
      <c r="J150" s="113"/>
      <c r="K150" s="20" t="str">
        <f ca="1">IF(A148="","",IF(MOD(ROW(),3)=1,"上午",IF(MOD(ROW(),3)=2,"下午","加班")))</f>
        <v/>
      </c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7"/>
      <c r="XED150" s="28"/>
      <c r="XEE150" s="28"/>
      <c r="XEF150" s="28"/>
      <c r="XEG150" s="28"/>
      <c r="XEH150" s="28"/>
      <c r="XEI150" s="28"/>
      <c r="XEJ150" s="28"/>
      <c r="XEK150" s="28"/>
      <c r="XEL150" s="28"/>
      <c r="XEM150" s="28"/>
      <c r="XEN150" s="28"/>
      <c r="XEO150" s="28"/>
      <c r="XEP150" s="28"/>
      <c r="XEQ150" s="28"/>
      <c r="XER150" s="28"/>
      <c r="XES150" s="28"/>
      <c r="XET150" s="28"/>
      <c r="XEU150" s="28"/>
      <c r="XEV150" s="28"/>
      <c r="XEW150" s="28"/>
      <c r="XEX150" s="28"/>
      <c r="XEY150" s="28"/>
      <c r="XEZ150" s="28"/>
      <c r="XFA150" s="28"/>
      <c r="XFB150" s="28"/>
      <c r="XFC150" s="28"/>
      <c r="XFD150" s="28"/>
    </row>
    <row r="151" spans="1:42 16358:16384" s="3" customFormat="1" ht="19.05" customHeight="1">
      <c r="A151" s="109" t="str">
        <f ca="1">IF(B151=0,"",COUNTA($B$3:$B150))</f>
        <v/>
      </c>
      <c r="B151" s="111">
        <f ca="1">INDIRECT("员工信息表!B"&amp;COUNTA($B$3:$B150)+2)</f>
        <v>0</v>
      </c>
      <c r="C151" s="111"/>
      <c r="D151" s="111">
        <f>(COUNTIF($L151:$AP151,"出勤")+COUNTIF($L152:$AP152,"出勤"))*0.5</f>
        <v>0</v>
      </c>
      <c r="E151" s="111">
        <f>(COUNTIF($L151:$AP151,"事假")+COUNTIF($L152:$AP152,"事假"))*0.5</f>
        <v>0</v>
      </c>
      <c r="F151" s="111">
        <f>(COUNTIF($L151:$AP151,"病假")+COUNTIF($L152:$AP152,"病假"))*0.5</f>
        <v>0</v>
      </c>
      <c r="G151" s="111">
        <f>(COUNTIF($L151:$AP151,"休假")+COUNTIF($L152:$AP152,"休假"))*0.5</f>
        <v>0</v>
      </c>
      <c r="H151" s="111">
        <f>(COUNTIF($L151:$AP151,"缺勤")+COUNTIF($L152:$AP152,"缺勤"))*0.5</f>
        <v>0</v>
      </c>
      <c r="I151" s="111">
        <f>(COUNTIF($L151:$AP151,"放假")+COUNTIF($L152:$AP152,"放假"))*0.5</f>
        <v>0</v>
      </c>
      <c r="J151" s="113">
        <f>(SUM(L153:AP153))/$AO$2</f>
        <v>0</v>
      </c>
      <c r="K151" s="16" t="str">
        <f ca="1">IF(A151="","",IF(MOD(ROW(),3)=1,"上午",IF(MOD(ROW(),3)=2,"下午","加班")))</f>
        <v/>
      </c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25"/>
      <c r="XED151" s="28"/>
      <c r="XEE151" s="28"/>
      <c r="XEF151" s="28"/>
      <c r="XEG151" s="28"/>
      <c r="XEH151" s="28"/>
      <c r="XEI151" s="28"/>
      <c r="XEJ151" s="28"/>
      <c r="XEK151" s="28"/>
      <c r="XEL151" s="28"/>
      <c r="XEM151" s="28"/>
      <c r="XEN151" s="28"/>
      <c r="XEO151" s="28"/>
      <c r="XEP151" s="28"/>
      <c r="XEQ151" s="28"/>
      <c r="XER151" s="28"/>
      <c r="XES151" s="28"/>
      <c r="XET151" s="28"/>
      <c r="XEU151" s="28"/>
      <c r="XEV151" s="28"/>
      <c r="XEW151" s="28"/>
      <c r="XEX151" s="28"/>
      <c r="XEY151" s="28"/>
      <c r="XEZ151" s="28"/>
      <c r="XFA151" s="28"/>
      <c r="XFB151" s="28"/>
      <c r="XFC151" s="28"/>
      <c r="XFD151" s="28"/>
    </row>
    <row r="152" spans="1:42 16358:16384" s="3" customFormat="1" ht="19.05" customHeight="1">
      <c r="A152" s="109"/>
      <c r="B152" s="111"/>
      <c r="C152" s="111"/>
      <c r="D152" s="111"/>
      <c r="E152" s="111"/>
      <c r="F152" s="111"/>
      <c r="G152" s="111"/>
      <c r="H152" s="111"/>
      <c r="I152" s="111"/>
      <c r="J152" s="113"/>
      <c r="K152" s="18" t="str">
        <f ca="1">IF(A151="","",IF(MOD(ROW(),3)=1,"上午",IF(MOD(ROW(),3)=2,"下午","加班")))</f>
        <v/>
      </c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26"/>
      <c r="XED152" s="28"/>
      <c r="XEE152" s="28"/>
      <c r="XEF152" s="28"/>
      <c r="XEG152" s="28"/>
      <c r="XEH152" s="28"/>
      <c r="XEI152" s="28"/>
      <c r="XEJ152" s="28"/>
      <c r="XEK152" s="28"/>
      <c r="XEL152" s="28"/>
      <c r="XEM152" s="28"/>
      <c r="XEN152" s="28"/>
      <c r="XEO152" s="28"/>
      <c r="XEP152" s="28"/>
      <c r="XEQ152" s="28"/>
      <c r="XER152" s="28"/>
      <c r="XES152" s="28"/>
      <c r="XET152" s="28"/>
      <c r="XEU152" s="28"/>
      <c r="XEV152" s="28"/>
      <c r="XEW152" s="28"/>
      <c r="XEX152" s="28"/>
      <c r="XEY152" s="28"/>
      <c r="XEZ152" s="28"/>
      <c r="XFA152" s="28"/>
      <c r="XFB152" s="28"/>
      <c r="XFC152" s="28"/>
      <c r="XFD152" s="28"/>
    </row>
    <row r="153" spans="1:42 16358:16384" s="3" customFormat="1" ht="19.05" customHeight="1">
      <c r="A153" s="109"/>
      <c r="B153" s="111"/>
      <c r="C153" s="111"/>
      <c r="D153" s="111"/>
      <c r="E153" s="111"/>
      <c r="F153" s="111"/>
      <c r="G153" s="111"/>
      <c r="H153" s="111"/>
      <c r="I153" s="111"/>
      <c r="J153" s="113"/>
      <c r="K153" s="20" t="str">
        <f ca="1">IF(A151="","",IF(MOD(ROW(),3)=1,"上午",IF(MOD(ROW(),3)=2,"下午","加班")))</f>
        <v/>
      </c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7"/>
      <c r="XED153" s="28"/>
      <c r="XEE153" s="28"/>
      <c r="XEF153" s="28"/>
      <c r="XEG153" s="28"/>
      <c r="XEH153" s="28"/>
      <c r="XEI153" s="28"/>
      <c r="XEJ153" s="28"/>
      <c r="XEK153" s="28"/>
      <c r="XEL153" s="28"/>
      <c r="XEM153" s="28"/>
      <c r="XEN153" s="28"/>
      <c r="XEO153" s="28"/>
      <c r="XEP153" s="28"/>
      <c r="XEQ153" s="28"/>
      <c r="XER153" s="28"/>
      <c r="XES153" s="28"/>
      <c r="XET153" s="28"/>
      <c r="XEU153" s="28"/>
      <c r="XEV153" s="28"/>
      <c r="XEW153" s="28"/>
      <c r="XEX153" s="28"/>
      <c r="XEY153" s="28"/>
      <c r="XEZ153" s="28"/>
      <c r="XFA153" s="28"/>
      <c r="XFB153" s="28"/>
      <c r="XFC153" s="28"/>
      <c r="XFD153" s="28"/>
    </row>
    <row r="154" spans="1:42 16358:16384" s="3" customFormat="1" ht="19.05" customHeight="1">
      <c r="A154" s="109" t="str">
        <f ca="1">IF(B154=0,"",COUNTA($B$3:$B153))</f>
        <v/>
      </c>
      <c r="B154" s="111">
        <f ca="1">INDIRECT("员工信息表!B"&amp;COUNTA($B$3:$B153)+2)</f>
        <v>0</v>
      </c>
      <c r="C154" s="111"/>
      <c r="D154" s="111">
        <f>(COUNTIF($L154:$AP154,"出勤")+COUNTIF($L155:$AP155,"出勤"))*0.5</f>
        <v>0</v>
      </c>
      <c r="E154" s="111">
        <f>(COUNTIF($L154:$AP154,"事假")+COUNTIF($L155:$AP155,"事假"))*0.5</f>
        <v>0</v>
      </c>
      <c r="F154" s="111">
        <f>(COUNTIF($L154:$AP154,"病假")+COUNTIF($L155:$AP155,"病假"))*0.5</f>
        <v>0</v>
      </c>
      <c r="G154" s="111">
        <f>(COUNTIF($L154:$AP154,"休假")+COUNTIF($L155:$AP155,"休假"))*0.5</f>
        <v>0</v>
      </c>
      <c r="H154" s="111">
        <f>(COUNTIF($L154:$AP154,"缺勤")+COUNTIF($L155:$AP155,"缺勤"))*0.5</f>
        <v>0</v>
      </c>
      <c r="I154" s="111">
        <f>(COUNTIF($L154:$AP154,"放假")+COUNTIF($L155:$AP155,"放假"))*0.5</f>
        <v>0</v>
      </c>
      <c r="J154" s="113">
        <f>(SUM(L156:AP156))/$AO$2</f>
        <v>0</v>
      </c>
      <c r="K154" s="16" t="str">
        <f ca="1">IF(A154="","",IF(MOD(ROW(),3)=1,"上午",IF(MOD(ROW(),3)=2,"下午","加班")))</f>
        <v/>
      </c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25"/>
      <c r="XED154" s="28"/>
      <c r="XEE154" s="28"/>
      <c r="XEF154" s="28"/>
      <c r="XEG154" s="28"/>
      <c r="XEH154" s="28"/>
      <c r="XEI154" s="28"/>
      <c r="XEJ154" s="28"/>
      <c r="XEK154" s="28"/>
      <c r="XEL154" s="28"/>
      <c r="XEM154" s="28"/>
      <c r="XEN154" s="28"/>
      <c r="XEO154" s="28"/>
      <c r="XEP154" s="28"/>
      <c r="XEQ154" s="28"/>
      <c r="XER154" s="28"/>
      <c r="XES154" s="28"/>
      <c r="XET154" s="28"/>
      <c r="XEU154" s="28"/>
      <c r="XEV154" s="28"/>
      <c r="XEW154" s="28"/>
      <c r="XEX154" s="28"/>
      <c r="XEY154" s="28"/>
      <c r="XEZ154" s="28"/>
      <c r="XFA154" s="28"/>
      <c r="XFB154" s="28"/>
      <c r="XFC154" s="28"/>
      <c r="XFD154" s="28"/>
    </row>
    <row r="155" spans="1:42 16358:16384" s="3" customFormat="1" ht="19.05" customHeight="1">
      <c r="A155" s="109"/>
      <c r="B155" s="111"/>
      <c r="C155" s="111"/>
      <c r="D155" s="111"/>
      <c r="E155" s="111"/>
      <c r="F155" s="111"/>
      <c r="G155" s="111"/>
      <c r="H155" s="111"/>
      <c r="I155" s="111"/>
      <c r="J155" s="113"/>
      <c r="K155" s="18" t="str">
        <f ca="1">IF(A154="","",IF(MOD(ROW(),3)=1,"上午",IF(MOD(ROW(),3)=2,"下午","加班")))</f>
        <v/>
      </c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26"/>
      <c r="XED155" s="28"/>
      <c r="XEE155" s="28"/>
      <c r="XEF155" s="28"/>
      <c r="XEG155" s="28"/>
      <c r="XEH155" s="28"/>
      <c r="XEI155" s="28"/>
      <c r="XEJ155" s="28"/>
      <c r="XEK155" s="28"/>
      <c r="XEL155" s="28"/>
      <c r="XEM155" s="28"/>
      <c r="XEN155" s="28"/>
      <c r="XEO155" s="28"/>
      <c r="XEP155" s="28"/>
      <c r="XEQ155" s="28"/>
      <c r="XER155" s="28"/>
      <c r="XES155" s="28"/>
      <c r="XET155" s="28"/>
      <c r="XEU155" s="28"/>
      <c r="XEV155" s="28"/>
      <c r="XEW155" s="28"/>
      <c r="XEX155" s="28"/>
      <c r="XEY155" s="28"/>
      <c r="XEZ155" s="28"/>
      <c r="XFA155" s="28"/>
      <c r="XFB155" s="28"/>
      <c r="XFC155" s="28"/>
      <c r="XFD155" s="28"/>
    </row>
    <row r="156" spans="1:42 16358:16384" s="3" customFormat="1" ht="19.05" customHeight="1">
      <c r="A156" s="109"/>
      <c r="B156" s="111"/>
      <c r="C156" s="111"/>
      <c r="D156" s="111"/>
      <c r="E156" s="111"/>
      <c r="F156" s="111"/>
      <c r="G156" s="111"/>
      <c r="H156" s="111"/>
      <c r="I156" s="111"/>
      <c r="J156" s="113"/>
      <c r="K156" s="20" t="str">
        <f ca="1">IF(A154="","",IF(MOD(ROW(),3)=1,"上午",IF(MOD(ROW(),3)=2,"下午","加班")))</f>
        <v/>
      </c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  <c r="AP156" s="27"/>
      <c r="XED156" s="28"/>
      <c r="XEE156" s="28"/>
      <c r="XEF156" s="28"/>
      <c r="XEG156" s="28"/>
      <c r="XEH156" s="28"/>
      <c r="XEI156" s="28"/>
      <c r="XEJ156" s="28"/>
      <c r="XEK156" s="28"/>
      <c r="XEL156" s="28"/>
      <c r="XEM156" s="28"/>
      <c r="XEN156" s="28"/>
      <c r="XEO156" s="28"/>
      <c r="XEP156" s="28"/>
      <c r="XEQ156" s="28"/>
      <c r="XER156" s="28"/>
      <c r="XES156" s="28"/>
      <c r="XET156" s="28"/>
      <c r="XEU156" s="28"/>
      <c r="XEV156" s="28"/>
      <c r="XEW156" s="28"/>
      <c r="XEX156" s="28"/>
      <c r="XEY156" s="28"/>
      <c r="XEZ156" s="28"/>
      <c r="XFA156" s="28"/>
      <c r="XFB156" s="28"/>
      <c r="XFC156" s="28"/>
      <c r="XFD156" s="28"/>
    </row>
    <row r="157" spans="1:42 16358:16384" s="3" customFormat="1" ht="19.05" customHeight="1">
      <c r="A157" s="109" t="str">
        <f ca="1">IF(B157=0,"",COUNTA($B$3:$B156))</f>
        <v/>
      </c>
      <c r="B157" s="111">
        <f ca="1">INDIRECT("员工信息表!B"&amp;COUNTA($B$3:$B156)+2)</f>
        <v>0</v>
      </c>
      <c r="C157" s="111"/>
      <c r="D157" s="111">
        <f>(COUNTIF($L157:$AP157,"出勤")+COUNTIF($L158:$AP158,"出勤"))*0.5</f>
        <v>0</v>
      </c>
      <c r="E157" s="111">
        <f>(COUNTIF($L157:$AP157,"事假")+COUNTIF($L158:$AP158,"事假"))*0.5</f>
        <v>0</v>
      </c>
      <c r="F157" s="111">
        <f>(COUNTIF($L157:$AP157,"病假")+COUNTIF($L158:$AP158,"病假"))*0.5</f>
        <v>0</v>
      </c>
      <c r="G157" s="111">
        <f>(COUNTIF($L157:$AP157,"休假")+COUNTIF($L158:$AP158,"休假"))*0.5</f>
        <v>0</v>
      </c>
      <c r="H157" s="111">
        <f>(COUNTIF($L157:$AP157,"缺勤")+COUNTIF($L158:$AP158,"缺勤"))*0.5</f>
        <v>0</v>
      </c>
      <c r="I157" s="111">
        <f>(COUNTIF($L157:$AP157,"放假")+COUNTIF($L158:$AP158,"放假"))*0.5</f>
        <v>0</v>
      </c>
      <c r="J157" s="113">
        <f>(SUM(L159:AP159))/$AO$2</f>
        <v>0</v>
      </c>
      <c r="K157" s="16" t="str">
        <f ca="1">IF(A157="","",IF(MOD(ROW(),3)=1,"上午",IF(MOD(ROW(),3)=2,"下午","加班")))</f>
        <v/>
      </c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25"/>
      <c r="XED157" s="28"/>
      <c r="XEE157" s="28"/>
      <c r="XEF157" s="28"/>
      <c r="XEG157" s="28"/>
      <c r="XEH157" s="28"/>
      <c r="XEI157" s="28"/>
      <c r="XEJ157" s="28"/>
      <c r="XEK157" s="28"/>
      <c r="XEL157" s="28"/>
      <c r="XEM157" s="28"/>
      <c r="XEN157" s="28"/>
      <c r="XEO157" s="28"/>
      <c r="XEP157" s="28"/>
      <c r="XEQ157" s="28"/>
      <c r="XER157" s="28"/>
      <c r="XES157" s="28"/>
      <c r="XET157" s="28"/>
      <c r="XEU157" s="28"/>
      <c r="XEV157" s="28"/>
      <c r="XEW157" s="28"/>
      <c r="XEX157" s="28"/>
      <c r="XEY157" s="28"/>
      <c r="XEZ157" s="28"/>
      <c r="XFA157" s="28"/>
      <c r="XFB157" s="28"/>
      <c r="XFC157" s="28"/>
      <c r="XFD157" s="28"/>
    </row>
    <row r="158" spans="1:42 16358:16384" s="3" customFormat="1" ht="19.05" customHeight="1">
      <c r="A158" s="109"/>
      <c r="B158" s="111"/>
      <c r="C158" s="111"/>
      <c r="D158" s="111"/>
      <c r="E158" s="111"/>
      <c r="F158" s="111"/>
      <c r="G158" s="111"/>
      <c r="H158" s="111"/>
      <c r="I158" s="111"/>
      <c r="J158" s="113"/>
      <c r="K158" s="18" t="str">
        <f ca="1">IF(A157="","",IF(MOD(ROW(),3)=1,"上午",IF(MOD(ROW(),3)=2,"下午","加班")))</f>
        <v/>
      </c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26"/>
      <c r="XED158" s="28"/>
      <c r="XEE158" s="28"/>
      <c r="XEF158" s="28"/>
      <c r="XEG158" s="28"/>
      <c r="XEH158" s="28"/>
      <c r="XEI158" s="28"/>
      <c r="XEJ158" s="28"/>
      <c r="XEK158" s="28"/>
      <c r="XEL158" s="28"/>
      <c r="XEM158" s="28"/>
      <c r="XEN158" s="28"/>
      <c r="XEO158" s="28"/>
      <c r="XEP158" s="28"/>
      <c r="XEQ158" s="28"/>
      <c r="XER158" s="28"/>
      <c r="XES158" s="28"/>
      <c r="XET158" s="28"/>
      <c r="XEU158" s="28"/>
      <c r="XEV158" s="28"/>
      <c r="XEW158" s="28"/>
      <c r="XEX158" s="28"/>
      <c r="XEY158" s="28"/>
      <c r="XEZ158" s="28"/>
      <c r="XFA158" s="28"/>
      <c r="XFB158" s="28"/>
      <c r="XFC158" s="28"/>
      <c r="XFD158" s="28"/>
    </row>
    <row r="159" spans="1:42 16358:16384" s="3" customFormat="1" ht="19.05" customHeight="1">
      <c r="A159" s="109"/>
      <c r="B159" s="111"/>
      <c r="C159" s="111"/>
      <c r="D159" s="111"/>
      <c r="E159" s="111"/>
      <c r="F159" s="111"/>
      <c r="G159" s="111"/>
      <c r="H159" s="111"/>
      <c r="I159" s="111"/>
      <c r="J159" s="113"/>
      <c r="K159" s="20" t="str">
        <f ca="1">IF(A157="","",IF(MOD(ROW(),3)=1,"上午",IF(MOD(ROW(),3)=2,"下午","加班")))</f>
        <v/>
      </c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  <c r="AP159" s="27"/>
      <c r="XED159" s="28"/>
      <c r="XEE159" s="28"/>
      <c r="XEF159" s="28"/>
      <c r="XEG159" s="28"/>
      <c r="XEH159" s="28"/>
      <c r="XEI159" s="28"/>
      <c r="XEJ159" s="28"/>
      <c r="XEK159" s="28"/>
      <c r="XEL159" s="28"/>
      <c r="XEM159" s="28"/>
      <c r="XEN159" s="28"/>
      <c r="XEO159" s="28"/>
      <c r="XEP159" s="28"/>
      <c r="XEQ159" s="28"/>
      <c r="XER159" s="28"/>
      <c r="XES159" s="28"/>
      <c r="XET159" s="28"/>
      <c r="XEU159" s="28"/>
      <c r="XEV159" s="28"/>
      <c r="XEW159" s="28"/>
      <c r="XEX159" s="28"/>
      <c r="XEY159" s="28"/>
      <c r="XEZ159" s="28"/>
      <c r="XFA159" s="28"/>
      <c r="XFB159" s="28"/>
      <c r="XFC159" s="28"/>
      <c r="XFD159" s="28"/>
    </row>
    <row r="160" spans="1:42 16358:16384" s="3" customFormat="1" ht="19.05" customHeight="1">
      <c r="A160" s="109" t="str">
        <f ca="1">IF(B160=0,"",COUNTA($B$3:$B159))</f>
        <v/>
      </c>
      <c r="B160" s="111">
        <f ca="1">INDIRECT("员工信息表!B"&amp;COUNTA($B$3:$B159)+2)</f>
        <v>0</v>
      </c>
      <c r="C160" s="111"/>
      <c r="D160" s="111">
        <f>(COUNTIF($L160:$AP160,"出勤")+COUNTIF($L161:$AP161,"出勤"))*0.5</f>
        <v>0</v>
      </c>
      <c r="E160" s="111">
        <f>(COUNTIF($L160:$AP160,"事假")+COUNTIF($L161:$AP161,"事假"))*0.5</f>
        <v>0</v>
      </c>
      <c r="F160" s="111">
        <f>(COUNTIF($L160:$AP160,"病假")+COUNTIF($L161:$AP161,"病假"))*0.5</f>
        <v>0</v>
      </c>
      <c r="G160" s="111">
        <f>(COUNTIF($L160:$AP160,"休假")+COUNTIF($L161:$AP161,"休假"))*0.5</f>
        <v>0</v>
      </c>
      <c r="H160" s="111">
        <f>(COUNTIF($L160:$AP160,"缺勤")+COUNTIF($L161:$AP161,"缺勤"))*0.5</f>
        <v>0</v>
      </c>
      <c r="I160" s="111">
        <f>(COUNTIF($L160:$AP160,"放假")+COUNTIF($L161:$AP161,"放假"))*0.5</f>
        <v>0</v>
      </c>
      <c r="J160" s="113">
        <f>(SUM(L162:AP162))/$AO$2</f>
        <v>0</v>
      </c>
      <c r="K160" s="16" t="str">
        <f ca="1">IF(A160="","",IF(MOD(ROW(),3)=1,"上午",IF(MOD(ROW(),3)=2,"下午","加班")))</f>
        <v/>
      </c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25"/>
      <c r="XED160" s="28"/>
      <c r="XEE160" s="28"/>
      <c r="XEF160" s="28"/>
      <c r="XEG160" s="28"/>
      <c r="XEH160" s="28"/>
      <c r="XEI160" s="28"/>
      <c r="XEJ160" s="28"/>
      <c r="XEK160" s="28"/>
      <c r="XEL160" s="28"/>
      <c r="XEM160" s="28"/>
      <c r="XEN160" s="28"/>
      <c r="XEO160" s="28"/>
      <c r="XEP160" s="28"/>
      <c r="XEQ160" s="28"/>
      <c r="XER160" s="28"/>
      <c r="XES160" s="28"/>
      <c r="XET160" s="28"/>
      <c r="XEU160" s="28"/>
      <c r="XEV160" s="28"/>
      <c r="XEW160" s="28"/>
      <c r="XEX160" s="28"/>
      <c r="XEY160" s="28"/>
      <c r="XEZ160" s="28"/>
      <c r="XFA160" s="28"/>
      <c r="XFB160" s="28"/>
      <c r="XFC160" s="28"/>
      <c r="XFD160" s="28"/>
    </row>
    <row r="161" spans="1:42 16358:16384" s="3" customFormat="1" ht="19.05" customHeight="1">
      <c r="A161" s="109"/>
      <c r="B161" s="111"/>
      <c r="C161" s="111"/>
      <c r="D161" s="111"/>
      <c r="E161" s="111"/>
      <c r="F161" s="111"/>
      <c r="G161" s="111"/>
      <c r="H161" s="111"/>
      <c r="I161" s="111"/>
      <c r="J161" s="113"/>
      <c r="K161" s="18" t="str">
        <f ca="1">IF(A160="","",IF(MOD(ROW(),3)=1,"上午",IF(MOD(ROW(),3)=2,"下午","加班")))</f>
        <v/>
      </c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26"/>
      <c r="XED161" s="28"/>
      <c r="XEE161" s="28"/>
      <c r="XEF161" s="28"/>
      <c r="XEG161" s="28"/>
      <c r="XEH161" s="28"/>
      <c r="XEI161" s="28"/>
      <c r="XEJ161" s="28"/>
      <c r="XEK161" s="28"/>
      <c r="XEL161" s="28"/>
      <c r="XEM161" s="28"/>
      <c r="XEN161" s="28"/>
      <c r="XEO161" s="28"/>
      <c r="XEP161" s="28"/>
      <c r="XEQ161" s="28"/>
      <c r="XER161" s="28"/>
      <c r="XES161" s="28"/>
      <c r="XET161" s="28"/>
      <c r="XEU161" s="28"/>
      <c r="XEV161" s="28"/>
      <c r="XEW161" s="28"/>
      <c r="XEX161" s="28"/>
      <c r="XEY161" s="28"/>
      <c r="XEZ161" s="28"/>
      <c r="XFA161" s="28"/>
      <c r="XFB161" s="28"/>
      <c r="XFC161" s="28"/>
      <c r="XFD161" s="28"/>
    </row>
    <row r="162" spans="1:42 16358:16384" s="3" customFormat="1" ht="19.05" customHeight="1">
      <c r="A162" s="109"/>
      <c r="B162" s="111"/>
      <c r="C162" s="111"/>
      <c r="D162" s="111"/>
      <c r="E162" s="111"/>
      <c r="F162" s="111"/>
      <c r="G162" s="111"/>
      <c r="H162" s="111"/>
      <c r="I162" s="111"/>
      <c r="J162" s="113"/>
      <c r="K162" s="20" t="str">
        <f ca="1">IF(A160="","",IF(MOD(ROW(),3)=1,"上午",IF(MOD(ROW(),3)=2,"下午","加班")))</f>
        <v/>
      </c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7"/>
      <c r="XED162" s="28"/>
      <c r="XEE162" s="28"/>
      <c r="XEF162" s="28"/>
      <c r="XEG162" s="28"/>
      <c r="XEH162" s="28"/>
      <c r="XEI162" s="28"/>
      <c r="XEJ162" s="28"/>
      <c r="XEK162" s="28"/>
      <c r="XEL162" s="28"/>
      <c r="XEM162" s="28"/>
      <c r="XEN162" s="28"/>
      <c r="XEO162" s="28"/>
      <c r="XEP162" s="28"/>
      <c r="XEQ162" s="28"/>
      <c r="XER162" s="28"/>
      <c r="XES162" s="28"/>
      <c r="XET162" s="28"/>
      <c r="XEU162" s="28"/>
      <c r="XEV162" s="28"/>
      <c r="XEW162" s="28"/>
      <c r="XEX162" s="28"/>
      <c r="XEY162" s="28"/>
      <c r="XEZ162" s="28"/>
      <c r="XFA162" s="28"/>
      <c r="XFB162" s="28"/>
      <c r="XFC162" s="28"/>
      <c r="XFD162" s="28"/>
    </row>
    <row r="163" spans="1:42 16358:16384" s="3" customFormat="1" ht="19.05" customHeight="1">
      <c r="A163" s="109" t="str">
        <f ca="1">IF(B163=0,"",COUNTA($B$3:$B162))</f>
        <v/>
      </c>
      <c r="B163" s="111">
        <f ca="1">INDIRECT("员工信息表!B"&amp;COUNTA($B$3:$B162)+2)</f>
        <v>0</v>
      </c>
      <c r="C163" s="111"/>
      <c r="D163" s="111">
        <f>(COUNTIF($L163:$AP163,"出勤")+COUNTIF($L164:$AP164,"出勤"))*0.5</f>
        <v>0</v>
      </c>
      <c r="E163" s="111">
        <f>(COUNTIF($L163:$AP163,"事假")+COUNTIF($L164:$AP164,"事假"))*0.5</f>
        <v>0</v>
      </c>
      <c r="F163" s="111">
        <f>(COUNTIF($L163:$AP163,"病假")+COUNTIF($L164:$AP164,"病假"))*0.5</f>
        <v>0</v>
      </c>
      <c r="G163" s="111">
        <f>(COUNTIF($L163:$AP163,"休假")+COUNTIF($L164:$AP164,"休假"))*0.5</f>
        <v>0</v>
      </c>
      <c r="H163" s="111">
        <f>(COUNTIF($L163:$AP163,"缺勤")+COUNTIF($L164:$AP164,"缺勤"))*0.5</f>
        <v>0</v>
      </c>
      <c r="I163" s="111">
        <f>(COUNTIF($L163:$AP163,"放假")+COUNTIF($L164:$AP164,"放假"))*0.5</f>
        <v>0</v>
      </c>
      <c r="J163" s="113">
        <f>(SUM(L165:AP165))/$AO$2</f>
        <v>0</v>
      </c>
      <c r="K163" s="16" t="str">
        <f ca="1">IF(A163="","",IF(MOD(ROW(),3)=1,"上午",IF(MOD(ROW(),3)=2,"下午","加班")))</f>
        <v/>
      </c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25"/>
      <c r="XED163" s="28"/>
      <c r="XEE163" s="28"/>
      <c r="XEF163" s="28"/>
      <c r="XEG163" s="28"/>
      <c r="XEH163" s="28"/>
      <c r="XEI163" s="28"/>
      <c r="XEJ163" s="28"/>
      <c r="XEK163" s="28"/>
      <c r="XEL163" s="28"/>
      <c r="XEM163" s="28"/>
      <c r="XEN163" s="28"/>
      <c r="XEO163" s="28"/>
      <c r="XEP163" s="28"/>
      <c r="XEQ163" s="28"/>
      <c r="XER163" s="28"/>
      <c r="XES163" s="28"/>
      <c r="XET163" s="28"/>
      <c r="XEU163" s="28"/>
      <c r="XEV163" s="28"/>
      <c r="XEW163" s="28"/>
      <c r="XEX163" s="28"/>
      <c r="XEY163" s="28"/>
      <c r="XEZ163" s="28"/>
      <c r="XFA163" s="28"/>
      <c r="XFB163" s="28"/>
      <c r="XFC163" s="28"/>
      <c r="XFD163" s="28"/>
    </row>
    <row r="164" spans="1:42 16358:16384" s="3" customFormat="1" ht="19.05" customHeight="1">
      <c r="A164" s="109"/>
      <c r="B164" s="111"/>
      <c r="C164" s="111"/>
      <c r="D164" s="111"/>
      <c r="E164" s="111"/>
      <c r="F164" s="111"/>
      <c r="G164" s="111"/>
      <c r="H164" s="111"/>
      <c r="I164" s="111"/>
      <c r="J164" s="113"/>
      <c r="K164" s="18" t="str">
        <f ca="1">IF(A163="","",IF(MOD(ROW(),3)=1,"上午",IF(MOD(ROW(),3)=2,"下午","加班")))</f>
        <v/>
      </c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26"/>
      <c r="XED164" s="28"/>
      <c r="XEE164" s="28"/>
      <c r="XEF164" s="28"/>
      <c r="XEG164" s="28"/>
      <c r="XEH164" s="28"/>
      <c r="XEI164" s="28"/>
      <c r="XEJ164" s="28"/>
      <c r="XEK164" s="28"/>
      <c r="XEL164" s="28"/>
      <c r="XEM164" s="28"/>
      <c r="XEN164" s="28"/>
      <c r="XEO164" s="28"/>
      <c r="XEP164" s="28"/>
      <c r="XEQ164" s="28"/>
      <c r="XER164" s="28"/>
      <c r="XES164" s="28"/>
      <c r="XET164" s="28"/>
      <c r="XEU164" s="28"/>
      <c r="XEV164" s="28"/>
      <c r="XEW164" s="28"/>
      <c r="XEX164" s="28"/>
      <c r="XEY164" s="28"/>
      <c r="XEZ164" s="28"/>
      <c r="XFA164" s="28"/>
      <c r="XFB164" s="28"/>
      <c r="XFC164" s="28"/>
      <c r="XFD164" s="28"/>
    </row>
    <row r="165" spans="1:42 16358:16384" s="3" customFormat="1" ht="19.05" customHeight="1">
      <c r="A165" s="109"/>
      <c r="B165" s="111"/>
      <c r="C165" s="111"/>
      <c r="D165" s="111"/>
      <c r="E165" s="111"/>
      <c r="F165" s="111"/>
      <c r="G165" s="111"/>
      <c r="H165" s="111"/>
      <c r="I165" s="111"/>
      <c r="J165" s="113"/>
      <c r="K165" s="20" t="str">
        <f ca="1">IF(A163="","",IF(MOD(ROW(),3)=1,"上午",IF(MOD(ROW(),3)=2,"下午","加班")))</f>
        <v/>
      </c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7"/>
      <c r="XED165" s="28"/>
      <c r="XEE165" s="28"/>
      <c r="XEF165" s="28"/>
      <c r="XEG165" s="28"/>
      <c r="XEH165" s="28"/>
      <c r="XEI165" s="28"/>
      <c r="XEJ165" s="28"/>
      <c r="XEK165" s="28"/>
      <c r="XEL165" s="28"/>
      <c r="XEM165" s="28"/>
      <c r="XEN165" s="28"/>
      <c r="XEO165" s="28"/>
      <c r="XEP165" s="28"/>
      <c r="XEQ165" s="28"/>
      <c r="XER165" s="28"/>
      <c r="XES165" s="28"/>
      <c r="XET165" s="28"/>
      <c r="XEU165" s="28"/>
      <c r="XEV165" s="28"/>
      <c r="XEW165" s="28"/>
      <c r="XEX165" s="28"/>
      <c r="XEY165" s="28"/>
      <c r="XEZ165" s="28"/>
      <c r="XFA165" s="28"/>
      <c r="XFB165" s="28"/>
      <c r="XFC165" s="28"/>
      <c r="XFD165" s="28"/>
    </row>
    <row r="166" spans="1:42 16358:16384" s="3" customFormat="1" ht="19.05" customHeight="1">
      <c r="A166" s="109" t="str">
        <f ca="1">IF(B166=0,"",COUNTA($B$3:$B165))</f>
        <v/>
      </c>
      <c r="B166" s="111">
        <f ca="1">INDIRECT("员工信息表!B"&amp;COUNTA($B$3:$B165)+2)</f>
        <v>0</v>
      </c>
      <c r="C166" s="111"/>
      <c r="D166" s="111">
        <f>(COUNTIF($L166:$AP166,"出勤")+COUNTIF($L167:$AP167,"出勤"))*0.5</f>
        <v>0</v>
      </c>
      <c r="E166" s="111">
        <f>(COUNTIF($L166:$AP166,"事假")+COUNTIF($L167:$AP167,"事假"))*0.5</f>
        <v>0</v>
      </c>
      <c r="F166" s="111">
        <f>(COUNTIF($L166:$AP166,"病假")+COUNTIF($L167:$AP167,"病假"))*0.5</f>
        <v>0</v>
      </c>
      <c r="G166" s="111">
        <f>(COUNTIF($L166:$AP166,"休假")+COUNTIF($L167:$AP167,"休假"))*0.5</f>
        <v>0</v>
      </c>
      <c r="H166" s="111">
        <f>(COUNTIF($L166:$AP166,"缺勤")+COUNTIF($L167:$AP167,"缺勤"))*0.5</f>
        <v>0</v>
      </c>
      <c r="I166" s="111">
        <f>(COUNTIF($L166:$AP166,"放假")+COUNTIF($L167:$AP167,"放假"))*0.5</f>
        <v>0</v>
      </c>
      <c r="J166" s="113">
        <f>(SUM(L168:AP168))/$AO$2</f>
        <v>0</v>
      </c>
      <c r="K166" s="16" t="str">
        <f ca="1">IF(A166="","",IF(MOD(ROW(),3)=1,"上午",IF(MOD(ROW(),3)=2,"下午","加班")))</f>
        <v/>
      </c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25"/>
      <c r="XED166" s="28"/>
      <c r="XEE166" s="28"/>
      <c r="XEF166" s="28"/>
      <c r="XEG166" s="28"/>
      <c r="XEH166" s="28"/>
      <c r="XEI166" s="28"/>
      <c r="XEJ166" s="28"/>
      <c r="XEK166" s="28"/>
      <c r="XEL166" s="28"/>
      <c r="XEM166" s="28"/>
      <c r="XEN166" s="28"/>
      <c r="XEO166" s="28"/>
      <c r="XEP166" s="28"/>
      <c r="XEQ166" s="28"/>
      <c r="XER166" s="28"/>
      <c r="XES166" s="28"/>
      <c r="XET166" s="28"/>
      <c r="XEU166" s="28"/>
      <c r="XEV166" s="28"/>
      <c r="XEW166" s="28"/>
      <c r="XEX166" s="28"/>
      <c r="XEY166" s="28"/>
      <c r="XEZ166" s="28"/>
      <c r="XFA166" s="28"/>
      <c r="XFB166" s="28"/>
      <c r="XFC166" s="28"/>
      <c r="XFD166" s="28"/>
    </row>
    <row r="167" spans="1:42 16358:16384" s="3" customFormat="1" ht="19.05" customHeight="1">
      <c r="A167" s="109"/>
      <c r="B167" s="111"/>
      <c r="C167" s="111"/>
      <c r="D167" s="111"/>
      <c r="E167" s="111"/>
      <c r="F167" s="111"/>
      <c r="G167" s="111"/>
      <c r="H167" s="111"/>
      <c r="I167" s="111"/>
      <c r="J167" s="113"/>
      <c r="K167" s="18" t="str">
        <f ca="1">IF(A166="","",IF(MOD(ROW(),3)=1,"上午",IF(MOD(ROW(),3)=2,"下午","加班")))</f>
        <v/>
      </c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26"/>
      <c r="XED167" s="28"/>
      <c r="XEE167" s="28"/>
      <c r="XEF167" s="28"/>
      <c r="XEG167" s="28"/>
      <c r="XEH167" s="28"/>
      <c r="XEI167" s="28"/>
      <c r="XEJ167" s="28"/>
      <c r="XEK167" s="28"/>
      <c r="XEL167" s="28"/>
      <c r="XEM167" s="28"/>
      <c r="XEN167" s="28"/>
      <c r="XEO167" s="28"/>
      <c r="XEP167" s="28"/>
      <c r="XEQ167" s="28"/>
      <c r="XER167" s="28"/>
      <c r="XES167" s="28"/>
      <c r="XET167" s="28"/>
      <c r="XEU167" s="28"/>
      <c r="XEV167" s="28"/>
      <c r="XEW167" s="28"/>
      <c r="XEX167" s="28"/>
      <c r="XEY167" s="28"/>
      <c r="XEZ167" s="28"/>
      <c r="XFA167" s="28"/>
      <c r="XFB167" s="28"/>
      <c r="XFC167" s="28"/>
      <c r="XFD167" s="28"/>
    </row>
    <row r="168" spans="1:42 16358:16384" s="3" customFormat="1" ht="19.05" customHeight="1">
      <c r="A168" s="109"/>
      <c r="B168" s="111"/>
      <c r="C168" s="111"/>
      <c r="D168" s="111"/>
      <c r="E168" s="111"/>
      <c r="F168" s="111"/>
      <c r="G168" s="111"/>
      <c r="H168" s="111"/>
      <c r="I168" s="111"/>
      <c r="J168" s="113"/>
      <c r="K168" s="20" t="str">
        <f ca="1">IF(A166="","",IF(MOD(ROW(),3)=1,"上午",IF(MOD(ROW(),3)=2,"下午","加班")))</f>
        <v/>
      </c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  <c r="AP168" s="27"/>
      <c r="XED168" s="28"/>
      <c r="XEE168" s="28"/>
      <c r="XEF168" s="28"/>
      <c r="XEG168" s="28"/>
      <c r="XEH168" s="28"/>
      <c r="XEI168" s="28"/>
      <c r="XEJ168" s="28"/>
      <c r="XEK168" s="28"/>
      <c r="XEL168" s="28"/>
      <c r="XEM168" s="28"/>
      <c r="XEN168" s="28"/>
      <c r="XEO168" s="28"/>
      <c r="XEP168" s="28"/>
      <c r="XEQ168" s="28"/>
      <c r="XER168" s="28"/>
      <c r="XES168" s="28"/>
      <c r="XET168" s="28"/>
      <c r="XEU168" s="28"/>
      <c r="XEV168" s="28"/>
      <c r="XEW168" s="28"/>
      <c r="XEX168" s="28"/>
      <c r="XEY168" s="28"/>
      <c r="XEZ168" s="28"/>
      <c r="XFA168" s="28"/>
      <c r="XFB168" s="28"/>
      <c r="XFC168" s="28"/>
      <c r="XFD168" s="28"/>
    </row>
    <row r="169" spans="1:42 16358:16384" s="3" customFormat="1" ht="19.05" customHeight="1">
      <c r="A169" s="109" t="str">
        <f ca="1">IF(B169=0,"",COUNTA($B$3:$B168))</f>
        <v/>
      </c>
      <c r="B169" s="111">
        <f ca="1">INDIRECT("员工信息表!B"&amp;COUNTA($B$3:$B168)+2)</f>
        <v>0</v>
      </c>
      <c r="C169" s="111"/>
      <c r="D169" s="111">
        <f>(COUNTIF($L169:$AP169,"出勤")+COUNTIF($L170:$AP170,"出勤"))*0.5</f>
        <v>0</v>
      </c>
      <c r="E169" s="111">
        <f>(COUNTIF($L169:$AP169,"事假")+COUNTIF($L170:$AP170,"事假"))*0.5</f>
        <v>0</v>
      </c>
      <c r="F169" s="111">
        <f>(COUNTIF($L169:$AP169,"病假")+COUNTIF($L170:$AP170,"病假"))*0.5</f>
        <v>0</v>
      </c>
      <c r="G169" s="111">
        <f>(COUNTIF($L169:$AP169,"休假")+COUNTIF($L170:$AP170,"休假"))*0.5</f>
        <v>0</v>
      </c>
      <c r="H169" s="111">
        <f>(COUNTIF($L169:$AP169,"缺勤")+COUNTIF($L170:$AP170,"缺勤"))*0.5</f>
        <v>0</v>
      </c>
      <c r="I169" s="111">
        <f>(COUNTIF($L169:$AP169,"放假")+COUNTIF($L170:$AP170,"放假"))*0.5</f>
        <v>0</v>
      </c>
      <c r="J169" s="113">
        <f>(SUM(L171:AP171))/$AO$2</f>
        <v>0</v>
      </c>
      <c r="K169" s="16" t="str">
        <f ca="1">IF(A169="","",IF(MOD(ROW(),3)=1,"上午",IF(MOD(ROW(),3)=2,"下午","加班")))</f>
        <v/>
      </c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25"/>
      <c r="XED169" s="28"/>
      <c r="XEE169" s="28"/>
      <c r="XEF169" s="28"/>
      <c r="XEG169" s="28"/>
      <c r="XEH169" s="28"/>
      <c r="XEI169" s="28"/>
      <c r="XEJ169" s="28"/>
      <c r="XEK169" s="28"/>
      <c r="XEL169" s="28"/>
      <c r="XEM169" s="28"/>
      <c r="XEN169" s="28"/>
      <c r="XEO169" s="28"/>
      <c r="XEP169" s="28"/>
      <c r="XEQ169" s="28"/>
      <c r="XER169" s="28"/>
      <c r="XES169" s="28"/>
      <c r="XET169" s="28"/>
      <c r="XEU169" s="28"/>
      <c r="XEV169" s="28"/>
      <c r="XEW169" s="28"/>
      <c r="XEX169" s="28"/>
      <c r="XEY169" s="28"/>
      <c r="XEZ169" s="28"/>
      <c r="XFA169" s="28"/>
      <c r="XFB169" s="28"/>
      <c r="XFC169" s="28"/>
      <c r="XFD169" s="28"/>
    </row>
    <row r="170" spans="1:42 16358:16384" s="3" customFormat="1" ht="19.05" customHeight="1">
      <c r="A170" s="109"/>
      <c r="B170" s="111"/>
      <c r="C170" s="111"/>
      <c r="D170" s="111"/>
      <c r="E170" s="111"/>
      <c r="F170" s="111"/>
      <c r="G170" s="111"/>
      <c r="H170" s="111"/>
      <c r="I170" s="111"/>
      <c r="J170" s="113"/>
      <c r="K170" s="18" t="str">
        <f ca="1">IF(A169="","",IF(MOD(ROW(),3)=1,"上午",IF(MOD(ROW(),3)=2,"下午","加班")))</f>
        <v/>
      </c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26"/>
      <c r="XED170" s="28"/>
      <c r="XEE170" s="28"/>
      <c r="XEF170" s="28"/>
      <c r="XEG170" s="28"/>
      <c r="XEH170" s="28"/>
      <c r="XEI170" s="28"/>
      <c r="XEJ170" s="28"/>
      <c r="XEK170" s="28"/>
      <c r="XEL170" s="28"/>
      <c r="XEM170" s="28"/>
      <c r="XEN170" s="28"/>
      <c r="XEO170" s="28"/>
      <c r="XEP170" s="28"/>
      <c r="XEQ170" s="28"/>
      <c r="XER170" s="28"/>
      <c r="XES170" s="28"/>
      <c r="XET170" s="28"/>
      <c r="XEU170" s="28"/>
      <c r="XEV170" s="28"/>
      <c r="XEW170" s="28"/>
      <c r="XEX170" s="28"/>
      <c r="XEY170" s="28"/>
      <c r="XEZ170" s="28"/>
      <c r="XFA170" s="28"/>
      <c r="XFB170" s="28"/>
      <c r="XFC170" s="28"/>
      <c r="XFD170" s="28"/>
    </row>
    <row r="171" spans="1:42 16358:16384" s="3" customFormat="1" ht="19.05" customHeight="1">
      <c r="A171" s="109"/>
      <c r="B171" s="111"/>
      <c r="C171" s="111"/>
      <c r="D171" s="111"/>
      <c r="E171" s="111"/>
      <c r="F171" s="111"/>
      <c r="G171" s="111"/>
      <c r="H171" s="111"/>
      <c r="I171" s="111"/>
      <c r="J171" s="113"/>
      <c r="K171" s="20" t="str">
        <f ca="1">IF(A169="","",IF(MOD(ROW(),3)=1,"上午",IF(MOD(ROW(),3)=2,"下午","加班")))</f>
        <v/>
      </c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7"/>
      <c r="XED171" s="28"/>
      <c r="XEE171" s="28"/>
      <c r="XEF171" s="28"/>
      <c r="XEG171" s="28"/>
      <c r="XEH171" s="28"/>
      <c r="XEI171" s="28"/>
      <c r="XEJ171" s="28"/>
      <c r="XEK171" s="28"/>
      <c r="XEL171" s="28"/>
      <c r="XEM171" s="28"/>
      <c r="XEN171" s="28"/>
      <c r="XEO171" s="28"/>
      <c r="XEP171" s="28"/>
      <c r="XEQ171" s="28"/>
      <c r="XER171" s="28"/>
      <c r="XES171" s="28"/>
      <c r="XET171" s="28"/>
      <c r="XEU171" s="28"/>
      <c r="XEV171" s="28"/>
      <c r="XEW171" s="28"/>
      <c r="XEX171" s="28"/>
      <c r="XEY171" s="28"/>
      <c r="XEZ171" s="28"/>
      <c r="XFA171" s="28"/>
      <c r="XFB171" s="28"/>
      <c r="XFC171" s="28"/>
      <c r="XFD171" s="28"/>
    </row>
    <row r="172" spans="1:42 16358:16384" s="3" customFormat="1" ht="19.05" customHeight="1">
      <c r="A172" s="109" t="str">
        <f ca="1">IF(B172=0,"",COUNTA($B$3:$B171))</f>
        <v/>
      </c>
      <c r="B172" s="111">
        <f ca="1">INDIRECT("员工信息表!B"&amp;COUNTA($B$3:$B171)+2)</f>
        <v>0</v>
      </c>
      <c r="C172" s="111"/>
      <c r="D172" s="111">
        <f>(COUNTIF($L172:$AP172,"出勤")+COUNTIF($L173:$AP173,"出勤"))*0.5</f>
        <v>0</v>
      </c>
      <c r="E172" s="111">
        <f>(COUNTIF($L172:$AP172,"事假")+COUNTIF($L173:$AP173,"事假"))*0.5</f>
        <v>0</v>
      </c>
      <c r="F172" s="111">
        <f>(COUNTIF($L172:$AP172,"病假")+COUNTIF($L173:$AP173,"病假"))*0.5</f>
        <v>0</v>
      </c>
      <c r="G172" s="111">
        <f>(COUNTIF($L172:$AP172,"休假")+COUNTIF($L173:$AP173,"休假"))*0.5</f>
        <v>0</v>
      </c>
      <c r="H172" s="111">
        <f>(COUNTIF($L172:$AP172,"缺勤")+COUNTIF($L173:$AP173,"缺勤"))*0.5</f>
        <v>0</v>
      </c>
      <c r="I172" s="111">
        <f>(COUNTIF($L172:$AP172,"放假")+COUNTIF($L173:$AP173,"放假"))*0.5</f>
        <v>0</v>
      </c>
      <c r="J172" s="113">
        <f>(SUM(L174:AP174))/$AO$2</f>
        <v>0</v>
      </c>
      <c r="K172" s="16" t="str">
        <f ca="1">IF(A172="","",IF(MOD(ROW(),3)=1,"上午",IF(MOD(ROW(),3)=2,"下午","加班")))</f>
        <v/>
      </c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25"/>
      <c r="XED172" s="28"/>
      <c r="XEE172" s="28"/>
      <c r="XEF172" s="28"/>
      <c r="XEG172" s="28"/>
      <c r="XEH172" s="28"/>
      <c r="XEI172" s="28"/>
      <c r="XEJ172" s="28"/>
      <c r="XEK172" s="28"/>
      <c r="XEL172" s="28"/>
      <c r="XEM172" s="28"/>
      <c r="XEN172" s="28"/>
      <c r="XEO172" s="28"/>
      <c r="XEP172" s="28"/>
      <c r="XEQ172" s="28"/>
      <c r="XER172" s="28"/>
      <c r="XES172" s="28"/>
      <c r="XET172" s="28"/>
      <c r="XEU172" s="28"/>
      <c r="XEV172" s="28"/>
      <c r="XEW172" s="28"/>
      <c r="XEX172" s="28"/>
      <c r="XEY172" s="28"/>
      <c r="XEZ172" s="28"/>
      <c r="XFA172" s="28"/>
      <c r="XFB172" s="28"/>
      <c r="XFC172" s="28"/>
      <c r="XFD172" s="28"/>
    </row>
    <row r="173" spans="1:42 16358:16384" s="3" customFormat="1" ht="19.05" customHeight="1">
      <c r="A173" s="109"/>
      <c r="B173" s="111"/>
      <c r="C173" s="111"/>
      <c r="D173" s="111"/>
      <c r="E173" s="111"/>
      <c r="F173" s="111"/>
      <c r="G173" s="111"/>
      <c r="H173" s="111"/>
      <c r="I173" s="111"/>
      <c r="J173" s="113"/>
      <c r="K173" s="18" t="str">
        <f ca="1">IF(A172="","",IF(MOD(ROW(),3)=1,"上午",IF(MOD(ROW(),3)=2,"下午","加班")))</f>
        <v/>
      </c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26"/>
      <c r="XED173" s="28"/>
      <c r="XEE173" s="28"/>
      <c r="XEF173" s="28"/>
      <c r="XEG173" s="28"/>
      <c r="XEH173" s="28"/>
      <c r="XEI173" s="28"/>
      <c r="XEJ173" s="28"/>
      <c r="XEK173" s="28"/>
      <c r="XEL173" s="28"/>
      <c r="XEM173" s="28"/>
      <c r="XEN173" s="28"/>
      <c r="XEO173" s="28"/>
      <c r="XEP173" s="28"/>
      <c r="XEQ173" s="28"/>
      <c r="XER173" s="28"/>
      <c r="XES173" s="28"/>
      <c r="XET173" s="28"/>
      <c r="XEU173" s="28"/>
      <c r="XEV173" s="28"/>
      <c r="XEW173" s="28"/>
      <c r="XEX173" s="28"/>
      <c r="XEY173" s="28"/>
      <c r="XEZ173" s="28"/>
      <c r="XFA173" s="28"/>
      <c r="XFB173" s="28"/>
      <c r="XFC173" s="28"/>
      <c r="XFD173" s="28"/>
    </row>
    <row r="174" spans="1:42 16358:16384" s="3" customFormat="1" ht="19.05" customHeight="1">
      <c r="A174" s="109"/>
      <c r="B174" s="111"/>
      <c r="C174" s="111"/>
      <c r="D174" s="111"/>
      <c r="E174" s="111"/>
      <c r="F174" s="111"/>
      <c r="G174" s="111"/>
      <c r="H174" s="111"/>
      <c r="I174" s="111"/>
      <c r="J174" s="113"/>
      <c r="K174" s="20" t="str">
        <f ca="1">IF(A172="","",IF(MOD(ROW(),3)=1,"上午",IF(MOD(ROW(),3)=2,"下午","加班")))</f>
        <v/>
      </c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7"/>
      <c r="XED174" s="28"/>
      <c r="XEE174" s="28"/>
      <c r="XEF174" s="28"/>
      <c r="XEG174" s="28"/>
      <c r="XEH174" s="28"/>
      <c r="XEI174" s="28"/>
      <c r="XEJ174" s="28"/>
      <c r="XEK174" s="28"/>
      <c r="XEL174" s="28"/>
      <c r="XEM174" s="28"/>
      <c r="XEN174" s="28"/>
      <c r="XEO174" s="28"/>
      <c r="XEP174" s="28"/>
      <c r="XEQ174" s="28"/>
      <c r="XER174" s="28"/>
      <c r="XES174" s="28"/>
      <c r="XET174" s="28"/>
      <c r="XEU174" s="28"/>
      <c r="XEV174" s="28"/>
      <c r="XEW174" s="28"/>
      <c r="XEX174" s="28"/>
      <c r="XEY174" s="28"/>
      <c r="XEZ174" s="28"/>
      <c r="XFA174" s="28"/>
      <c r="XFB174" s="28"/>
      <c r="XFC174" s="28"/>
      <c r="XFD174" s="28"/>
    </row>
    <row r="175" spans="1:42 16358:16384" s="3" customFormat="1" ht="19.05" customHeight="1">
      <c r="A175" s="109" t="str">
        <f ca="1">IF(B175=0,"",COUNTA($B$3:$B174))</f>
        <v/>
      </c>
      <c r="B175" s="111">
        <f ca="1">INDIRECT("员工信息表!B"&amp;COUNTA($B$3:$B174)+2)</f>
        <v>0</v>
      </c>
      <c r="C175" s="111"/>
      <c r="D175" s="111">
        <f>(COUNTIF($L175:$AP175,"出勤")+COUNTIF($L176:$AP176,"出勤"))*0.5</f>
        <v>0</v>
      </c>
      <c r="E175" s="111">
        <f>(COUNTIF($L175:$AP175,"事假")+COUNTIF($L176:$AP176,"事假"))*0.5</f>
        <v>0</v>
      </c>
      <c r="F175" s="111">
        <f>(COUNTIF($L175:$AP175,"病假")+COUNTIF($L176:$AP176,"病假"))*0.5</f>
        <v>0</v>
      </c>
      <c r="G175" s="111">
        <f>(COUNTIF($L175:$AP175,"休假")+COUNTIF($L176:$AP176,"休假"))*0.5</f>
        <v>0</v>
      </c>
      <c r="H175" s="111">
        <f>(COUNTIF($L175:$AP175,"缺勤")+COUNTIF($L176:$AP176,"缺勤"))*0.5</f>
        <v>0</v>
      </c>
      <c r="I175" s="111">
        <f>(COUNTIF($L175:$AP175,"放假")+COUNTIF($L176:$AP176,"放假"))*0.5</f>
        <v>0</v>
      </c>
      <c r="J175" s="113">
        <f>(SUM(L177:AP177))/$AO$2</f>
        <v>0</v>
      </c>
      <c r="K175" s="16" t="str">
        <f ca="1">IF(A175="","",IF(MOD(ROW(),3)=1,"上午",IF(MOD(ROW(),3)=2,"下午","加班")))</f>
        <v/>
      </c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25"/>
      <c r="XED175" s="28"/>
      <c r="XEE175" s="28"/>
      <c r="XEF175" s="28"/>
      <c r="XEG175" s="28"/>
      <c r="XEH175" s="28"/>
      <c r="XEI175" s="28"/>
      <c r="XEJ175" s="28"/>
      <c r="XEK175" s="28"/>
      <c r="XEL175" s="28"/>
      <c r="XEM175" s="28"/>
      <c r="XEN175" s="28"/>
      <c r="XEO175" s="28"/>
      <c r="XEP175" s="28"/>
      <c r="XEQ175" s="28"/>
      <c r="XER175" s="28"/>
      <c r="XES175" s="28"/>
      <c r="XET175" s="28"/>
      <c r="XEU175" s="28"/>
      <c r="XEV175" s="28"/>
      <c r="XEW175" s="28"/>
      <c r="XEX175" s="28"/>
      <c r="XEY175" s="28"/>
      <c r="XEZ175" s="28"/>
      <c r="XFA175" s="28"/>
      <c r="XFB175" s="28"/>
      <c r="XFC175" s="28"/>
      <c r="XFD175" s="28"/>
    </row>
    <row r="176" spans="1:42 16358:16384" s="3" customFormat="1" ht="19.05" customHeight="1">
      <c r="A176" s="109"/>
      <c r="B176" s="111"/>
      <c r="C176" s="111"/>
      <c r="D176" s="111"/>
      <c r="E176" s="111"/>
      <c r="F176" s="111"/>
      <c r="G176" s="111"/>
      <c r="H176" s="111"/>
      <c r="I176" s="111"/>
      <c r="J176" s="113"/>
      <c r="K176" s="18" t="str">
        <f ca="1">IF(A175="","",IF(MOD(ROW(),3)=1,"上午",IF(MOD(ROW(),3)=2,"下午","加班")))</f>
        <v/>
      </c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26"/>
      <c r="XED176" s="28"/>
      <c r="XEE176" s="28"/>
      <c r="XEF176" s="28"/>
      <c r="XEG176" s="28"/>
      <c r="XEH176" s="28"/>
      <c r="XEI176" s="28"/>
      <c r="XEJ176" s="28"/>
      <c r="XEK176" s="28"/>
      <c r="XEL176" s="28"/>
      <c r="XEM176" s="28"/>
      <c r="XEN176" s="28"/>
      <c r="XEO176" s="28"/>
      <c r="XEP176" s="28"/>
      <c r="XEQ176" s="28"/>
      <c r="XER176" s="28"/>
      <c r="XES176" s="28"/>
      <c r="XET176" s="28"/>
      <c r="XEU176" s="28"/>
      <c r="XEV176" s="28"/>
      <c r="XEW176" s="28"/>
      <c r="XEX176" s="28"/>
      <c r="XEY176" s="28"/>
      <c r="XEZ176" s="28"/>
      <c r="XFA176" s="28"/>
      <c r="XFB176" s="28"/>
      <c r="XFC176" s="28"/>
      <c r="XFD176" s="28"/>
    </row>
    <row r="177" spans="1:42 16358:16384" s="3" customFormat="1" ht="19.05" customHeight="1">
      <c r="A177" s="109"/>
      <c r="B177" s="111"/>
      <c r="C177" s="111"/>
      <c r="D177" s="111"/>
      <c r="E177" s="111"/>
      <c r="F177" s="111"/>
      <c r="G177" s="111"/>
      <c r="H177" s="111"/>
      <c r="I177" s="111"/>
      <c r="J177" s="113"/>
      <c r="K177" s="20" t="str">
        <f ca="1">IF(A175="","",IF(MOD(ROW(),3)=1,"上午",IF(MOD(ROW(),3)=2,"下午","加班")))</f>
        <v/>
      </c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7"/>
      <c r="XED177" s="28"/>
      <c r="XEE177" s="28"/>
      <c r="XEF177" s="28"/>
      <c r="XEG177" s="28"/>
      <c r="XEH177" s="28"/>
      <c r="XEI177" s="28"/>
      <c r="XEJ177" s="28"/>
      <c r="XEK177" s="28"/>
      <c r="XEL177" s="28"/>
      <c r="XEM177" s="28"/>
      <c r="XEN177" s="28"/>
      <c r="XEO177" s="28"/>
      <c r="XEP177" s="28"/>
      <c r="XEQ177" s="28"/>
      <c r="XER177" s="28"/>
      <c r="XES177" s="28"/>
      <c r="XET177" s="28"/>
      <c r="XEU177" s="28"/>
      <c r="XEV177" s="28"/>
      <c r="XEW177" s="28"/>
      <c r="XEX177" s="28"/>
      <c r="XEY177" s="28"/>
      <c r="XEZ177" s="28"/>
      <c r="XFA177" s="28"/>
      <c r="XFB177" s="28"/>
      <c r="XFC177" s="28"/>
      <c r="XFD177" s="28"/>
    </row>
    <row r="178" spans="1:42 16358:16384" s="3" customFormat="1" ht="19.05" customHeight="1">
      <c r="A178" s="109" t="str">
        <f ca="1">IF(B178=0,"",COUNTA($B$3:$B177))</f>
        <v/>
      </c>
      <c r="B178" s="111">
        <f ca="1">INDIRECT("员工信息表!B"&amp;COUNTA($B$3:$B177)+2)</f>
        <v>0</v>
      </c>
      <c r="C178" s="111"/>
      <c r="D178" s="111">
        <f>(COUNTIF($L178:$AP178,"出勤")+COUNTIF($L179:$AP179,"出勤"))*0.5</f>
        <v>0</v>
      </c>
      <c r="E178" s="111">
        <f>(COUNTIF($L178:$AP178,"事假")+COUNTIF($L179:$AP179,"事假"))*0.5</f>
        <v>0</v>
      </c>
      <c r="F178" s="111">
        <f>(COUNTIF($L178:$AP178,"病假")+COUNTIF($L179:$AP179,"病假"))*0.5</f>
        <v>0</v>
      </c>
      <c r="G178" s="111">
        <f>(COUNTIF($L178:$AP178,"休假")+COUNTIF($L179:$AP179,"休假"))*0.5</f>
        <v>0</v>
      </c>
      <c r="H178" s="111">
        <f>(COUNTIF($L178:$AP178,"缺勤")+COUNTIF($L179:$AP179,"缺勤"))*0.5</f>
        <v>0</v>
      </c>
      <c r="I178" s="111">
        <f>(COUNTIF($L178:$AP178,"放假")+COUNTIF($L179:$AP179,"放假"))*0.5</f>
        <v>0</v>
      </c>
      <c r="J178" s="113">
        <f>(SUM(L180:AP180))/$AO$2</f>
        <v>0</v>
      </c>
      <c r="K178" s="16" t="str">
        <f ca="1">IF(A178="","",IF(MOD(ROW(),3)=1,"上午",IF(MOD(ROW(),3)=2,"下午","加班")))</f>
        <v/>
      </c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25"/>
      <c r="XED178" s="28"/>
      <c r="XEE178" s="28"/>
      <c r="XEF178" s="28"/>
      <c r="XEG178" s="28"/>
      <c r="XEH178" s="28"/>
      <c r="XEI178" s="28"/>
      <c r="XEJ178" s="28"/>
      <c r="XEK178" s="28"/>
      <c r="XEL178" s="28"/>
      <c r="XEM178" s="28"/>
      <c r="XEN178" s="28"/>
      <c r="XEO178" s="28"/>
      <c r="XEP178" s="28"/>
      <c r="XEQ178" s="28"/>
      <c r="XER178" s="28"/>
      <c r="XES178" s="28"/>
      <c r="XET178" s="28"/>
      <c r="XEU178" s="28"/>
      <c r="XEV178" s="28"/>
      <c r="XEW178" s="28"/>
      <c r="XEX178" s="28"/>
      <c r="XEY178" s="28"/>
      <c r="XEZ178" s="28"/>
      <c r="XFA178" s="28"/>
      <c r="XFB178" s="28"/>
      <c r="XFC178" s="28"/>
      <c r="XFD178" s="28"/>
    </row>
    <row r="179" spans="1:42 16358:16384" s="3" customFormat="1" ht="19.05" customHeight="1">
      <c r="A179" s="109"/>
      <c r="B179" s="111"/>
      <c r="C179" s="111"/>
      <c r="D179" s="111"/>
      <c r="E179" s="111"/>
      <c r="F179" s="111"/>
      <c r="G179" s="111"/>
      <c r="H179" s="111"/>
      <c r="I179" s="111"/>
      <c r="J179" s="113"/>
      <c r="K179" s="18" t="str">
        <f ca="1">IF(A178="","",IF(MOD(ROW(),3)=1,"上午",IF(MOD(ROW(),3)=2,"下午","加班")))</f>
        <v/>
      </c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26"/>
      <c r="XED179" s="28"/>
      <c r="XEE179" s="28"/>
      <c r="XEF179" s="28"/>
      <c r="XEG179" s="28"/>
      <c r="XEH179" s="28"/>
      <c r="XEI179" s="28"/>
      <c r="XEJ179" s="28"/>
      <c r="XEK179" s="28"/>
      <c r="XEL179" s="28"/>
      <c r="XEM179" s="28"/>
      <c r="XEN179" s="28"/>
      <c r="XEO179" s="28"/>
      <c r="XEP179" s="28"/>
      <c r="XEQ179" s="28"/>
      <c r="XER179" s="28"/>
      <c r="XES179" s="28"/>
      <c r="XET179" s="28"/>
      <c r="XEU179" s="28"/>
      <c r="XEV179" s="28"/>
      <c r="XEW179" s="28"/>
      <c r="XEX179" s="28"/>
      <c r="XEY179" s="28"/>
      <c r="XEZ179" s="28"/>
      <c r="XFA179" s="28"/>
      <c r="XFB179" s="28"/>
      <c r="XFC179" s="28"/>
      <c r="XFD179" s="28"/>
    </row>
    <row r="180" spans="1:42 16358:16384" s="3" customFormat="1" ht="19.05" customHeight="1">
      <c r="A180" s="109"/>
      <c r="B180" s="111"/>
      <c r="C180" s="111"/>
      <c r="D180" s="111"/>
      <c r="E180" s="111"/>
      <c r="F180" s="111"/>
      <c r="G180" s="111"/>
      <c r="H180" s="111"/>
      <c r="I180" s="111"/>
      <c r="J180" s="113"/>
      <c r="K180" s="20" t="str">
        <f ca="1">IF(A178="","",IF(MOD(ROW(),3)=1,"上午",IF(MOD(ROW(),3)=2,"下午","加班")))</f>
        <v/>
      </c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7"/>
      <c r="XED180" s="28"/>
      <c r="XEE180" s="28"/>
      <c r="XEF180" s="28"/>
      <c r="XEG180" s="28"/>
      <c r="XEH180" s="28"/>
      <c r="XEI180" s="28"/>
      <c r="XEJ180" s="28"/>
      <c r="XEK180" s="28"/>
      <c r="XEL180" s="28"/>
      <c r="XEM180" s="28"/>
      <c r="XEN180" s="28"/>
      <c r="XEO180" s="28"/>
      <c r="XEP180" s="28"/>
      <c r="XEQ180" s="28"/>
      <c r="XER180" s="28"/>
      <c r="XES180" s="28"/>
      <c r="XET180" s="28"/>
      <c r="XEU180" s="28"/>
      <c r="XEV180" s="28"/>
      <c r="XEW180" s="28"/>
      <c r="XEX180" s="28"/>
      <c r="XEY180" s="28"/>
      <c r="XEZ180" s="28"/>
      <c r="XFA180" s="28"/>
      <c r="XFB180" s="28"/>
      <c r="XFC180" s="28"/>
      <c r="XFD180" s="28"/>
    </row>
    <row r="181" spans="1:42 16358:16384" s="3" customFormat="1" ht="19.05" customHeight="1">
      <c r="A181" s="109" t="str">
        <f ca="1">IF(B181=0,"",COUNTA($B$3:$B180))</f>
        <v/>
      </c>
      <c r="B181" s="111">
        <f ca="1">INDIRECT("员工信息表!B"&amp;COUNTA($B$3:$B180)+2)</f>
        <v>0</v>
      </c>
      <c r="C181" s="111"/>
      <c r="D181" s="111">
        <f>(COUNTIF($L181:$AP181,"出勤")+COUNTIF($L182:$AP182,"出勤"))*0.5</f>
        <v>0</v>
      </c>
      <c r="E181" s="111">
        <f>(COUNTIF($L181:$AP181,"事假")+COUNTIF($L182:$AP182,"事假"))*0.5</f>
        <v>0</v>
      </c>
      <c r="F181" s="111">
        <f>(COUNTIF($L181:$AP181,"病假")+COUNTIF($L182:$AP182,"病假"))*0.5</f>
        <v>0</v>
      </c>
      <c r="G181" s="111">
        <f>(COUNTIF($L181:$AP181,"休假")+COUNTIF($L182:$AP182,"休假"))*0.5</f>
        <v>0</v>
      </c>
      <c r="H181" s="111">
        <f>(COUNTIF($L181:$AP181,"缺勤")+COUNTIF($L182:$AP182,"缺勤"))*0.5</f>
        <v>0</v>
      </c>
      <c r="I181" s="111">
        <f>(COUNTIF($L181:$AP181,"放假")+COUNTIF($L182:$AP182,"放假"))*0.5</f>
        <v>0</v>
      </c>
      <c r="J181" s="113">
        <f>(SUM(L183:AP183))/$AO$2</f>
        <v>0</v>
      </c>
      <c r="K181" s="16" t="str">
        <f ca="1">IF(A181="","",IF(MOD(ROW(),3)=1,"上午",IF(MOD(ROW(),3)=2,"下午","加班")))</f>
        <v/>
      </c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25"/>
      <c r="XED181" s="28"/>
      <c r="XEE181" s="28"/>
      <c r="XEF181" s="28"/>
      <c r="XEG181" s="28"/>
      <c r="XEH181" s="28"/>
      <c r="XEI181" s="28"/>
      <c r="XEJ181" s="28"/>
      <c r="XEK181" s="28"/>
      <c r="XEL181" s="28"/>
      <c r="XEM181" s="28"/>
      <c r="XEN181" s="28"/>
      <c r="XEO181" s="28"/>
      <c r="XEP181" s="28"/>
      <c r="XEQ181" s="28"/>
      <c r="XER181" s="28"/>
      <c r="XES181" s="28"/>
      <c r="XET181" s="28"/>
      <c r="XEU181" s="28"/>
      <c r="XEV181" s="28"/>
      <c r="XEW181" s="28"/>
      <c r="XEX181" s="28"/>
      <c r="XEY181" s="28"/>
      <c r="XEZ181" s="28"/>
      <c r="XFA181" s="28"/>
      <c r="XFB181" s="28"/>
      <c r="XFC181" s="28"/>
      <c r="XFD181" s="28"/>
    </row>
    <row r="182" spans="1:42 16358:16384" s="3" customFormat="1" ht="19.05" customHeight="1">
      <c r="A182" s="109"/>
      <c r="B182" s="111"/>
      <c r="C182" s="111"/>
      <c r="D182" s="111"/>
      <c r="E182" s="111"/>
      <c r="F182" s="111"/>
      <c r="G182" s="111"/>
      <c r="H182" s="111"/>
      <c r="I182" s="111"/>
      <c r="J182" s="113"/>
      <c r="K182" s="18" t="str">
        <f ca="1">IF(A181="","",IF(MOD(ROW(),3)=1,"上午",IF(MOD(ROW(),3)=2,"下午","加班")))</f>
        <v/>
      </c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26"/>
      <c r="XED182" s="28"/>
      <c r="XEE182" s="28"/>
      <c r="XEF182" s="28"/>
      <c r="XEG182" s="28"/>
      <c r="XEH182" s="28"/>
      <c r="XEI182" s="28"/>
      <c r="XEJ182" s="28"/>
      <c r="XEK182" s="28"/>
      <c r="XEL182" s="28"/>
      <c r="XEM182" s="28"/>
      <c r="XEN182" s="28"/>
      <c r="XEO182" s="28"/>
      <c r="XEP182" s="28"/>
      <c r="XEQ182" s="28"/>
      <c r="XER182" s="28"/>
      <c r="XES182" s="28"/>
      <c r="XET182" s="28"/>
      <c r="XEU182" s="28"/>
      <c r="XEV182" s="28"/>
      <c r="XEW182" s="28"/>
      <c r="XEX182" s="28"/>
      <c r="XEY182" s="28"/>
      <c r="XEZ182" s="28"/>
      <c r="XFA182" s="28"/>
      <c r="XFB182" s="28"/>
      <c r="XFC182" s="28"/>
      <c r="XFD182" s="28"/>
    </row>
    <row r="183" spans="1:42 16358:16384" s="3" customFormat="1" ht="19.05" customHeight="1">
      <c r="A183" s="109"/>
      <c r="B183" s="111"/>
      <c r="C183" s="111"/>
      <c r="D183" s="111"/>
      <c r="E183" s="111"/>
      <c r="F183" s="111"/>
      <c r="G183" s="111"/>
      <c r="H183" s="111"/>
      <c r="I183" s="111"/>
      <c r="J183" s="113"/>
      <c r="K183" s="20" t="str">
        <f ca="1">IF(A181="","",IF(MOD(ROW(),3)=1,"上午",IF(MOD(ROW(),3)=2,"下午","加班")))</f>
        <v/>
      </c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7"/>
      <c r="XED183" s="28"/>
      <c r="XEE183" s="28"/>
      <c r="XEF183" s="28"/>
      <c r="XEG183" s="28"/>
      <c r="XEH183" s="28"/>
      <c r="XEI183" s="28"/>
      <c r="XEJ183" s="28"/>
      <c r="XEK183" s="28"/>
      <c r="XEL183" s="28"/>
      <c r="XEM183" s="28"/>
      <c r="XEN183" s="28"/>
      <c r="XEO183" s="28"/>
      <c r="XEP183" s="28"/>
      <c r="XEQ183" s="28"/>
      <c r="XER183" s="28"/>
      <c r="XES183" s="28"/>
      <c r="XET183" s="28"/>
      <c r="XEU183" s="28"/>
      <c r="XEV183" s="28"/>
      <c r="XEW183" s="28"/>
      <c r="XEX183" s="28"/>
      <c r="XEY183" s="28"/>
      <c r="XEZ183" s="28"/>
      <c r="XFA183" s="28"/>
      <c r="XFB183" s="28"/>
      <c r="XFC183" s="28"/>
      <c r="XFD183" s="28"/>
    </row>
    <row r="184" spans="1:42 16358:16384" s="3" customFormat="1" ht="19.05" customHeight="1">
      <c r="A184" s="109" t="str">
        <f ca="1">IF(B184=0,"",COUNTA($B$3:$B183))</f>
        <v/>
      </c>
      <c r="B184" s="111">
        <f ca="1">INDIRECT("员工信息表!B"&amp;COUNTA($B$3:$B183)+2)</f>
        <v>0</v>
      </c>
      <c r="C184" s="111"/>
      <c r="D184" s="111">
        <f>(COUNTIF($L184:$AP184,"出勤")+COUNTIF($L185:$AP185,"出勤"))*0.5</f>
        <v>0</v>
      </c>
      <c r="E184" s="111">
        <f>(COUNTIF($L184:$AP184,"事假")+COUNTIF($L185:$AP185,"事假"))*0.5</f>
        <v>0</v>
      </c>
      <c r="F184" s="111">
        <f>(COUNTIF($L184:$AP184,"病假")+COUNTIF($L185:$AP185,"病假"))*0.5</f>
        <v>0</v>
      </c>
      <c r="G184" s="111">
        <f>(COUNTIF($L184:$AP184,"休假")+COUNTIF($L185:$AP185,"休假"))*0.5</f>
        <v>0</v>
      </c>
      <c r="H184" s="111">
        <f>(COUNTIF($L184:$AP184,"缺勤")+COUNTIF($L185:$AP185,"缺勤"))*0.5</f>
        <v>0</v>
      </c>
      <c r="I184" s="111">
        <f>(COUNTIF($L184:$AP184,"放假")+COUNTIF($L185:$AP185,"放假"))*0.5</f>
        <v>0</v>
      </c>
      <c r="J184" s="113">
        <f>(SUM(L186:AP186))/$AO$2</f>
        <v>0</v>
      </c>
      <c r="K184" s="16" t="str">
        <f ca="1">IF(A184="","",IF(MOD(ROW(),3)=1,"上午",IF(MOD(ROW(),3)=2,"下午","加班")))</f>
        <v/>
      </c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25"/>
      <c r="XED184" s="28"/>
      <c r="XEE184" s="28"/>
      <c r="XEF184" s="28"/>
      <c r="XEG184" s="28"/>
      <c r="XEH184" s="28"/>
      <c r="XEI184" s="28"/>
      <c r="XEJ184" s="28"/>
      <c r="XEK184" s="28"/>
      <c r="XEL184" s="28"/>
      <c r="XEM184" s="28"/>
      <c r="XEN184" s="28"/>
      <c r="XEO184" s="28"/>
      <c r="XEP184" s="28"/>
      <c r="XEQ184" s="28"/>
      <c r="XER184" s="28"/>
      <c r="XES184" s="28"/>
      <c r="XET184" s="28"/>
      <c r="XEU184" s="28"/>
      <c r="XEV184" s="28"/>
      <c r="XEW184" s="28"/>
      <c r="XEX184" s="28"/>
      <c r="XEY184" s="28"/>
      <c r="XEZ184" s="28"/>
      <c r="XFA184" s="28"/>
      <c r="XFB184" s="28"/>
      <c r="XFC184" s="28"/>
      <c r="XFD184" s="28"/>
    </row>
    <row r="185" spans="1:42 16358:16384" s="3" customFormat="1" ht="19.05" customHeight="1">
      <c r="A185" s="109"/>
      <c r="B185" s="111"/>
      <c r="C185" s="111"/>
      <c r="D185" s="111"/>
      <c r="E185" s="111"/>
      <c r="F185" s="111"/>
      <c r="G185" s="111"/>
      <c r="H185" s="111"/>
      <c r="I185" s="111"/>
      <c r="J185" s="113"/>
      <c r="K185" s="18" t="str">
        <f ca="1">IF(A184="","",IF(MOD(ROW(),3)=1,"上午",IF(MOD(ROW(),3)=2,"下午","加班")))</f>
        <v/>
      </c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26"/>
      <c r="XED185" s="28"/>
      <c r="XEE185" s="28"/>
      <c r="XEF185" s="28"/>
      <c r="XEG185" s="28"/>
      <c r="XEH185" s="28"/>
      <c r="XEI185" s="28"/>
      <c r="XEJ185" s="28"/>
      <c r="XEK185" s="28"/>
      <c r="XEL185" s="28"/>
      <c r="XEM185" s="28"/>
      <c r="XEN185" s="28"/>
      <c r="XEO185" s="28"/>
      <c r="XEP185" s="28"/>
      <c r="XEQ185" s="28"/>
      <c r="XER185" s="28"/>
      <c r="XES185" s="28"/>
      <c r="XET185" s="28"/>
      <c r="XEU185" s="28"/>
      <c r="XEV185" s="28"/>
      <c r="XEW185" s="28"/>
      <c r="XEX185" s="28"/>
      <c r="XEY185" s="28"/>
      <c r="XEZ185" s="28"/>
      <c r="XFA185" s="28"/>
      <c r="XFB185" s="28"/>
      <c r="XFC185" s="28"/>
      <c r="XFD185" s="28"/>
    </row>
    <row r="186" spans="1:42 16358:16384" s="3" customFormat="1" ht="19.05" customHeight="1">
      <c r="A186" s="109"/>
      <c r="B186" s="111"/>
      <c r="C186" s="111"/>
      <c r="D186" s="111"/>
      <c r="E186" s="111"/>
      <c r="F186" s="111"/>
      <c r="G186" s="111"/>
      <c r="H186" s="111"/>
      <c r="I186" s="111"/>
      <c r="J186" s="113"/>
      <c r="K186" s="20" t="str">
        <f ca="1">IF(A184="","",IF(MOD(ROW(),3)=1,"上午",IF(MOD(ROW(),3)=2,"下午","加班")))</f>
        <v/>
      </c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  <c r="AO186" s="21"/>
      <c r="AP186" s="27"/>
      <c r="XED186" s="28"/>
      <c r="XEE186" s="28"/>
      <c r="XEF186" s="28"/>
      <c r="XEG186" s="28"/>
      <c r="XEH186" s="28"/>
      <c r="XEI186" s="28"/>
      <c r="XEJ186" s="28"/>
      <c r="XEK186" s="28"/>
      <c r="XEL186" s="28"/>
      <c r="XEM186" s="28"/>
      <c r="XEN186" s="28"/>
      <c r="XEO186" s="28"/>
      <c r="XEP186" s="28"/>
      <c r="XEQ186" s="28"/>
      <c r="XER186" s="28"/>
      <c r="XES186" s="28"/>
      <c r="XET186" s="28"/>
      <c r="XEU186" s="28"/>
      <c r="XEV186" s="28"/>
      <c r="XEW186" s="28"/>
      <c r="XEX186" s="28"/>
      <c r="XEY186" s="28"/>
      <c r="XEZ186" s="28"/>
      <c r="XFA186" s="28"/>
      <c r="XFB186" s="28"/>
      <c r="XFC186" s="28"/>
      <c r="XFD186" s="28"/>
    </row>
    <row r="187" spans="1:42 16358:16384" s="3" customFormat="1" ht="19.05" customHeight="1">
      <c r="A187" s="109" t="str">
        <f ca="1">IF(B187=0,"",COUNTA($B$3:$B186))</f>
        <v/>
      </c>
      <c r="B187" s="111">
        <f ca="1">INDIRECT("员工信息表!B"&amp;COUNTA($B$3:$B186)+2)</f>
        <v>0</v>
      </c>
      <c r="C187" s="111"/>
      <c r="D187" s="111">
        <f>(COUNTIF($L187:$AP187,"出勤")+COUNTIF($L188:$AP188,"出勤"))*0.5</f>
        <v>0</v>
      </c>
      <c r="E187" s="111">
        <f>(COUNTIF($L187:$AP187,"事假")+COUNTIF($L188:$AP188,"事假"))*0.5</f>
        <v>0</v>
      </c>
      <c r="F187" s="111">
        <f>(COUNTIF($L187:$AP187,"病假")+COUNTIF($L188:$AP188,"病假"))*0.5</f>
        <v>0</v>
      </c>
      <c r="G187" s="111">
        <f>(COUNTIF($L187:$AP187,"休假")+COUNTIF($L188:$AP188,"休假"))*0.5</f>
        <v>0</v>
      </c>
      <c r="H187" s="111">
        <f>(COUNTIF($L187:$AP187,"缺勤")+COUNTIF($L188:$AP188,"缺勤"))*0.5</f>
        <v>0</v>
      </c>
      <c r="I187" s="111">
        <f>(COUNTIF($L187:$AP187,"放假")+COUNTIF($L188:$AP188,"放假"))*0.5</f>
        <v>0</v>
      </c>
      <c r="J187" s="113">
        <f>(SUM(L189:AP189))/$AO$2</f>
        <v>0</v>
      </c>
      <c r="K187" s="16" t="str">
        <f ca="1">IF(A187="","",IF(MOD(ROW(),3)=1,"上午",IF(MOD(ROW(),3)=2,"下午","加班")))</f>
        <v/>
      </c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25"/>
      <c r="XED187" s="28"/>
      <c r="XEE187" s="28"/>
      <c r="XEF187" s="28"/>
      <c r="XEG187" s="28"/>
      <c r="XEH187" s="28"/>
      <c r="XEI187" s="28"/>
      <c r="XEJ187" s="28"/>
      <c r="XEK187" s="28"/>
      <c r="XEL187" s="28"/>
      <c r="XEM187" s="28"/>
      <c r="XEN187" s="28"/>
      <c r="XEO187" s="28"/>
      <c r="XEP187" s="28"/>
      <c r="XEQ187" s="28"/>
      <c r="XER187" s="28"/>
      <c r="XES187" s="28"/>
      <c r="XET187" s="28"/>
      <c r="XEU187" s="28"/>
      <c r="XEV187" s="28"/>
      <c r="XEW187" s="28"/>
      <c r="XEX187" s="28"/>
      <c r="XEY187" s="28"/>
      <c r="XEZ187" s="28"/>
      <c r="XFA187" s="28"/>
      <c r="XFB187" s="28"/>
      <c r="XFC187" s="28"/>
      <c r="XFD187" s="28"/>
    </row>
    <row r="188" spans="1:42 16358:16384" s="3" customFormat="1" ht="19.05" customHeight="1">
      <c r="A188" s="109"/>
      <c r="B188" s="111"/>
      <c r="C188" s="111"/>
      <c r="D188" s="111"/>
      <c r="E188" s="111"/>
      <c r="F188" s="111"/>
      <c r="G188" s="111"/>
      <c r="H188" s="111"/>
      <c r="I188" s="111"/>
      <c r="J188" s="113"/>
      <c r="K188" s="18" t="str">
        <f ca="1">IF(A187="","",IF(MOD(ROW(),3)=1,"上午",IF(MOD(ROW(),3)=2,"下午","加班")))</f>
        <v/>
      </c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26"/>
      <c r="XED188" s="28"/>
      <c r="XEE188" s="28"/>
      <c r="XEF188" s="28"/>
      <c r="XEG188" s="28"/>
      <c r="XEH188" s="28"/>
      <c r="XEI188" s="28"/>
      <c r="XEJ188" s="28"/>
      <c r="XEK188" s="28"/>
      <c r="XEL188" s="28"/>
      <c r="XEM188" s="28"/>
      <c r="XEN188" s="28"/>
      <c r="XEO188" s="28"/>
      <c r="XEP188" s="28"/>
      <c r="XEQ188" s="28"/>
      <c r="XER188" s="28"/>
      <c r="XES188" s="28"/>
      <c r="XET188" s="28"/>
      <c r="XEU188" s="28"/>
      <c r="XEV188" s="28"/>
      <c r="XEW188" s="28"/>
      <c r="XEX188" s="28"/>
      <c r="XEY188" s="28"/>
      <c r="XEZ188" s="28"/>
      <c r="XFA188" s="28"/>
      <c r="XFB188" s="28"/>
      <c r="XFC188" s="28"/>
      <c r="XFD188" s="28"/>
    </row>
    <row r="189" spans="1:42 16358:16384" s="3" customFormat="1" ht="19.05" customHeight="1">
      <c r="A189" s="109"/>
      <c r="B189" s="111"/>
      <c r="C189" s="111"/>
      <c r="D189" s="111"/>
      <c r="E189" s="111"/>
      <c r="F189" s="111"/>
      <c r="G189" s="111"/>
      <c r="H189" s="111"/>
      <c r="I189" s="111"/>
      <c r="J189" s="113"/>
      <c r="K189" s="20" t="str">
        <f ca="1">IF(A187="","",IF(MOD(ROW(),3)=1,"上午",IF(MOD(ROW(),3)=2,"下午","加班")))</f>
        <v/>
      </c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7"/>
      <c r="XED189" s="28"/>
      <c r="XEE189" s="28"/>
      <c r="XEF189" s="28"/>
      <c r="XEG189" s="28"/>
      <c r="XEH189" s="28"/>
      <c r="XEI189" s="28"/>
      <c r="XEJ189" s="28"/>
      <c r="XEK189" s="28"/>
      <c r="XEL189" s="28"/>
      <c r="XEM189" s="28"/>
      <c r="XEN189" s="28"/>
      <c r="XEO189" s="28"/>
      <c r="XEP189" s="28"/>
      <c r="XEQ189" s="28"/>
      <c r="XER189" s="28"/>
      <c r="XES189" s="28"/>
      <c r="XET189" s="28"/>
      <c r="XEU189" s="28"/>
      <c r="XEV189" s="28"/>
      <c r="XEW189" s="28"/>
      <c r="XEX189" s="28"/>
      <c r="XEY189" s="28"/>
      <c r="XEZ189" s="28"/>
      <c r="XFA189" s="28"/>
      <c r="XFB189" s="28"/>
      <c r="XFC189" s="28"/>
      <c r="XFD189" s="28"/>
    </row>
    <row r="190" spans="1:42 16358:16384" s="3" customFormat="1" ht="19.05" customHeight="1">
      <c r="A190" s="109" t="str">
        <f ca="1">IF(B190=0,"",COUNTA($B$3:$B189))</f>
        <v/>
      </c>
      <c r="B190" s="111">
        <f ca="1">INDIRECT("员工信息表!B"&amp;COUNTA($B$3:$B189)+2)</f>
        <v>0</v>
      </c>
      <c r="C190" s="111"/>
      <c r="D190" s="111">
        <f>(COUNTIF($L190:$AP190,"出勤")+COUNTIF($L191:$AP191,"出勤"))*0.5</f>
        <v>0</v>
      </c>
      <c r="E190" s="111">
        <f>(COUNTIF($L190:$AP190,"事假")+COUNTIF($L191:$AP191,"事假"))*0.5</f>
        <v>0</v>
      </c>
      <c r="F190" s="111">
        <f>(COUNTIF($L190:$AP190,"病假")+COUNTIF($L191:$AP191,"病假"))*0.5</f>
        <v>0</v>
      </c>
      <c r="G190" s="111">
        <f>(COUNTIF($L190:$AP190,"休假")+COUNTIF($L191:$AP191,"休假"))*0.5</f>
        <v>0</v>
      </c>
      <c r="H190" s="111">
        <f>(COUNTIF($L190:$AP190,"缺勤")+COUNTIF($L191:$AP191,"缺勤"))*0.5</f>
        <v>0</v>
      </c>
      <c r="I190" s="111">
        <f>(COUNTIF($L190:$AP190,"放假")+COUNTIF($L191:$AP191,"放假"))*0.5</f>
        <v>0</v>
      </c>
      <c r="J190" s="113">
        <f>(SUM(L192:AP192))/$AO$2</f>
        <v>0</v>
      </c>
      <c r="K190" s="16" t="str">
        <f ca="1">IF(A190="","",IF(MOD(ROW(),3)=1,"上午",IF(MOD(ROW(),3)=2,"下午","加班")))</f>
        <v/>
      </c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25"/>
      <c r="XED190" s="28"/>
      <c r="XEE190" s="28"/>
      <c r="XEF190" s="28"/>
      <c r="XEG190" s="28"/>
      <c r="XEH190" s="28"/>
      <c r="XEI190" s="28"/>
      <c r="XEJ190" s="28"/>
      <c r="XEK190" s="28"/>
      <c r="XEL190" s="28"/>
      <c r="XEM190" s="28"/>
      <c r="XEN190" s="28"/>
      <c r="XEO190" s="28"/>
      <c r="XEP190" s="28"/>
      <c r="XEQ190" s="28"/>
      <c r="XER190" s="28"/>
      <c r="XES190" s="28"/>
      <c r="XET190" s="28"/>
      <c r="XEU190" s="28"/>
      <c r="XEV190" s="28"/>
      <c r="XEW190" s="28"/>
      <c r="XEX190" s="28"/>
      <c r="XEY190" s="28"/>
      <c r="XEZ190" s="28"/>
      <c r="XFA190" s="28"/>
      <c r="XFB190" s="28"/>
      <c r="XFC190" s="28"/>
      <c r="XFD190" s="28"/>
    </row>
    <row r="191" spans="1:42 16358:16384" s="3" customFormat="1" ht="19.05" customHeight="1">
      <c r="A191" s="109"/>
      <c r="B191" s="111"/>
      <c r="C191" s="111"/>
      <c r="D191" s="111"/>
      <c r="E191" s="111"/>
      <c r="F191" s="111"/>
      <c r="G191" s="111"/>
      <c r="H191" s="111"/>
      <c r="I191" s="111"/>
      <c r="J191" s="113"/>
      <c r="K191" s="18" t="str">
        <f ca="1">IF(A190="","",IF(MOD(ROW(),3)=1,"上午",IF(MOD(ROW(),3)=2,"下午","加班")))</f>
        <v/>
      </c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26"/>
      <c r="XED191" s="28"/>
      <c r="XEE191" s="28"/>
      <c r="XEF191" s="28"/>
      <c r="XEG191" s="28"/>
      <c r="XEH191" s="28"/>
      <c r="XEI191" s="28"/>
      <c r="XEJ191" s="28"/>
      <c r="XEK191" s="28"/>
      <c r="XEL191" s="28"/>
      <c r="XEM191" s="28"/>
      <c r="XEN191" s="28"/>
      <c r="XEO191" s="28"/>
      <c r="XEP191" s="28"/>
      <c r="XEQ191" s="28"/>
      <c r="XER191" s="28"/>
      <c r="XES191" s="28"/>
      <c r="XET191" s="28"/>
      <c r="XEU191" s="28"/>
      <c r="XEV191" s="28"/>
      <c r="XEW191" s="28"/>
      <c r="XEX191" s="28"/>
      <c r="XEY191" s="28"/>
      <c r="XEZ191" s="28"/>
      <c r="XFA191" s="28"/>
      <c r="XFB191" s="28"/>
      <c r="XFC191" s="28"/>
      <c r="XFD191" s="28"/>
    </row>
    <row r="192" spans="1:42 16358:16384" s="3" customFormat="1" ht="19.05" customHeight="1">
      <c r="A192" s="109"/>
      <c r="B192" s="111"/>
      <c r="C192" s="111"/>
      <c r="D192" s="111"/>
      <c r="E192" s="111"/>
      <c r="F192" s="111"/>
      <c r="G192" s="111"/>
      <c r="H192" s="111"/>
      <c r="I192" s="111"/>
      <c r="J192" s="113"/>
      <c r="K192" s="20" t="str">
        <f ca="1">IF(A190="","",IF(MOD(ROW(),3)=1,"上午",IF(MOD(ROW(),3)=2,"下午","加班")))</f>
        <v/>
      </c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  <c r="AO192" s="21"/>
      <c r="AP192" s="27"/>
      <c r="XED192" s="28"/>
      <c r="XEE192" s="28"/>
      <c r="XEF192" s="28"/>
      <c r="XEG192" s="28"/>
      <c r="XEH192" s="28"/>
      <c r="XEI192" s="28"/>
      <c r="XEJ192" s="28"/>
      <c r="XEK192" s="28"/>
      <c r="XEL192" s="28"/>
      <c r="XEM192" s="28"/>
      <c r="XEN192" s="28"/>
      <c r="XEO192" s="28"/>
      <c r="XEP192" s="28"/>
      <c r="XEQ192" s="28"/>
      <c r="XER192" s="28"/>
      <c r="XES192" s="28"/>
      <c r="XET192" s="28"/>
      <c r="XEU192" s="28"/>
      <c r="XEV192" s="28"/>
      <c r="XEW192" s="28"/>
      <c r="XEX192" s="28"/>
      <c r="XEY192" s="28"/>
      <c r="XEZ192" s="28"/>
      <c r="XFA192" s="28"/>
      <c r="XFB192" s="28"/>
      <c r="XFC192" s="28"/>
      <c r="XFD192" s="28"/>
    </row>
    <row r="193" spans="1:42 16358:16384" s="3" customFormat="1" ht="19.05" customHeight="1">
      <c r="A193" s="109" t="str">
        <f ca="1">IF(B193=0,"",COUNTA($B$3:$B192))</f>
        <v/>
      </c>
      <c r="B193" s="111">
        <f ca="1">INDIRECT("员工信息表!B"&amp;COUNTA($B$3:$B192)+2)</f>
        <v>0</v>
      </c>
      <c r="C193" s="111"/>
      <c r="D193" s="111">
        <f>(COUNTIF($L193:$AP193,"出勤")+COUNTIF($L194:$AP194,"出勤"))*0.5</f>
        <v>0</v>
      </c>
      <c r="E193" s="111">
        <f>(COUNTIF($L193:$AP193,"事假")+COUNTIF($L194:$AP194,"事假"))*0.5</f>
        <v>0</v>
      </c>
      <c r="F193" s="111">
        <f>(COUNTIF($L193:$AP193,"病假")+COUNTIF($L194:$AP194,"病假"))*0.5</f>
        <v>0</v>
      </c>
      <c r="G193" s="111">
        <f>(COUNTIF($L193:$AP193,"休假")+COUNTIF($L194:$AP194,"休假"))*0.5</f>
        <v>0</v>
      </c>
      <c r="H193" s="111">
        <f>(COUNTIF($L193:$AP193,"缺勤")+COUNTIF($L194:$AP194,"缺勤"))*0.5</f>
        <v>0</v>
      </c>
      <c r="I193" s="111">
        <f>(COUNTIF($L193:$AP193,"放假")+COUNTIF($L194:$AP194,"放假"))*0.5</f>
        <v>0</v>
      </c>
      <c r="J193" s="113">
        <f>(SUM(L195:AP195))/$AO$2</f>
        <v>0</v>
      </c>
      <c r="K193" s="16" t="str">
        <f ca="1">IF(A193="","",IF(MOD(ROW(),3)=1,"上午",IF(MOD(ROW(),3)=2,"下午","加班")))</f>
        <v/>
      </c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25"/>
      <c r="XED193" s="28"/>
      <c r="XEE193" s="28"/>
      <c r="XEF193" s="28"/>
      <c r="XEG193" s="28"/>
      <c r="XEH193" s="28"/>
      <c r="XEI193" s="28"/>
      <c r="XEJ193" s="28"/>
      <c r="XEK193" s="28"/>
      <c r="XEL193" s="28"/>
      <c r="XEM193" s="28"/>
      <c r="XEN193" s="28"/>
      <c r="XEO193" s="28"/>
      <c r="XEP193" s="28"/>
      <c r="XEQ193" s="28"/>
      <c r="XER193" s="28"/>
      <c r="XES193" s="28"/>
      <c r="XET193" s="28"/>
      <c r="XEU193" s="28"/>
      <c r="XEV193" s="28"/>
      <c r="XEW193" s="28"/>
      <c r="XEX193" s="28"/>
      <c r="XEY193" s="28"/>
      <c r="XEZ193" s="28"/>
      <c r="XFA193" s="28"/>
      <c r="XFB193" s="28"/>
      <c r="XFC193" s="28"/>
      <c r="XFD193" s="28"/>
    </row>
    <row r="194" spans="1:42 16358:16384" s="3" customFormat="1" ht="19.05" customHeight="1">
      <c r="A194" s="109"/>
      <c r="B194" s="111"/>
      <c r="C194" s="111"/>
      <c r="D194" s="111"/>
      <c r="E194" s="111"/>
      <c r="F194" s="111"/>
      <c r="G194" s="111"/>
      <c r="H194" s="111"/>
      <c r="I194" s="111"/>
      <c r="J194" s="113"/>
      <c r="K194" s="18" t="str">
        <f ca="1">IF(A193="","",IF(MOD(ROW(),3)=1,"上午",IF(MOD(ROW(),3)=2,"下午","加班")))</f>
        <v/>
      </c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26"/>
      <c r="XED194" s="28"/>
      <c r="XEE194" s="28"/>
      <c r="XEF194" s="28"/>
      <c r="XEG194" s="28"/>
      <c r="XEH194" s="28"/>
      <c r="XEI194" s="28"/>
      <c r="XEJ194" s="28"/>
      <c r="XEK194" s="28"/>
      <c r="XEL194" s="28"/>
      <c r="XEM194" s="28"/>
      <c r="XEN194" s="28"/>
      <c r="XEO194" s="28"/>
      <c r="XEP194" s="28"/>
      <c r="XEQ194" s="28"/>
      <c r="XER194" s="28"/>
      <c r="XES194" s="28"/>
      <c r="XET194" s="28"/>
      <c r="XEU194" s="28"/>
      <c r="XEV194" s="28"/>
      <c r="XEW194" s="28"/>
      <c r="XEX194" s="28"/>
      <c r="XEY194" s="28"/>
      <c r="XEZ194" s="28"/>
      <c r="XFA194" s="28"/>
      <c r="XFB194" s="28"/>
      <c r="XFC194" s="28"/>
      <c r="XFD194" s="28"/>
    </row>
    <row r="195" spans="1:42 16358:16384" s="3" customFormat="1" ht="19.05" customHeight="1">
      <c r="A195" s="109"/>
      <c r="B195" s="111"/>
      <c r="C195" s="111"/>
      <c r="D195" s="111"/>
      <c r="E195" s="111"/>
      <c r="F195" s="111"/>
      <c r="G195" s="111"/>
      <c r="H195" s="111"/>
      <c r="I195" s="111"/>
      <c r="J195" s="113"/>
      <c r="K195" s="20" t="str">
        <f ca="1">IF(A193="","",IF(MOD(ROW(),3)=1,"上午",IF(MOD(ROW(),3)=2,"下午","加班")))</f>
        <v/>
      </c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21"/>
      <c r="AP195" s="27"/>
      <c r="XED195" s="28"/>
      <c r="XEE195" s="28"/>
      <c r="XEF195" s="28"/>
      <c r="XEG195" s="28"/>
      <c r="XEH195" s="28"/>
      <c r="XEI195" s="28"/>
      <c r="XEJ195" s="28"/>
      <c r="XEK195" s="28"/>
      <c r="XEL195" s="28"/>
      <c r="XEM195" s="28"/>
      <c r="XEN195" s="28"/>
      <c r="XEO195" s="28"/>
      <c r="XEP195" s="28"/>
      <c r="XEQ195" s="28"/>
      <c r="XER195" s="28"/>
      <c r="XES195" s="28"/>
      <c r="XET195" s="28"/>
      <c r="XEU195" s="28"/>
      <c r="XEV195" s="28"/>
      <c r="XEW195" s="28"/>
      <c r="XEX195" s="28"/>
      <c r="XEY195" s="28"/>
      <c r="XEZ195" s="28"/>
      <c r="XFA195" s="28"/>
      <c r="XFB195" s="28"/>
      <c r="XFC195" s="28"/>
      <c r="XFD195" s="28"/>
    </row>
    <row r="196" spans="1:11 16358:16384" s="3" customFormat="1" ht="19.05" customHeight="1">
      <c r="A196" s="110"/>
      <c r="B196" s="112"/>
      <c r="C196" s="112"/>
      <c r="D196" s="112"/>
      <c r="E196" s="112"/>
      <c r="F196" s="29"/>
      <c r="G196" s="29"/>
      <c r="H196" s="29"/>
      <c r="I196" s="29"/>
      <c r="J196" s="114"/>
      <c r="K196" s="29"/>
      <c r="XED196" s="28"/>
      <c r="XEE196" s="28"/>
      <c r="XEF196" s="28"/>
      <c r="XEG196" s="28"/>
      <c r="XEH196" s="28"/>
      <c r="XEI196" s="28"/>
      <c r="XEJ196" s="28"/>
      <c r="XEK196" s="28"/>
      <c r="XEL196" s="28"/>
      <c r="XEM196" s="28"/>
      <c r="XEN196" s="28"/>
      <c r="XEO196" s="28"/>
      <c r="XEP196" s="28"/>
      <c r="XEQ196" s="28"/>
      <c r="XER196" s="28"/>
      <c r="XES196" s="28"/>
      <c r="XET196" s="28"/>
      <c r="XEU196" s="28"/>
      <c r="XEV196" s="28"/>
      <c r="XEW196" s="28"/>
      <c r="XEX196" s="28"/>
      <c r="XEY196" s="28"/>
      <c r="XEZ196" s="28"/>
      <c r="XFA196" s="28"/>
      <c r="XFB196" s="28"/>
      <c r="XFC196" s="28"/>
      <c r="XFD196" s="28"/>
    </row>
    <row r="197" spans="1:11 16358:16384" s="3" customFormat="1" ht="19.05" customHeight="1">
      <c r="A197" s="110"/>
      <c r="B197" s="112"/>
      <c r="C197" s="112"/>
      <c r="D197" s="112"/>
      <c r="E197" s="112"/>
      <c r="F197" s="29"/>
      <c r="G197" s="29"/>
      <c r="H197" s="29"/>
      <c r="I197" s="29"/>
      <c r="J197" s="114"/>
      <c r="K197" s="29"/>
      <c r="XED197" s="28"/>
      <c r="XEE197" s="28"/>
      <c r="XEF197" s="28"/>
      <c r="XEG197" s="28"/>
      <c r="XEH197" s="28"/>
      <c r="XEI197" s="28"/>
      <c r="XEJ197" s="28"/>
      <c r="XEK197" s="28"/>
      <c r="XEL197" s="28"/>
      <c r="XEM197" s="28"/>
      <c r="XEN197" s="28"/>
      <c r="XEO197" s="28"/>
      <c r="XEP197" s="28"/>
      <c r="XEQ197" s="28"/>
      <c r="XER197" s="28"/>
      <c r="XES197" s="28"/>
      <c r="XET197" s="28"/>
      <c r="XEU197" s="28"/>
      <c r="XEV197" s="28"/>
      <c r="XEW197" s="28"/>
      <c r="XEX197" s="28"/>
      <c r="XEY197" s="28"/>
      <c r="XEZ197" s="28"/>
      <c r="XFA197" s="28"/>
      <c r="XFB197" s="28"/>
      <c r="XFC197" s="28"/>
      <c r="XFD197" s="28"/>
    </row>
    <row r="198" spans="1:11 16358:16384" s="3" customFormat="1" ht="19.05" customHeight="1">
      <c r="A198" s="110"/>
      <c r="B198" s="112"/>
      <c r="C198" s="112"/>
      <c r="D198" s="112"/>
      <c r="E198" s="112"/>
      <c r="F198" s="29"/>
      <c r="G198" s="29"/>
      <c r="H198" s="29"/>
      <c r="I198" s="29"/>
      <c r="J198" s="114"/>
      <c r="K198" s="29"/>
      <c r="XED198" s="28"/>
      <c r="XEE198" s="28"/>
      <c r="XEF198" s="28"/>
      <c r="XEG198" s="28"/>
      <c r="XEH198" s="28"/>
      <c r="XEI198" s="28"/>
      <c r="XEJ198" s="28"/>
      <c r="XEK198" s="28"/>
      <c r="XEL198" s="28"/>
      <c r="XEM198" s="28"/>
      <c r="XEN198" s="28"/>
      <c r="XEO198" s="28"/>
      <c r="XEP198" s="28"/>
      <c r="XEQ198" s="28"/>
      <c r="XER198" s="28"/>
      <c r="XES198" s="28"/>
      <c r="XET198" s="28"/>
      <c r="XEU198" s="28"/>
      <c r="XEV198" s="28"/>
      <c r="XEW198" s="28"/>
      <c r="XEX198" s="28"/>
      <c r="XEY198" s="28"/>
      <c r="XEZ198" s="28"/>
      <c r="XFA198" s="28"/>
      <c r="XFB198" s="28"/>
      <c r="XFC198" s="28"/>
      <c r="XFD198" s="28"/>
    </row>
    <row r="199" spans="1:11 16358:16384" s="3" customFormat="1" ht="19.05" customHeight="1">
      <c r="A199" s="110"/>
      <c r="B199" s="112"/>
      <c r="C199" s="112"/>
      <c r="D199" s="112"/>
      <c r="E199" s="112"/>
      <c r="F199" s="29"/>
      <c r="G199" s="29"/>
      <c r="H199" s="29"/>
      <c r="I199" s="29"/>
      <c r="J199" s="114"/>
      <c r="K199" s="29"/>
      <c r="XED199" s="28"/>
      <c r="XEE199" s="28"/>
      <c r="XEF199" s="28"/>
      <c r="XEG199" s="28"/>
      <c r="XEH199" s="28"/>
      <c r="XEI199" s="28"/>
      <c r="XEJ199" s="28"/>
      <c r="XEK199" s="28"/>
      <c r="XEL199" s="28"/>
      <c r="XEM199" s="28"/>
      <c r="XEN199" s="28"/>
      <c r="XEO199" s="28"/>
      <c r="XEP199" s="28"/>
      <c r="XEQ199" s="28"/>
      <c r="XER199" s="28"/>
      <c r="XES199" s="28"/>
      <c r="XET199" s="28"/>
      <c r="XEU199" s="28"/>
      <c r="XEV199" s="28"/>
      <c r="XEW199" s="28"/>
      <c r="XEX199" s="28"/>
      <c r="XEY199" s="28"/>
      <c r="XEZ199" s="28"/>
      <c r="XFA199" s="28"/>
      <c r="XFB199" s="28"/>
      <c r="XFC199" s="28"/>
      <c r="XFD199" s="28"/>
    </row>
    <row r="200" spans="1:11 16358:16384" s="3" customFormat="1" ht="19.05" customHeight="1">
      <c r="A200" s="110"/>
      <c r="B200" s="112"/>
      <c r="C200" s="112"/>
      <c r="D200" s="112"/>
      <c r="E200" s="112"/>
      <c r="F200" s="29"/>
      <c r="G200" s="29"/>
      <c r="H200" s="29"/>
      <c r="I200" s="29"/>
      <c r="J200" s="114"/>
      <c r="K200" s="29"/>
      <c r="XED200" s="28"/>
      <c r="XEE200" s="28"/>
      <c r="XEF200" s="28"/>
      <c r="XEG200" s="28"/>
      <c r="XEH200" s="28"/>
      <c r="XEI200" s="28"/>
      <c r="XEJ200" s="28"/>
      <c r="XEK200" s="28"/>
      <c r="XEL200" s="28"/>
      <c r="XEM200" s="28"/>
      <c r="XEN200" s="28"/>
      <c r="XEO200" s="28"/>
      <c r="XEP200" s="28"/>
      <c r="XEQ200" s="28"/>
      <c r="XER200" s="28"/>
      <c r="XES200" s="28"/>
      <c r="XET200" s="28"/>
      <c r="XEU200" s="28"/>
      <c r="XEV200" s="28"/>
      <c r="XEW200" s="28"/>
      <c r="XEX200" s="28"/>
      <c r="XEY200" s="28"/>
      <c r="XEZ200" s="28"/>
      <c r="XFA200" s="28"/>
      <c r="XFB200" s="28"/>
      <c r="XFC200" s="28"/>
      <c r="XFD200" s="28"/>
    </row>
    <row r="201" spans="1:11 16358:16384" s="3" customFormat="1" ht="19.05" customHeight="1">
      <c r="A201" s="110"/>
      <c r="B201" s="112"/>
      <c r="C201" s="112"/>
      <c r="D201" s="112"/>
      <c r="E201" s="112"/>
      <c r="F201" s="29"/>
      <c r="G201" s="29"/>
      <c r="H201" s="29"/>
      <c r="I201" s="29"/>
      <c r="J201" s="114"/>
      <c r="K201" s="29"/>
      <c r="XED201" s="28"/>
      <c r="XEE201" s="28"/>
      <c r="XEF201" s="28"/>
      <c r="XEG201" s="28"/>
      <c r="XEH201" s="28"/>
      <c r="XEI201" s="28"/>
      <c r="XEJ201" s="28"/>
      <c r="XEK201" s="28"/>
      <c r="XEL201" s="28"/>
      <c r="XEM201" s="28"/>
      <c r="XEN201" s="28"/>
      <c r="XEO201" s="28"/>
      <c r="XEP201" s="28"/>
      <c r="XEQ201" s="28"/>
      <c r="XER201" s="28"/>
      <c r="XES201" s="28"/>
      <c r="XET201" s="28"/>
      <c r="XEU201" s="28"/>
      <c r="XEV201" s="28"/>
      <c r="XEW201" s="28"/>
      <c r="XEX201" s="28"/>
      <c r="XEY201" s="28"/>
      <c r="XEZ201" s="28"/>
      <c r="XFA201" s="28"/>
      <c r="XFB201" s="28"/>
      <c r="XFC201" s="28"/>
      <c r="XFD201" s="28"/>
    </row>
    <row r="202" spans="1:11 16358:16384" s="3" customFormat="1" ht="19.05" customHeight="1">
      <c r="A202" s="110"/>
      <c r="B202" s="112"/>
      <c r="C202" s="112"/>
      <c r="D202" s="112"/>
      <c r="E202" s="112"/>
      <c r="F202" s="29"/>
      <c r="G202" s="29"/>
      <c r="H202" s="29"/>
      <c r="I202" s="29"/>
      <c r="J202" s="114"/>
      <c r="K202" s="29"/>
      <c r="XED202" s="28"/>
      <c r="XEE202" s="28"/>
      <c r="XEF202" s="28"/>
      <c r="XEG202" s="28"/>
      <c r="XEH202" s="28"/>
      <c r="XEI202" s="28"/>
      <c r="XEJ202" s="28"/>
      <c r="XEK202" s="28"/>
      <c r="XEL202" s="28"/>
      <c r="XEM202" s="28"/>
      <c r="XEN202" s="28"/>
      <c r="XEO202" s="28"/>
      <c r="XEP202" s="28"/>
      <c r="XEQ202" s="28"/>
      <c r="XER202" s="28"/>
      <c r="XES202" s="28"/>
      <c r="XET202" s="28"/>
      <c r="XEU202" s="28"/>
      <c r="XEV202" s="28"/>
      <c r="XEW202" s="28"/>
      <c r="XEX202" s="28"/>
      <c r="XEY202" s="28"/>
      <c r="XEZ202" s="28"/>
      <c r="XFA202" s="28"/>
      <c r="XFB202" s="28"/>
      <c r="XFC202" s="28"/>
      <c r="XFD202" s="28"/>
    </row>
    <row r="203" spans="1:11 16358:16384" s="3" customFormat="1" ht="19.05" customHeight="1">
      <c r="A203" s="110"/>
      <c r="B203" s="112"/>
      <c r="C203" s="112"/>
      <c r="D203" s="112"/>
      <c r="E203" s="112"/>
      <c r="F203" s="29"/>
      <c r="G203" s="29"/>
      <c r="H203" s="29"/>
      <c r="I203" s="29"/>
      <c r="J203" s="114"/>
      <c r="K203" s="29"/>
      <c r="XED203" s="28"/>
      <c r="XEE203" s="28"/>
      <c r="XEF203" s="28"/>
      <c r="XEG203" s="28"/>
      <c r="XEH203" s="28"/>
      <c r="XEI203" s="28"/>
      <c r="XEJ203" s="28"/>
      <c r="XEK203" s="28"/>
      <c r="XEL203" s="28"/>
      <c r="XEM203" s="28"/>
      <c r="XEN203" s="28"/>
      <c r="XEO203" s="28"/>
      <c r="XEP203" s="28"/>
      <c r="XEQ203" s="28"/>
      <c r="XER203" s="28"/>
      <c r="XES203" s="28"/>
      <c r="XET203" s="28"/>
      <c r="XEU203" s="28"/>
      <c r="XEV203" s="28"/>
      <c r="XEW203" s="28"/>
      <c r="XEX203" s="28"/>
      <c r="XEY203" s="28"/>
      <c r="XEZ203" s="28"/>
      <c r="XFA203" s="28"/>
      <c r="XFB203" s="28"/>
      <c r="XFC203" s="28"/>
      <c r="XFD203" s="28"/>
    </row>
    <row r="204" spans="1:11 16358:16384" s="3" customFormat="1" ht="19.05" customHeight="1">
      <c r="A204" s="110"/>
      <c r="B204" s="112"/>
      <c r="C204" s="112"/>
      <c r="D204" s="112"/>
      <c r="E204" s="112"/>
      <c r="F204" s="29"/>
      <c r="G204" s="29"/>
      <c r="H204" s="29"/>
      <c r="I204" s="29"/>
      <c r="J204" s="114"/>
      <c r="K204" s="29"/>
      <c r="XED204" s="28"/>
      <c r="XEE204" s="28"/>
      <c r="XEF204" s="28"/>
      <c r="XEG204" s="28"/>
      <c r="XEH204" s="28"/>
      <c r="XEI204" s="28"/>
      <c r="XEJ204" s="28"/>
      <c r="XEK204" s="28"/>
      <c r="XEL204" s="28"/>
      <c r="XEM204" s="28"/>
      <c r="XEN204" s="28"/>
      <c r="XEO204" s="28"/>
      <c r="XEP204" s="28"/>
      <c r="XEQ204" s="28"/>
      <c r="XER204" s="28"/>
      <c r="XES204" s="28"/>
      <c r="XET204" s="28"/>
      <c r="XEU204" s="28"/>
      <c r="XEV204" s="28"/>
      <c r="XEW204" s="28"/>
      <c r="XEX204" s="28"/>
      <c r="XEY204" s="28"/>
      <c r="XEZ204" s="28"/>
      <c r="XFA204" s="28"/>
      <c r="XFB204" s="28"/>
      <c r="XFC204" s="28"/>
      <c r="XFD204" s="28"/>
    </row>
    <row r="205" spans="1:11 16358:16384" s="3" customFormat="1" ht="19.05" customHeight="1">
      <c r="A205" s="110"/>
      <c r="B205" s="112"/>
      <c r="C205" s="112"/>
      <c r="D205" s="112"/>
      <c r="E205" s="112"/>
      <c r="F205" s="29"/>
      <c r="G205" s="29"/>
      <c r="H205" s="29"/>
      <c r="I205" s="29"/>
      <c r="J205" s="114"/>
      <c r="K205" s="29"/>
      <c r="XED205" s="28"/>
      <c r="XEE205" s="28"/>
      <c r="XEF205" s="28"/>
      <c r="XEG205" s="28"/>
      <c r="XEH205" s="28"/>
      <c r="XEI205" s="28"/>
      <c r="XEJ205" s="28"/>
      <c r="XEK205" s="28"/>
      <c r="XEL205" s="28"/>
      <c r="XEM205" s="28"/>
      <c r="XEN205" s="28"/>
      <c r="XEO205" s="28"/>
      <c r="XEP205" s="28"/>
      <c r="XEQ205" s="28"/>
      <c r="XER205" s="28"/>
      <c r="XES205" s="28"/>
      <c r="XET205" s="28"/>
      <c r="XEU205" s="28"/>
      <c r="XEV205" s="28"/>
      <c r="XEW205" s="28"/>
      <c r="XEX205" s="28"/>
      <c r="XEY205" s="28"/>
      <c r="XEZ205" s="28"/>
      <c r="XFA205" s="28"/>
      <c r="XFB205" s="28"/>
      <c r="XFC205" s="28"/>
      <c r="XFD205" s="28"/>
    </row>
    <row r="206" spans="1:11 16358:16384" s="3" customFormat="1" ht="19.05" customHeight="1">
      <c r="A206" s="110"/>
      <c r="B206" s="112"/>
      <c r="C206" s="112"/>
      <c r="D206" s="112"/>
      <c r="E206" s="112"/>
      <c r="F206" s="29"/>
      <c r="G206" s="29"/>
      <c r="H206" s="29"/>
      <c r="I206" s="29"/>
      <c r="J206" s="114"/>
      <c r="K206" s="29"/>
      <c r="XED206" s="28"/>
      <c r="XEE206" s="28"/>
      <c r="XEF206" s="28"/>
      <c r="XEG206" s="28"/>
      <c r="XEH206" s="28"/>
      <c r="XEI206" s="28"/>
      <c r="XEJ206" s="28"/>
      <c r="XEK206" s="28"/>
      <c r="XEL206" s="28"/>
      <c r="XEM206" s="28"/>
      <c r="XEN206" s="28"/>
      <c r="XEO206" s="28"/>
      <c r="XEP206" s="28"/>
      <c r="XEQ206" s="28"/>
      <c r="XER206" s="28"/>
      <c r="XES206" s="28"/>
      <c r="XET206" s="28"/>
      <c r="XEU206" s="28"/>
      <c r="XEV206" s="28"/>
      <c r="XEW206" s="28"/>
      <c r="XEX206" s="28"/>
      <c r="XEY206" s="28"/>
      <c r="XEZ206" s="28"/>
      <c r="XFA206" s="28"/>
      <c r="XFB206" s="28"/>
      <c r="XFC206" s="28"/>
      <c r="XFD206" s="28"/>
    </row>
    <row r="207" spans="1:11 16358:16384" s="3" customFormat="1" ht="19.05" customHeight="1">
      <c r="A207" s="110"/>
      <c r="B207" s="112"/>
      <c r="C207" s="112"/>
      <c r="D207" s="112"/>
      <c r="E207" s="112"/>
      <c r="F207" s="29"/>
      <c r="G207" s="29"/>
      <c r="H207" s="29"/>
      <c r="I207" s="29"/>
      <c r="J207" s="114"/>
      <c r="K207" s="29"/>
      <c r="XED207" s="28"/>
      <c r="XEE207" s="28"/>
      <c r="XEF207" s="28"/>
      <c r="XEG207" s="28"/>
      <c r="XEH207" s="28"/>
      <c r="XEI207" s="28"/>
      <c r="XEJ207" s="28"/>
      <c r="XEK207" s="28"/>
      <c r="XEL207" s="28"/>
      <c r="XEM207" s="28"/>
      <c r="XEN207" s="28"/>
      <c r="XEO207" s="28"/>
      <c r="XEP207" s="28"/>
      <c r="XEQ207" s="28"/>
      <c r="XER207" s="28"/>
      <c r="XES207" s="28"/>
      <c r="XET207" s="28"/>
      <c r="XEU207" s="28"/>
      <c r="XEV207" s="28"/>
      <c r="XEW207" s="28"/>
      <c r="XEX207" s="28"/>
      <c r="XEY207" s="28"/>
      <c r="XEZ207" s="28"/>
      <c r="XFA207" s="28"/>
      <c r="XFB207" s="28"/>
      <c r="XFC207" s="28"/>
      <c r="XFD207" s="28"/>
    </row>
    <row r="208" spans="1:11 16358:16384" s="3" customFormat="1" ht="19.05" customHeight="1">
      <c r="A208" s="110"/>
      <c r="B208" s="112"/>
      <c r="C208" s="112"/>
      <c r="D208" s="112"/>
      <c r="E208" s="112"/>
      <c r="F208" s="29"/>
      <c r="G208" s="29"/>
      <c r="H208" s="29"/>
      <c r="I208" s="29"/>
      <c r="J208" s="114"/>
      <c r="K208" s="29"/>
      <c r="XED208" s="28"/>
      <c r="XEE208" s="28"/>
      <c r="XEF208" s="28"/>
      <c r="XEG208" s="28"/>
      <c r="XEH208" s="28"/>
      <c r="XEI208" s="28"/>
      <c r="XEJ208" s="28"/>
      <c r="XEK208" s="28"/>
      <c r="XEL208" s="28"/>
      <c r="XEM208" s="28"/>
      <c r="XEN208" s="28"/>
      <c r="XEO208" s="28"/>
      <c r="XEP208" s="28"/>
      <c r="XEQ208" s="28"/>
      <c r="XER208" s="28"/>
      <c r="XES208" s="28"/>
      <c r="XET208" s="28"/>
      <c r="XEU208" s="28"/>
      <c r="XEV208" s="28"/>
      <c r="XEW208" s="28"/>
      <c r="XEX208" s="28"/>
      <c r="XEY208" s="28"/>
      <c r="XEZ208" s="28"/>
      <c r="XFA208" s="28"/>
      <c r="XFB208" s="28"/>
      <c r="XFC208" s="28"/>
      <c r="XFD208" s="28"/>
    </row>
    <row r="209" spans="1:11 16358:16384" s="3" customFormat="1" ht="19.05" customHeight="1">
      <c r="A209" s="110"/>
      <c r="B209" s="112"/>
      <c r="C209" s="112"/>
      <c r="D209" s="112"/>
      <c r="E209" s="112"/>
      <c r="F209" s="29"/>
      <c r="G209" s="29"/>
      <c r="H209" s="29"/>
      <c r="I209" s="29"/>
      <c r="J209" s="114"/>
      <c r="K209" s="29"/>
      <c r="XED209" s="28"/>
      <c r="XEE209" s="28"/>
      <c r="XEF209" s="28"/>
      <c r="XEG209" s="28"/>
      <c r="XEH209" s="28"/>
      <c r="XEI209" s="28"/>
      <c r="XEJ209" s="28"/>
      <c r="XEK209" s="28"/>
      <c r="XEL209" s="28"/>
      <c r="XEM209" s="28"/>
      <c r="XEN209" s="28"/>
      <c r="XEO209" s="28"/>
      <c r="XEP209" s="28"/>
      <c r="XEQ209" s="28"/>
      <c r="XER209" s="28"/>
      <c r="XES209" s="28"/>
      <c r="XET209" s="28"/>
      <c r="XEU209" s="28"/>
      <c r="XEV209" s="28"/>
      <c r="XEW209" s="28"/>
      <c r="XEX209" s="28"/>
      <c r="XEY209" s="28"/>
      <c r="XEZ209" s="28"/>
      <c r="XFA209" s="28"/>
      <c r="XFB209" s="28"/>
      <c r="XFC209" s="28"/>
      <c r="XFD209" s="28"/>
    </row>
    <row r="210" spans="1:11 16358:16384" s="3" customFormat="1" ht="19.05" customHeight="1">
      <c r="A210" s="110"/>
      <c r="B210" s="112"/>
      <c r="C210" s="112"/>
      <c r="D210" s="112"/>
      <c r="E210" s="112"/>
      <c r="F210" s="29"/>
      <c r="G210" s="29"/>
      <c r="H210" s="29"/>
      <c r="I210" s="29"/>
      <c r="J210" s="114"/>
      <c r="K210" s="29"/>
      <c r="XED210" s="28"/>
      <c r="XEE210" s="28"/>
      <c r="XEF210" s="28"/>
      <c r="XEG210" s="28"/>
      <c r="XEH210" s="28"/>
      <c r="XEI210" s="28"/>
      <c r="XEJ210" s="28"/>
      <c r="XEK210" s="28"/>
      <c r="XEL210" s="28"/>
      <c r="XEM210" s="28"/>
      <c r="XEN210" s="28"/>
      <c r="XEO210" s="28"/>
      <c r="XEP210" s="28"/>
      <c r="XEQ210" s="28"/>
      <c r="XER210" s="28"/>
      <c r="XES210" s="28"/>
      <c r="XET210" s="28"/>
      <c r="XEU210" s="28"/>
      <c r="XEV210" s="28"/>
      <c r="XEW210" s="28"/>
      <c r="XEX210" s="28"/>
      <c r="XEY210" s="28"/>
      <c r="XEZ210" s="28"/>
      <c r="XFA210" s="28"/>
      <c r="XFB210" s="28"/>
      <c r="XFC210" s="28"/>
      <c r="XFD210" s="28"/>
    </row>
    <row r="211" spans="1:11 16358:16384" s="3" customFormat="1" ht="19.05" customHeight="1">
      <c r="A211" s="110"/>
      <c r="B211" s="112"/>
      <c r="C211" s="112"/>
      <c r="D211" s="112"/>
      <c r="E211" s="112"/>
      <c r="F211" s="29"/>
      <c r="G211" s="29"/>
      <c r="H211" s="29"/>
      <c r="I211" s="29"/>
      <c r="J211" s="114"/>
      <c r="K211" s="29"/>
      <c r="XED211" s="28"/>
      <c r="XEE211" s="28"/>
      <c r="XEF211" s="28"/>
      <c r="XEG211" s="28"/>
      <c r="XEH211" s="28"/>
      <c r="XEI211" s="28"/>
      <c r="XEJ211" s="28"/>
      <c r="XEK211" s="28"/>
      <c r="XEL211" s="28"/>
      <c r="XEM211" s="28"/>
      <c r="XEN211" s="28"/>
      <c r="XEO211" s="28"/>
      <c r="XEP211" s="28"/>
      <c r="XEQ211" s="28"/>
      <c r="XER211" s="28"/>
      <c r="XES211" s="28"/>
      <c r="XET211" s="28"/>
      <c r="XEU211" s="28"/>
      <c r="XEV211" s="28"/>
      <c r="XEW211" s="28"/>
      <c r="XEX211" s="28"/>
      <c r="XEY211" s="28"/>
      <c r="XEZ211" s="28"/>
      <c r="XFA211" s="28"/>
      <c r="XFB211" s="28"/>
      <c r="XFC211" s="28"/>
      <c r="XFD211" s="28"/>
    </row>
    <row r="212" spans="1:11 16358:16384" s="3" customFormat="1" ht="19.05" customHeight="1">
      <c r="A212" s="110"/>
      <c r="B212" s="112"/>
      <c r="C212" s="112"/>
      <c r="D212" s="112"/>
      <c r="E212" s="112"/>
      <c r="F212" s="29"/>
      <c r="G212" s="29"/>
      <c r="H212" s="29"/>
      <c r="I212" s="29"/>
      <c r="J212" s="114"/>
      <c r="K212" s="29"/>
      <c r="XED212" s="28"/>
      <c r="XEE212" s="28"/>
      <c r="XEF212" s="28"/>
      <c r="XEG212" s="28"/>
      <c r="XEH212" s="28"/>
      <c r="XEI212" s="28"/>
      <c r="XEJ212" s="28"/>
      <c r="XEK212" s="28"/>
      <c r="XEL212" s="28"/>
      <c r="XEM212" s="28"/>
      <c r="XEN212" s="28"/>
      <c r="XEO212" s="28"/>
      <c r="XEP212" s="28"/>
      <c r="XEQ212" s="28"/>
      <c r="XER212" s="28"/>
      <c r="XES212" s="28"/>
      <c r="XET212" s="28"/>
      <c r="XEU212" s="28"/>
      <c r="XEV212" s="28"/>
      <c r="XEW212" s="28"/>
      <c r="XEX212" s="28"/>
      <c r="XEY212" s="28"/>
      <c r="XEZ212" s="28"/>
      <c r="XFA212" s="28"/>
      <c r="XFB212" s="28"/>
      <c r="XFC212" s="28"/>
      <c r="XFD212" s="28"/>
    </row>
    <row r="213" spans="1:11 16358:16384" s="3" customFormat="1" ht="19.05" customHeight="1">
      <c r="A213" s="110"/>
      <c r="B213" s="112"/>
      <c r="C213" s="112"/>
      <c r="D213" s="112"/>
      <c r="E213" s="112"/>
      <c r="F213" s="29"/>
      <c r="G213" s="29"/>
      <c r="H213" s="29"/>
      <c r="I213" s="29"/>
      <c r="J213" s="114"/>
      <c r="K213" s="29"/>
      <c r="XED213" s="28"/>
      <c r="XEE213" s="28"/>
      <c r="XEF213" s="28"/>
      <c r="XEG213" s="28"/>
      <c r="XEH213" s="28"/>
      <c r="XEI213" s="28"/>
      <c r="XEJ213" s="28"/>
      <c r="XEK213" s="28"/>
      <c r="XEL213" s="28"/>
      <c r="XEM213" s="28"/>
      <c r="XEN213" s="28"/>
      <c r="XEO213" s="28"/>
      <c r="XEP213" s="28"/>
      <c r="XEQ213" s="28"/>
      <c r="XER213" s="28"/>
      <c r="XES213" s="28"/>
      <c r="XET213" s="28"/>
      <c r="XEU213" s="28"/>
      <c r="XEV213" s="28"/>
      <c r="XEW213" s="28"/>
      <c r="XEX213" s="28"/>
      <c r="XEY213" s="28"/>
      <c r="XEZ213" s="28"/>
      <c r="XFA213" s="28"/>
      <c r="XFB213" s="28"/>
      <c r="XFC213" s="28"/>
      <c r="XFD213" s="28"/>
    </row>
    <row r="214" spans="1:11 16358:16384" s="3" customFormat="1" ht="19.05" customHeight="1">
      <c r="A214" s="110"/>
      <c r="B214" s="112"/>
      <c r="C214" s="112"/>
      <c r="D214" s="112"/>
      <c r="E214" s="112"/>
      <c r="F214" s="29"/>
      <c r="G214" s="29"/>
      <c r="H214" s="29"/>
      <c r="I214" s="29"/>
      <c r="J214" s="114"/>
      <c r="K214" s="29"/>
      <c r="XED214" s="28"/>
      <c r="XEE214" s="28"/>
      <c r="XEF214" s="28"/>
      <c r="XEG214" s="28"/>
      <c r="XEH214" s="28"/>
      <c r="XEI214" s="28"/>
      <c r="XEJ214" s="28"/>
      <c r="XEK214" s="28"/>
      <c r="XEL214" s="28"/>
      <c r="XEM214" s="28"/>
      <c r="XEN214" s="28"/>
      <c r="XEO214" s="28"/>
      <c r="XEP214" s="28"/>
      <c r="XEQ214" s="28"/>
      <c r="XER214" s="28"/>
      <c r="XES214" s="28"/>
      <c r="XET214" s="28"/>
      <c r="XEU214" s="28"/>
      <c r="XEV214" s="28"/>
      <c r="XEW214" s="28"/>
      <c r="XEX214" s="28"/>
      <c r="XEY214" s="28"/>
      <c r="XEZ214" s="28"/>
      <c r="XFA214" s="28"/>
      <c r="XFB214" s="28"/>
      <c r="XFC214" s="28"/>
      <c r="XFD214" s="28"/>
    </row>
    <row r="215" spans="1:11 16358:16384" s="3" customFormat="1" ht="19.05" customHeight="1">
      <c r="A215" s="110"/>
      <c r="B215" s="112"/>
      <c r="C215" s="112"/>
      <c r="D215" s="112"/>
      <c r="E215" s="112"/>
      <c r="F215" s="29"/>
      <c r="G215" s="29"/>
      <c r="H215" s="29"/>
      <c r="I215" s="29"/>
      <c r="J215" s="114"/>
      <c r="K215" s="29"/>
      <c r="XED215" s="28"/>
      <c r="XEE215" s="28"/>
      <c r="XEF215" s="28"/>
      <c r="XEG215" s="28"/>
      <c r="XEH215" s="28"/>
      <c r="XEI215" s="28"/>
      <c r="XEJ215" s="28"/>
      <c r="XEK215" s="28"/>
      <c r="XEL215" s="28"/>
      <c r="XEM215" s="28"/>
      <c r="XEN215" s="28"/>
      <c r="XEO215" s="28"/>
      <c r="XEP215" s="28"/>
      <c r="XEQ215" s="28"/>
      <c r="XER215" s="28"/>
      <c r="XES215" s="28"/>
      <c r="XET215" s="28"/>
      <c r="XEU215" s="28"/>
      <c r="XEV215" s="28"/>
      <c r="XEW215" s="28"/>
      <c r="XEX215" s="28"/>
      <c r="XEY215" s="28"/>
      <c r="XEZ215" s="28"/>
      <c r="XFA215" s="28"/>
      <c r="XFB215" s="28"/>
      <c r="XFC215" s="28"/>
      <c r="XFD215" s="28"/>
    </row>
    <row r="216" spans="1:11 16358:16384" s="3" customFormat="1" ht="19.05" customHeight="1">
      <c r="A216" s="110"/>
      <c r="B216" s="112"/>
      <c r="C216" s="112"/>
      <c r="D216" s="112"/>
      <c r="E216" s="112"/>
      <c r="F216" s="29"/>
      <c r="G216" s="29"/>
      <c r="H216" s="29"/>
      <c r="I216" s="29"/>
      <c r="J216" s="114"/>
      <c r="K216" s="29"/>
      <c r="XED216" s="28"/>
      <c r="XEE216" s="28"/>
      <c r="XEF216" s="28"/>
      <c r="XEG216" s="28"/>
      <c r="XEH216" s="28"/>
      <c r="XEI216" s="28"/>
      <c r="XEJ216" s="28"/>
      <c r="XEK216" s="28"/>
      <c r="XEL216" s="28"/>
      <c r="XEM216" s="28"/>
      <c r="XEN216" s="28"/>
      <c r="XEO216" s="28"/>
      <c r="XEP216" s="28"/>
      <c r="XEQ216" s="28"/>
      <c r="XER216" s="28"/>
      <c r="XES216" s="28"/>
      <c r="XET216" s="28"/>
      <c r="XEU216" s="28"/>
      <c r="XEV216" s="28"/>
      <c r="XEW216" s="28"/>
      <c r="XEX216" s="28"/>
      <c r="XEY216" s="28"/>
      <c r="XEZ216" s="28"/>
      <c r="XFA216" s="28"/>
      <c r="XFB216" s="28"/>
      <c r="XFC216" s="28"/>
      <c r="XFD216" s="28"/>
    </row>
    <row r="217" spans="1:11 16358:16384" s="3" customFormat="1" ht="19.05" customHeight="1">
      <c r="A217" s="110"/>
      <c r="B217" s="112"/>
      <c r="C217" s="112"/>
      <c r="D217" s="112"/>
      <c r="E217" s="112"/>
      <c r="F217" s="29"/>
      <c r="G217" s="29"/>
      <c r="H217" s="29"/>
      <c r="I217" s="29"/>
      <c r="J217" s="114"/>
      <c r="K217" s="29"/>
      <c r="XED217" s="28"/>
      <c r="XEE217" s="28"/>
      <c r="XEF217" s="28"/>
      <c r="XEG217" s="28"/>
      <c r="XEH217" s="28"/>
      <c r="XEI217" s="28"/>
      <c r="XEJ217" s="28"/>
      <c r="XEK217" s="28"/>
      <c r="XEL217" s="28"/>
      <c r="XEM217" s="28"/>
      <c r="XEN217" s="28"/>
      <c r="XEO217" s="28"/>
      <c r="XEP217" s="28"/>
      <c r="XEQ217" s="28"/>
      <c r="XER217" s="28"/>
      <c r="XES217" s="28"/>
      <c r="XET217" s="28"/>
      <c r="XEU217" s="28"/>
      <c r="XEV217" s="28"/>
      <c r="XEW217" s="28"/>
      <c r="XEX217" s="28"/>
      <c r="XEY217" s="28"/>
      <c r="XEZ217" s="28"/>
      <c r="XFA217" s="28"/>
      <c r="XFB217" s="28"/>
      <c r="XFC217" s="28"/>
      <c r="XFD217" s="28"/>
    </row>
    <row r="218" spans="1:11 16358:16384" s="3" customFormat="1" ht="19.05" customHeight="1">
      <c r="A218" s="110"/>
      <c r="B218" s="112"/>
      <c r="C218" s="112"/>
      <c r="D218" s="112"/>
      <c r="E218" s="112"/>
      <c r="F218" s="29"/>
      <c r="G218" s="29"/>
      <c r="H218" s="29"/>
      <c r="I218" s="29"/>
      <c r="J218" s="114"/>
      <c r="K218" s="29"/>
      <c r="XED218" s="28"/>
      <c r="XEE218" s="28"/>
      <c r="XEF218" s="28"/>
      <c r="XEG218" s="28"/>
      <c r="XEH218" s="28"/>
      <c r="XEI218" s="28"/>
      <c r="XEJ218" s="28"/>
      <c r="XEK218" s="28"/>
      <c r="XEL218" s="28"/>
      <c r="XEM218" s="28"/>
      <c r="XEN218" s="28"/>
      <c r="XEO218" s="28"/>
      <c r="XEP218" s="28"/>
      <c r="XEQ218" s="28"/>
      <c r="XER218" s="28"/>
      <c r="XES218" s="28"/>
      <c r="XET218" s="28"/>
      <c r="XEU218" s="28"/>
      <c r="XEV218" s="28"/>
      <c r="XEW218" s="28"/>
      <c r="XEX218" s="28"/>
      <c r="XEY218" s="28"/>
      <c r="XEZ218" s="28"/>
      <c r="XFA218" s="28"/>
      <c r="XFB218" s="28"/>
      <c r="XFC218" s="28"/>
      <c r="XFD218" s="28"/>
    </row>
    <row r="219" spans="1:11 16358:16384" s="3" customFormat="1" ht="19.05" customHeight="1">
      <c r="A219" s="110"/>
      <c r="B219" s="112"/>
      <c r="C219" s="112"/>
      <c r="D219" s="112"/>
      <c r="E219" s="112"/>
      <c r="F219" s="29"/>
      <c r="G219" s="29"/>
      <c r="H219" s="29"/>
      <c r="I219" s="29"/>
      <c r="J219" s="114"/>
      <c r="K219" s="29"/>
      <c r="XED219" s="28"/>
      <c r="XEE219" s="28"/>
      <c r="XEF219" s="28"/>
      <c r="XEG219" s="28"/>
      <c r="XEH219" s="28"/>
      <c r="XEI219" s="28"/>
      <c r="XEJ219" s="28"/>
      <c r="XEK219" s="28"/>
      <c r="XEL219" s="28"/>
      <c r="XEM219" s="28"/>
      <c r="XEN219" s="28"/>
      <c r="XEO219" s="28"/>
      <c r="XEP219" s="28"/>
      <c r="XEQ219" s="28"/>
      <c r="XER219" s="28"/>
      <c r="XES219" s="28"/>
      <c r="XET219" s="28"/>
      <c r="XEU219" s="28"/>
      <c r="XEV219" s="28"/>
      <c r="XEW219" s="28"/>
      <c r="XEX219" s="28"/>
      <c r="XEY219" s="28"/>
      <c r="XEZ219" s="28"/>
      <c r="XFA219" s="28"/>
      <c r="XFB219" s="28"/>
      <c r="XFC219" s="28"/>
      <c r="XFD219" s="28"/>
    </row>
    <row r="220" spans="1:11 16358:16384" s="3" customFormat="1" ht="19.05" customHeight="1">
      <c r="A220" s="110"/>
      <c r="B220" s="112"/>
      <c r="C220" s="112"/>
      <c r="D220" s="112"/>
      <c r="E220" s="112"/>
      <c r="F220" s="29"/>
      <c r="G220" s="29"/>
      <c r="H220" s="29"/>
      <c r="I220" s="29"/>
      <c r="J220" s="114"/>
      <c r="K220" s="29"/>
      <c r="XED220" s="28"/>
      <c r="XEE220" s="28"/>
      <c r="XEF220" s="28"/>
      <c r="XEG220" s="28"/>
      <c r="XEH220" s="28"/>
      <c r="XEI220" s="28"/>
      <c r="XEJ220" s="28"/>
      <c r="XEK220" s="28"/>
      <c r="XEL220" s="28"/>
      <c r="XEM220" s="28"/>
      <c r="XEN220" s="28"/>
      <c r="XEO220" s="28"/>
      <c r="XEP220" s="28"/>
      <c r="XEQ220" s="28"/>
      <c r="XER220" s="28"/>
      <c r="XES220" s="28"/>
      <c r="XET220" s="28"/>
      <c r="XEU220" s="28"/>
      <c r="XEV220" s="28"/>
      <c r="XEW220" s="28"/>
      <c r="XEX220" s="28"/>
      <c r="XEY220" s="28"/>
      <c r="XEZ220" s="28"/>
      <c r="XFA220" s="28"/>
      <c r="XFB220" s="28"/>
      <c r="XFC220" s="28"/>
      <c r="XFD220" s="28"/>
    </row>
    <row r="221" spans="1:11 16358:16384" s="3" customFormat="1" ht="19.05" customHeight="1">
      <c r="A221" s="110"/>
      <c r="B221" s="112"/>
      <c r="C221" s="112"/>
      <c r="D221" s="112"/>
      <c r="E221" s="112"/>
      <c r="F221" s="29"/>
      <c r="G221" s="29"/>
      <c r="H221" s="29"/>
      <c r="I221" s="29"/>
      <c r="J221" s="114"/>
      <c r="K221" s="29"/>
      <c r="XED221" s="28"/>
      <c r="XEE221" s="28"/>
      <c r="XEF221" s="28"/>
      <c r="XEG221" s="28"/>
      <c r="XEH221" s="28"/>
      <c r="XEI221" s="28"/>
      <c r="XEJ221" s="28"/>
      <c r="XEK221" s="28"/>
      <c r="XEL221" s="28"/>
      <c r="XEM221" s="28"/>
      <c r="XEN221" s="28"/>
      <c r="XEO221" s="28"/>
      <c r="XEP221" s="28"/>
      <c r="XEQ221" s="28"/>
      <c r="XER221" s="28"/>
      <c r="XES221" s="28"/>
      <c r="XET221" s="28"/>
      <c r="XEU221" s="28"/>
      <c r="XEV221" s="28"/>
      <c r="XEW221" s="28"/>
      <c r="XEX221" s="28"/>
      <c r="XEY221" s="28"/>
      <c r="XEZ221" s="28"/>
      <c r="XFA221" s="28"/>
      <c r="XFB221" s="28"/>
      <c r="XFC221" s="28"/>
      <c r="XFD221" s="28"/>
    </row>
    <row r="222" spans="1:11 16358:16384" s="3" customFormat="1" ht="19.05" customHeight="1">
      <c r="A222" s="110"/>
      <c r="B222" s="112"/>
      <c r="C222" s="112"/>
      <c r="D222" s="112"/>
      <c r="E222" s="112"/>
      <c r="F222" s="29"/>
      <c r="G222" s="29"/>
      <c r="H222" s="29"/>
      <c r="I222" s="29"/>
      <c r="J222" s="114"/>
      <c r="K222" s="29"/>
      <c r="XED222" s="28"/>
      <c r="XEE222" s="28"/>
      <c r="XEF222" s="28"/>
      <c r="XEG222" s="28"/>
      <c r="XEH222" s="28"/>
      <c r="XEI222" s="28"/>
      <c r="XEJ222" s="28"/>
      <c r="XEK222" s="28"/>
      <c r="XEL222" s="28"/>
      <c r="XEM222" s="28"/>
      <c r="XEN222" s="28"/>
      <c r="XEO222" s="28"/>
      <c r="XEP222" s="28"/>
      <c r="XEQ222" s="28"/>
      <c r="XER222" s="28"/>
      <c r="XES222" s="28"/>
      <c r="XET222" s="28"/>
      <c r="XEU222" s="28"/>
      <c r="XEV222" s="28"/>
      <c r="XEW222" s="28"/>
      <c r="XEX222" s="28"/>
      <c r="XEY222" s="28"/>
      <c r="XEZ222" s="28"/>
      <c r="XFA222" s="28"/>
      <c r="XFB222" s="28"/>
      <c r="XFC222" s="28"/>
      <c r="XFD222" s="28"/>
    </row>
    <row r="223" spans="1:11 16358:16384" s="3" customFormat="1" ht="19.05" customHeight="1">
      <c r="A223" s="110"/>
      <c r="B223" s="112"/>
      <c r="C223" s="112"/>
      <c r="D223" s="112"/>
      <c r="E223" s="112"/>
      <c r="F223" s="29"/>
      <c r="G223" s="29"/>
      <c r="H223" s="29"/>
      <c r="I223" s="29"/>
      <c r="J223" s="114"/>
      <c r="K223" s="29"/>
      <c r="XED223" s="28"/>
      <c r="XEE223" s="28"/>
      <c r="XEF223" s="28"/>
      <c r="XEG223" s="28"/>
      <c r="XEH223" s="28"/>
      <c r="XEI223" s="28"/>
      <c r="XEJ223" s="28"/>
      <c r="XEK223" s="28"/>
      <c r="XEL223" s="28"/>
      <c r="XEM223" s="28"/>
      <c r="XEN223" s="28"/>
      <c r="XEO223" s="28"/>
      <c r="XEP223" s="28"/>
      <c r="XEQ223" s="28"/>
      <c r="XER223" s="28"/>
      <c r="XES223" s="28"/>
      <c r="XET223" s="28"/>
      <c r="XEU223" s="28"/>
      <c r="XEV223" s="28"/>
      <c r="XEW223" s="28"/>
      <c r="XEX223" s="28"/>
      <c r="XEY223" s="28"/>
      <c r="XEZ223" s="28"/>
      <c r="XFA223" s="28"/>
      <c r="XFB223" s="28"/>
      <c r="XFC223" s="28"/>
      <c r="XFD223" s="28"/>
    </row>
    <row r="224" spans="1:11 16358:16384" s="3" customFormat="1" ht="19.05" customHeight="1">
      <c r="A224" s="110"/>
      <c r="B224" s="112"/>
      <c r="C224" s="112"/>
      <c r="D224" s="112"/>
      <c r="E224" s="112"/>
      <c r="F224" s="29"/>
      <c r="G224" s="29"/>
      <c r="H224" s="29"/>
      <c r="I224" s="29"/>
      <c r="J224" s="114"/>
      <c r="K224" s="29"/>
      <c r="XED224" s="28"/>
      <c r="XEE224" s="28"/>
      <c r="XEF224" s="28"/>
      <c r="XEG224" s="28"/>
      <c r="XEH224" s="28"/>
      <c r="XEI224" s="28"/>
      <c r="XEJ224" s="28"/>
      <c r="XEK224" s="28"/>
      <c r="XEL224" s="28"/>
      <c r="XEM224" s="28"/>
      <c r="XEN224" s="28"/>
      <c r="XEO224" s="28"/>
      <c r="XEP224" s="28"/>
      <c r="XEQ224" s="28"/>
      <c r="XER224" s="28"/>
      <c r="XES224" s="28"/>
      <c r="XET224" s="28"/>
      <c r="XEU224" s="28"/>
      <c r="XEV224" s="28"/>
      <c r="XEW224" s="28"/>
      <c r="XEX224" s="28"/>
      <c r="XEY224" s="28"/>
      <c r="XEZ224" s="28"/>
      <c r="XFA224" s="28"/>
      <c r="XFB224" s="28"/>
      <c r="XFC224" s="28"/>
      <c r="XFD224" s="28"/>
    </row>
    <row r="225" spans="1:11 16358:16384" s="3" customFormat="1" ht="19.05" customHeight="1">
      <c r="A225" s="110"/>
      <c r="B225" s="112"/>
      <c r="C225" s="112"/>
      <c r="D225" s="112"/>
      <c r="E225" s="112"/>
      <c r="F225" s="29"/>
      <c r="G225" s="29"/>
      <c r="H225" s="29"/>
      <c r="I225" s="29"/>
      <c r="J225" s="114"/>
      <c r="K225" s="29"/>
      <c r="XED225" s="28"/>
      <c r="XEE225" s="28"/>
      <c r="XEF225" s="28"/>
      <c r="XEG225" s="28"/>
      <c r="XEH225" s="28"/>
      <c r="XEI225" s="28"/>
      <c r="XEJ225" s="28"/>
      <c r="XEK225" s="28"/>
      <c r="XEL225" s="28"/>
      <c r="XEM225" s="28"/>
      <c r="XEN225" s="28"/>
      <c r="XEO225" s="28"/>
      <c r="XEP225" s="28"/>
      <c r="XEQ225" s="28"/>
      <c r="XER225" s="28"/>
      <c r="XES225" s="28"/>
      <c r="XET225" s="28"/>
      <c r="XEU225" s="28"/>
      <c r="XEV225" s="28"/>
      <c r="XEW225" s="28"/>
      <c r="XEX225" s="28"/>
      <c r="XEY225" s="28"/>
      <c r="XEZ225" s="28"/>
      <c r="XFA225" s="28"/>
      <c r="XFB225" s="28"/>
      <c r="XFC225" s="28"/>
      <c r="XFD225" s="28"/>
    </row>
    <row r="226" spans="1:11 16358:16384" s="3" customFormat="1" ht="19.05" customHeight="1">
      <c r="A226" s="110"/>
      <c r="B226" s="112"/>
      <c r="C226" s="112"/>
      <c r="D226" s="112"/>
      <c r="E226" s="112"/>
      <c r="F226" s="29"/>
      <c r="G226" s="29"/>
      <c r="H226" s="29"/>
      <c r="I226" s="29"/>
      <c r="J226" s="114"/>
      <c r="K226" s="29"/>
      <c r="XED226" s="28"/>
      <c r="XEE226" s="28"/>
      <c r="XEF226" s="28"/>
      <c r="XEG226" s="28"/>
      <c r="XEH226" s="28"/>
      <c r="XEI226" s="28"/>
      <c r="XEJ226" s="28"/>
      <c r="XEK226" s="28"/>
      <c r="XEL226" s="28"/>
      <c r="XEM226" s="28"/>
      <c r="XEN226" s="28"/>
      <c r="XEO226" s="28"/>
      <c r="XEP226" s="28"/>
      <c r="XEQ226" s="28"/>
      <c r="XER226" s="28"/>
      <c r="XES226" s="28"/>
      <c r="XET226" s="28"/>
      <c r="XEU226" s="28"/>
      <c r="XEV226" s="28"/>
      <c r="XEW226" s="28"/>
      <c r="XEX226" s="28"/>
      <c r="XEY226" s="28"/>
      <c r="XEZ226" s="28"/>
      <c r="XFA226" s="28"/>
      <c r="XFB226" s="28"/>
      <c r="XFC226" s="28"/>
      <c r="XFD226" s="28"/>
    </row>
    <row r="227" spans="1:11 16358:16384" s="3" customFormat="1" ht="19.05" customHeight="1">
      <c r="A227" s="110"/>
      <c r="B227" s="112"/>
      <c r="C227" s="112"/>
      <c r="D227" s="112"/>
      <c r="E227" s="112"/>
      <c r="F227" s="29"/>
      <c r="G227" s="29"/>
      <c r="H227" s="29"/>
      <c r="I227" s="29"/>
      <c r="J227" s="114"/>
      <c r="K227" s="29"/>
      <c r="XED227" s="28"/>
      <c r="XEE227" s="28"/>
      <c r="XEF227" s="28"/>
      <c r="XEG227" s="28"/>
      <c r="XEH227" s="28"/>
      <c r="XEI227" s="28"/>
      <c r="XEJ227" s="28"/>
      <c r="XEK227" s="28"/>
      <c r="XEL227" s="28"/>
      <c r="XEM227" s="28"/>
      <c r="XEN227" s="28"/>
      <c r="XEO227" s="28"/>
      <c r="XEP227" s="28"/>
      <c r="XEQ227" s="28"/>
      <c r="XER227" s="28"/>
      <c r="XES227" s="28"/>
      <c r="XET227" s="28"/>
      <c r="XEU227" s="28"/>
      <c r="XEV227" s="28"/>
      <c r="XEW227" s="28"/>
      <c r="XEX227" s="28"/>
      <c r="XEY227" s="28"/>
      <c r="XEZ227" s="28"/>
      <c r="XFA227" s="28"/>
      <c r="XFB227" s="28"/>
      <c r="XFC227" s="28"/>
      <c r="XFD227" s="28"/>
    </row>
    <row r="228" spans="1:11 16358:16384" s="3" customFormat="1" ht="19.05" customHeight="1">
      <c r="A228" s="110"/>
      <c r="B228" s="112"/>
      <c r="C228" s="112"/>
      <c r="D228" s="112"/>
      <c r="E228" s="112"/>
      <c r="F228" s="29"/>
      <c r="G228" s="29"/>
      <c r="H228" s="29"/>
      <c r="I228" s="29"/>
      <c r="J228" s="114"/>
      <c r="K228" s="29"/>
      <c r="XED228" s="28"/>
      <c r="XEE228" s="28"/>
      <c r="XEF228" s="28"/>
      <c r="XEG228" s="28"/>
      <c r="XEH228" s="28"/>
      <c r="XEI228" s="28"/>
      <c r="XEJ228" s="28"/>
      <c r="XEK228" s="28"/>
      <c r="XEL228" s="28"/>
      <c r="XEM228" s="28"/>
      <c r="XEN228" s="28"/>
      <c r="XEO228" s="28"/>
      <c r="XEP228" s="28"/>
      <c r="XEQ228" s="28"/>
      <c r="XER228" s="28"/>
      <c r="XES228" s="28"/>
      <c r="XET228" s="28"/>
      <c r="XEU228" s="28"/>
      <c r="XEV228" s="28"/>
      <c r="XEW228" s="28"/>
      <c r="XEX228" s="28"/>
      <c r="XEY228" s="28"/>
      <c r="XEZ228" s="28"/>
      <c r="XFA228" s="28"/>
      <c r="XFB228" s="28"/>
      <c r="XFC228" s="28"/>
      <c r="XFD228" s="28"/>
    </row>
    <row r="229" spans="1:11 16358:16384" s="3" customFormat="1" ht="19.05" customHeight="1">
      <c r="A229" s="110"/>
      <c r="B229" s="112"/>
      <c r="C229" s="112"/>
      <c r="D229" s="112"/>
      <c r="E229" s="112"/>
      <c r="F229" s="29"/>
      <c r="G229" s="29"/>
      <c r="H229" s="29"/>
      <c r="I229" s="29"/>
      <c r="J229" s="114"/>
      <c r="K229" s="29"/>
      <c r="XED229" s="28"/>
      <c r="XEE229" s="28"/>
      <c r="XEF229" s="28"/>
      <c r="XEG229" s="28"/>
      <c r="XEH229" s="28"/>
      <c r="XEI229" s="28"/>
      <c r="XEJ229" s="28"/>
      <c r="XEK229" s="28"/>
      <c r="XEL229" s="28"/>
      <c r="XEM229" s="28"/>
      <c r="XEN229" s="28"/>
      <c r="XEO229" s="28"/>
      <c r="XEP229" s="28"/>
      <c r="XEQ229" s="28"/>
      <c r="XER229" s="28"/>
      <c r="XES229" s="28"/>
      <c r="XET229" s="28"/>
      <c r="XEU229" s="28"/>
      <c r="XEV229" s="28"/>
      <c r="XEW229" s="28"/>
      <c r="XEX229" s="28"/>
      <c r="XEY229" s="28"/>
      <c r="XEZ229" s="28"/>
      <c r="XFA229" s="28"/>
      <c r="XFB229" s="28"/>
      <c r="XFC229" s="28"/>
      <c r="XFD229" s="28"/>
    </row>
    <row r="230" spans="1:11 16358:16384" s="3" customFormat="1" ht="19.05" customHeight="1">
      <c r="A230" s="110"/>
      <c r="B230" s="112"/>
      <c r="C230" s="112"/>
      <c r="D230" s="112"/>
      <c r="E230" s="112"/>
      <c r="F230" s="29"/>
      <c r="G230" s="29"/>
      <c r="H230" s="29"/>
      <c r="I230" s="29"/>
      <c r="J230" s="114"/>
      <c r="K230" s="29"/>
      <c r="XED230" s="28"/>
      <c r="XEE230" s="28"/>
      <c r="XEF230" s="28"/>
      <c r="XEG230" s="28"/>
      <c r="XEH230" s="28"/>
      <c r="XEI230" s="28"/>
      <c r="XEJ230" s="28"/>
      <c r="XEK230" s="28"/>
      <c r="XEL230" s="28"/>
      <c r="XEM230" s="28"/>
      <c r="XEN230" s="28"/>
      <c r="XEO230" s="28"/>
      <c r="XEP230" s="28"/>
      <c r="XEQ230" s="28"/>
      <c r="XER230" s="28"/>
      <c r="XES230" s="28"/>
      <c r="XET230" s="28"/>
      <c r="XEU230" s="28"/>
      <c r="XEV230" s="28"/>
      <c r="XEW230" s="28"/>
      <c r="XEX230" s="28"/>
      <c r="XEY230" s="28"/>
      <c r="XEZ230" s="28"/>
      <c r="XFA230" s="28"/>
      <c r="XFB230" s="28"/>
      <c r="XFC230" s="28"/>
      <c r="XFD230" s="28"/>
    </row>
    <row r="231" spans="1:11 16358:16384" s="3" customFormat="1" ht="19.05" customHeight="1">
      <c r="A231" s="110"/>
      <c r="B231" s="112"/>
      <c r="C231" s="112"/>
      <c r="D231" s="112"/>
      <c r="E231" s="112"/>
      <c r="F231" s="29"/>
      <c r="G231" s="29"/>
      <c r="H231" s="29"/>
      <c r="I231" s="29"/>
      <c r="J231" s="114"/>
      <c r="K231" s="29"/>
      <c r="XED231" s="28"/>
      <c r="XEE231" s="28"/>
      <c r="XEF231" s="28"/>
      <c r="XEG231" s="28"/>
      <c r="XEH231" s="28"/>
      <c r="XEI231" s="28"/>
      <c r="XEJ231" s="28"/>
      <c r="XEK231" s="28"/>
      <c r="XEL231" s="28"/>
      <c r="XEM231" s="28"/>
      <c r="XEN231" s="28"/>
      <c r="XEO231" s="28"/>
      <c r="XEP231" s="28"/>
      <c r="XEQ231" s="28"/>
      <c r="XER231" s="28"/>
      <c r="XES231" s="28"/>
      <c r="XET231" s="28"/>
      <c r="XEU231" s="28"/>
      <c r="XEV231" s="28"/>
      <c r="XEW231" s="28"/>
      <c r="XEX231" s="28"/>
      <c r="XEY231" s="28"/>
      <c r="XEZ231" s="28"/>
      <c r="XFA231" s="28"/>
      <c r="XFB231" s="28"/>
      <c r="XFC231" s="28"/>
      <c r="XFD231" s="28"/>
    </row>
    <row r="232" spans="1:11 16358:16384" s="3" customFormat="1" ht="19.05" customHeight="1">
      <c r="A232" s="110"/>
      <c r="B232" s="112"/>
      <c r="C232" s="112"/>
      <c r="D232" s="112"/>
      <c r="E232" s="112"/>
      <c r="F232" s="29"/>
      <c r="G232" s="29"/>
      <c r="H232" s="29"/>
      <c r="I232" s="29"/>
      <c r="J232" s="114"/>
      <c r="K232" s="29"/>
      <c r="XED232" s="28"/>
      <c r="XEE232" s="28"/>
      <c r="XEF232" s="28"/>
      <c r="XEG232" s="28"/>
      <c r="XEH232" s="28"/>
      <c r="XEI232" s="28"/>
      <c r="XEJ232" s="28"/>
      <c r="XEK232" s="28"/>
      <c r="XEL232" s="28"/>
      <c r="XEM232" s="28"/>
      <c r="XEN232" s="28"/>
      <c r="XEO232" s="28"/>
      <c r="XEP232" s="28"/>
      <c r="XEQ232" s="28"/>
      <c r="XER232" s="28"/>
      <c r="XES232" s="28"/>
      <c r="XET232" s="28"/>
      <c r="XEU232" s="28"/>
      <c r="XEV232" s="28"/>
      <c r="XEW232" s="28"/>
      <c r="XEX232" s="28"/>
      <c r="XEY232" s="28"/>
      <c r="XEZ232" s="28"/>
      <c r="XFA232" s="28"/>
      <c r="XFB232" s="28"/>
      <c r="XFC232" s="28"/>
      <c r="XFD232" s="28"/>
    </row>
    <row r="233" spans="1:11 16358:16384" s="3" customFormat="1" ht="19.05" customHeight="1">
      <c r="A233" s="110"/>
      <c r="B233" s="112"/>
      <c r="C233" s="112"/>
      <c r="D233" s="112"/>
      <c r="E233" s="112"/>
      <c r="F233" s="29"/>
      <c r="G233" s="29"/>
      <c r="H233" s="29"/>
      <c r="I233" s="29"/>
      <c r="J233" s="114"/>
      <c r="K233" s="29"/>
      <c r="XED233" s="28"/>
      <c r="XEE233" s="28"/>
      <c r="XEF233" s="28"/>
      <c r="XEG233" s="28"/>
      <c r="XEH233" s="28"/>
      <c r="XEI233" s="28"/>
      <c r="XEJ233" s="28"/>
      <c r="XEK233" s="28"/>
      <c r="XEL233" s="28"/>
      <c r="XEM233" s="28"/>
      <c r="XEN233" s="28"/>
      <c r="XEO233" s="28"/>
      <c r="XEP233" s="28"/>
      <c r="XEQ233" s="28"/>
      <c r="XER233" s="28"/>
      <c r="XES233" s="28"/>
      <c r="XET233" s="28"/>
      <c r="XEU233" s="28"/>
      <c r="XEV233" s="28"/>
      <c r="XEW233" s="28"/>
      <c r="XEX233" s="28"/>
      <c r="XEY233" s="28"/>
      <c r="XEZ233" s="28"/>
      <c r="XFA233" s="28"/>
      <c r="XFB233" s="28"/>
      <c r="XFC233" s="28"/>
      <c r="XFD233" s="28"/>
    </row>
    <row r="234" spans="1:11 16358:16384" s="3" customFormat="1" ht="19.05" customHeight="1">
      <c r="A234" s="110"/>
      <c r="B234" s="112"/>
      <c r="C234" s="112"/>
      <c r="D234" s="112"/>
      <c r="E234" s="112"/>
      <c r="F234" s="29"/>
      <c r="G234" s="29"/>
      <c r="H234" s="29"/>
      <c r="I234" s="29"/>
      <c r="J234" s="114"/>
      <c r="K234" s="29"/>
      <c r="XED234" s="28"/>
      <c r="XEE234" s="28"/>
      <c r="XEF234" s="28"/>
      <c r="XEG234" s="28"/>
      <c r="XEH234" s="28"/>
      <c r="XEI234" s="28"/>
      <c r="XEJ234" s="28"/>
      <c r="XEK234" s="28"/>
      <c r="XEL234" s="28"/>
      <c r="XEM234" s="28"/>
      <c r="XEN234" s="28"/>
      <c r="XEO234" s="28"/>
      <c r="XEP234" s="28"/>
      <c r="XEQ234" s="28"/>
      <c r="XER234" s="28"/>
      <c r="XES234" s="28"/>
      <c r="XET234" s="28"/>
      <c r="XEU234" s="28"/>
      <c r="XEV234" s="28"/>
      <c r="XEW234" s="28"/>
      <c r="XEX234" s="28"/>
      <c r="XEY234" s="28"/>
      <c r="XEZ234" s="28"/>
      <c r="XFA234" s="28"/>
      <c r="XFB234" s="28"/>
      <c r="XFC234" s="28"/>
      <c r="XFD234" s="28"/>
    </row>
    <row r="235" spans="1:11 16358:16384" s="3" customFormat="1" ht="19.05" customHeight="1">
      <c r="A235" s="110"/>
      <c r="B235" s="112"/>
      <c r="C235" s="112"/>
      <c r="D235" s="112"/>
      <c r="E235" s="112"/>
      <c r="F235" s="29"/>
      <c r="G235" s="29"/>
      <c r="H235" s="29"/>
      <c r="I235" s="29"/>
      <c r="J235" s="114"/>
      <c r="K235" s="29"/>
      <c r="XED235" s="28"/>
      <c r="XEE235" s="28"/>
      <c r="XEF235" s="28"/>
      <c r="XEG235" s="28"/>
      <c r="XEH235" s="28"/>
      <c r="XEI235" s="28"/>
      <c r="XEJ235" s="28"/>
      <c r="XEK235" s="28"/>
      <c r="XEL235" s="28"/>
      <c r="XEM235" s="28"/>
      <c r="XEN235" s="28"/>
      <c r="XEO235" s="28"/>
      <c r="XEP235" s="28"/>
      <c r="XEQ235" s="28"/>
      <c r="XER235" s="28"/>
      <c r="XES235" s="28"/>
      <c r="XET235" s="28"/>
      <c r="XEU235" s="28"/>
      <c r="XEV235" s="28"/>
      <c r="XEW235" s="28"/>
      <c r="XEX235" s="28"/>
      <c r="XEY235" s="28"/>
      <c r="XEZ235" s="28"/>
      <c r="XFA235" s="28"/>
      <c r="XFB235" s="28"/>
      <c r="XFC235" s="28"/>
      <c r="XFD235" s="28"/>
    </row>
    <row r="236" spans="1:11 16358:16384" s="3" customFormat="1" ht="19.05" customHeight="1">
      <c r="A236" s="110"/>
      <c r="B236" s="112"/>
      <c r="C236" s="112"/>
      <c r="D236" s="112"/>
      <c r="E236" s="112"/>
      <c r="F236" s="29"/>
      <c r="G236" s="29"/>
      <c r="H236" s="29"/>
      <c r="I236" s="29"/>
      <c r="J236" s="114"/>
      <c r="K236" s="29"/>
      <c r="XED236" s="28"/>
      <c r="XEE236" s="28"/>
      <c r="XEF236" s="28"/>
      <c r="XEG236" s="28"/>
      <c r="XEH236" s="28"/>
      <c r="XEI236" s="28"/>
      <c r="XEJ236" s="28"/>
      <c r="XEK236" s="28"/>
      <c r="XEL236" s="28"/>
      <c r="XEM236" s="28"/>
      <c r="XEN236" s="28"/>
      <c r="XEO236" s="28"/>
      <c r="XEP236" s="28"/>
      <c r="XEQ236" s="28"/>
      <c r="XER236" s="28"/>
      <c r="XES236" s="28"/>
      <c r="XET236" s="28"/>
      <c r="XEU236" s="28"/>
      <c r="XEV236" s="28"/>
      <c r="XEW236" s="28"/>
      <c r="XEX236" s="28"/>
      <c r="XEY236" s="28"/>
      <c r="XEZ236" s="28"/>
      <c r="XFA236" s="28"/>
      <c r="XFB236" s="28"/>
      <c r="XFC236" s="28"/>
      <c r="XFD236" s="28"/>
    </row>
    <row r="237" spans="1:11 16358:16384" s="3" customFormat="1" ht="19.05" customHeight="1">
      <c r="A237" s="110"/>
      <c r="B237" s="112"/>
      <c r="C237" s="112"/>
      <c r="D237" s="112"/>
      <c r="E237" s="112"/>
      <c r="F237" s="29"/>
      <c r="G237" s="29"/>
      <c r="H237" s="29"/>
      <c r="I237" s="29"/>
      <c r="J237" s="114"/>
      <c r="K237" s="29"/>
      <c r="XED237" s="28"/>
      <c r="XEE237" s="28"/>
      <c r="XEF237" s="28"/>
      <c r="XEG237" s="28"/>
      <c r="XEH237" s="28"/>
      <c r="XEI237" s="28"/>
      <c r="XEJ237" s="28"/>
      <c r="XEK237" s="28"/>
      <c r="XEL237" s="28"/>
      <c r="XEM237" s="28"/>
      <c r="XEN237" s="28"/>
      <c r="XEO237" s="28"/>
      <c r="XEP237" s="28"/>
      <c r="XEQ237" s="28"/>
      <c r="XER237" s="28"/>
      <c r="XES237" s="28"/>
      <c r="XET237" s="28"/>
      <c r="XEU237" s="28"/>
      <c r="XEV237" s="28"/>
      <c r="XEW237" s="28"/>
      <c r="XEX237" s="28"/>
      <c r="XEY237" s="28"/>
      <c r="XEZ237" s="28"/>
      <c r="XFA237" s="28"/>
      <c r="XFB237" s="28"/>
      <c r="XFC237" s="28"/>
      <c r="XFD237" s="28"/>
    </row>
    <row r="238" spans="1:11 16358:16384" s="3" customFormat="1" ht="19.05" customHeight="1">
      <c r="A238" s="110"/>
      <c r="B238" s="112"/>
      <c r="C238" s="112"/>
      <c r="D238" s="112"/>
      <c r="E238" s="112"/>
      <c r="F238" s="29"/>
      <c r="G238" s="29"/>
      <c r="H238" s="29"/>
      <c r="I238" s="29"/>
      <c r="J238" s="114"/>
      <c r="K238" s="29"/>
      <c r="XED238" s="28"/>
      <c r="XEE238" s="28"/>
      <c r="XEF238" s="28"/>
      <c r="XEG238" s="28"/>
      <c r="XEH238" s="28"/>
      <c r="XEI238" s="28"/>
      <c r="XEJ238" s="28"/>
      <c r="XEK238" s="28"/>
      <c r="XEL238" s="28"/>
      <c r="XEM238" s="28"/>
      <c r="XEN238" s="28"/>
      <c r="XEO238" s="28"/>
      <c r="XEP238" s="28"/>
      <c r="XEQ238" s="28"/>
      <c r="XER238" s="28"/>
      <c r="XES238" s="28"/>
      <c r="XET238" s="28"/>
      <c r="XEU238" s="28"/>
      <c r="XEV238" s="28"/>
      <c r="XEW238" s="28"/>
      <c r="XEX238" s="28"/>
      <c r="XEY238" s="28"/>
      <c r="XEZ238" s="28"/>
      <c r="XFA238" s="28"/>
      <c r="XFB238" s="28"/>
      <c r="XFC238" s="28"/>
      <c r="XFD238" s="28"/>
    </row>
    <row r="239" spans="1:11 16358:16384" s="3" customFormat="1" ht="19.05" customHeight="1">
      <c r="A239" s="110"/>
      <c r="B239" s="112"/>
      <c r="C239" s="112"/>
      <c r="D239" s="112"/>
      <c r="E239" s="112"/>
      <c r="F239" s="29"/>
      <c r="G239" s="29"/>
      <c r="H239" s="29"/>
      <c r="I239" s="29"/>
      <c r="J239" s="114"/>
      <c r="K239" s="29"/>
      <c r="XED239" s="28"/>
      <c r="XEE239" s="28"/>
      <c r="XEF239" s="28"/>
      <c r="XEG239" s="28"/>
      <c r="XEH239" s="28"/>
      <c r="XEI239" s="28"/>
      <c r="XEJ239" s="28"/>
      <c r="XEK239" s="28"/>
      <c r="XEL239" s="28"/>
      <c r="XEM239" s="28"/>
      <c r="XEN239" s="28"/>
      <c r="XEO239" s="28"/>
      <c r="XEP239" s="28"/>
      <c r="XEQ239" s="28"/>
      <c r="XER239" s="28"/>
      <c r="XES239" s="28"/>
      <c r="XET239" s="28"/>
      <c r="XEU239" s="28"/>
      <c r="XEV239" s="28"/>
      <c r="XEW239" s="28"/>
      <c r="XEX239" s="28"/>
      <c r="XEY239" s="28"/>
      <c r="XEZ239" s="28"/>
      <c r="XFA239" s="28"/>
      <c r="XFB239" s="28"/>
      <c r="XFC239" s="28"/>
      <c r="XFD239" s="28"/>
    </row>
    <row r="240" spans="1:11 16358:16384" s="3" customFormat="1" ht="19.05" customHeight="1">
      <c r="A240" s="110"/>
      <c r="B240" s="112"/>
      <c r="C240" s="112"/>
      <c r="D240" s="112"/>
      <c r="E240" s="112"/>
      <c r="F240" s="29"/>
      <c r="G240" s="29"/>
      <c r="H240" s="29"/>
      <c r="I240" s="29"/>
      <c r="J240" s="114"/>
      <c r="K240" s="29"/>
      <c r="XED240" s="28"/>
      <c r="XEE240" s="28"/>
      <c r="XEF240" s="28"/>
      <c r="XEG240" s="28"/>
      <c r="XEH240" s="28"/>
      <c r="XEI240" s="28"/>
      <c r="XEJ240" s="28"/>
      <c r="XEK240" s="28"/>
      <c r="XEL240" s="28"/>
      <c r="XEM240" s="28"/>
      <c r="XEN240" s="28"/>
      <c r="XEO240" s="28"/>
      <c r="XEP240" s="28"/>
      <c r="XEQ240" s="28"/>
      <c r="XER240" s="28"/>
      <c r="XES240" s="28"/>
      <c r="XET240" s="28"/>
      <c r="XEU240" s="28"/>
      <c r="XEV240" s="28"/>
      <c r="XEW240" s="28"/>
      <c r="XEX240" s="28"/>
      <c r="XEY240" s="28"/>
      <c r="XEZ240" s="28"/>
      <c r="XFA240" s="28"/>
      <c r="XFB240" s="28"/>
      <c r="XFC240" s="28"/>
      <c r="XFD240" s="28"/>
    </row>
    <row r="241" spans="1:11 16358:16384" s="3" customFormat="1" ht="19.05" customHeight="1">
      <c r="A241" s="110"/>
      <c r="B241" s="112"/>
      <c r="C241" s="112"/>
      <c r="D241" s="112"/>
      <c r="E241" s="112"/>
      <c r="F241" s="29"/>
      <c r="G241" s="29"/>
      <c r="H241" s="29"/>
      <c r="I241" s="29"/>
      <c r="J241" s="114"/>
      <c r="K241" s="29"/>
      <c r="XED241" s="28"/>
      <c r="XEE241" s="28"/>
      <c r="XEF241" s="28"/>
      <c r="XEG241" s="28"/>
      <c r="XEH241" s="28"/>
      <c r="XEI241" s="28"/>
      <c r="XEJ241" s="28"/>
      <c r="XEK241" s="28"/>
      <c r="XEL241" s="28"/>
      <c r="XEM241" s="28"/>
      <c r="XEN241" s="28"/>
      <c r="XEO241" s="28"/>
      <c r="XEP241" s="28"/>
      <c r="XEQ241" s="28"/>
      <c r="XER241" s="28"/>
      <c r="XES241" s="28"/>
      <c r="XET241" s="28"/>
      <c r="XEU241" s="28"/>
      <c r="XEV241" s="28"/>
      <c r="XEW241" s="28"/>
      <c r="XEX241" s="28"/>
      <c r="XEY241" s="28"/>
      <c r="XEZ241" s="28"/>
      <c r="XFA241" s="28"/>
      <c r="XFB241" s="28"/>
      <c r="XFC241" s="28"/>
      <c r="XFD241" s="28"/>
    </row>
    <row r="242" spans="1:11 16358:16384" s="3" customFormat="1" ht="19.05" customHeight="1">
      <c r="A242" s="110"/>
      <c r="B242" s="112"/>
      <c r="C242" s="112"/>
      <c r="D242" s="112"/>
      <c r="E242" s="112"/>
      <c r="F242" s="29"/>
      <c r="G242" s="29"/>
      <c r="H242" s="29"/>
      <c r="I242" s="29"/>
      <c r="J242" s="114"/>
      <c r="K242" s="29"/>
      <c r="XED242" s="28"/>
      <c r="XEE242" s="28"/>
      <c r="XEF242" s="28"/>
      <c r="XEG242" s="28"/>
      <c r="XEH242" s="28"/>
      <c r="XEI242" s="28"/>
      <c r="XEJ242" s="28"/>
      <c r="XEK242" s="28"/>
      <c r="XEL242" s="28"/>
      <c r="XEM242" s="28"/>
      <c r="XEN242" s="28"/>
      <c r="XEO242" s="28"/>
      <c r="XEP242" s="28"/>
      <c r="XEQ242" s="28"/>
      <c r="XER242" s="28"/>
      <c r="XES242" s="28"/>
      <c r="XET242" s="28"/>
      <c r="XEU242" s="28"/>
      <c r="XEV242" s="28"/>
      <c r="XEW242" s="28"/>
      <c r="XEX242" s="28"/>
      <c r="XEY242" s="28"/>
      <c r="XEZ242" s="28"/>
      <c r="XFA242" s="28"/>
      <c r="XFB242" s="28"/>
      <c r="XFC242" s="28"/>
      <c r="XFD242" s="28"/>
    </row>
    <row r="243" spans="1:11 16358:16384" s="3" customFormat="1" ht="19.05" customHeight="1">
      <c r="A243" s="110"/>
      <c r="B243" s="112"/>
      <c r="C243" s="112"/>
      <c r="D243" s="112"/>
      <c r="E243" s="112"/>
      <c r="F243" s="29"/>
      <c r="G243" s="29"/>
      <c r="H243" s="29"/>
      <c r="I243" s="29"/>
      <c r="J243" s="114"/>
      <c r="K243" s="29"/>
      <c r="XED243" s="28"/>
      <c r="XEE243" s="28"/>
      <c r="XEF243" s="28"/>
      <c r="XEG243" s="28"/>
      <c r="XEH243" s="28"/>
      <c r="XEI243" s="28"/>
      <c r="XEJ243" s="28"/>
      <c r="XEK243" s="28"/>
      <c r="XEL243" s="28"/>
      <c r="XEM243" s="28"/>
      <c r="XEN243" s="28"/>
      <c r="XEO243" s="28"/>
      <c r="XEP243" s="28"/>
      <c r="XEQ243" s="28"/>
      <c r="XER243" s="28"/>
      <c r="XES243" s="28"/>
      <c r="XET243" s="28"/>
      <c r="XEU243" s="28"/>
      <c r="XEV243" s="28"/>
      <c r="XEW243" s="28"/>
      <c r="XEX243" s="28"/>
      <c r="XEY243" s="28"/>
      <c r="XEZ243" s="28"/>
      <c r="XFA243" s="28"/>
      <c r="XFB243" s="28"/>
      <c r="XFC243" s="28"/>
      <c r="XFD243" s="28"/>
    </row>
    <row r="244" spans="1:11 16358:16384" s="3" customFormat="1" ht="19.05" customHeight="1">
      <c r="A244" s="110"/>
      <c r="B244" s="112"/>
      <c r="C244" s="112"/>
      <c r="D244" s="112"/>
      <c r="E244" s="112"/>
      <c r="F244" s="29"/>
      <c r="G244" s="29"/>
      <c r="H244" s="29"/>
      <c r="I244" s="29"/>
      <c r="J244" s="114"/>
      <c r="K244" s="29"/>
      <c r="XED244" s="28"/>
      <c r="XEE244" s="28"/>
      <c r="XEF244" s="28"/>
      <c r="XEG244" s="28"/>
      <c r="XEH244" s="28"/>
      <c r="XEI244" s="28"/>
      <c r="XEJ244" s="28"/>
      <c r="XEK244" s="28"/>
      <c r="XEL244" s="28"/>
      <c r="XEM244" s="28"/>
      <c r="XEN244" s="28"/>
      <c r="XEO244" s="28"/>
      <c r="XEP244" s="28"/>
      <c r="XEQ244" s="28"/>
      <c r="XER244" s="28"/>
      <c r="XES244" s="28"/>
      <c r="XET244" s="28"/>
      <c r="XEU244" s="28"/>
      <c r="XEV244" s="28"/>
      <c r="XEW244" s="28"/>
      <c r="XEX244" s="28"/>
      <c r="XEY244" s="28"/>
      <c r="XEZ244" s="28"/>
      <c r="XFA244" s="28"/>
      <c r="XFB244" s="28"/>
      <c r="XFC244" s="28"/>
      <c r="XFD244" s="28"/>
    </row>
    <row r="245" spans="1:11 16358:16384" s="3" customFormat="1" ht="19.05" customHeight="1">
      <c r="A245" s="110"/>
      <c r="B245" s="112"/>
      <c r="C245" s="112"/>
      <c r="D245" s="112"/>
      <c r="E245" s="112"/>
      <c r="F245" s="29"/>
      <c r="G245" s="29"/>
      <c r="H245" s="29"/>
      <c r="I245" s="29"/>
      <c r="J245" s="114"/>
      <c r="K245" s="29"/>
      <c r="XED245" s="28"/>
      <c r="XEE245" s="28"/>
      <c r="XEF245" s="28"/>
      <c r="XEG245" s="28"/>
      <c r="XEH245" s="28"/>
      <c r="XEI245" s="28"/>
      <c r="XEJ245" s="28"/>
      <c r="XEK245" s="28"/>
      <c r="XEL245" s="28"/>
      <c r="XEM245" s="28"/>
      <c r="XEN245" s="28"/>
      <c r="XEO245" s="28"/>
      <c r="XEP245" s="28"/>
      <c r="XEQ245" s="28"/>
      <c r="XER245" s="28"/>
      <c r="XES245" s="28"/>
      <c r="XET245" s="28"/>
      <c r="XEU245" s="28"/>
      <c r="XEV245" s="28"/>
      <c r="XEW245" s="28"/>
      <c r="XEX245" s="28"/>
      <c r="XEY245" s="28"/>
      <c r="XEZ245" s="28"/>
      <c r="XFA245" s="28"/>
      <c r="XFB245" s="28"/>
      <c r="XFC245" s="28"/>
      <c r="XFD245" s="28"/>
    </row>
    <row r="246" spans="1:11 16358:16384" s="3" customFormat="1" ht="19.05" customHeight="1">
      <c r="A246" s="110"/>
      <c r="B246" s="112"/>
      <c r="C246" s="112"/>
      <c r="D246" s="112"/>
      <c r="E246" s="112"/>
      <c r="F246" s="29"/>
      <c r="G246" s="29"/>
      <c r="H246" s="29"/>
      <c r="I246" s="29"/>
      <c r="J246" s="114"/>
      <c r="K246" s="29"/>
      <c r="XED246" s="28"/>
      <c r="XEE246" s="28"/>
      <c r="XEF246" s="28"/>
      <c r="XEG246" s="28"/>
      <c r="XEH246" s="28"/>
      <c r="XEI246" s="28"/>
      <c r="XEJ246" s="28"/>
      <c r="XEK246" s="28"/>
      <c r="XEL246" s="28"/>
      <c r="XEM246" s="28"/>
      <c r="XEN246" s="28"/>
      <c r="XEO246" s="28"/>
      <c r="XEP246" s="28"/>
      <c r="XEQ246" s="28"/>
      <c r="XER246" s="28"/>
      <c r="XES246" s="28"/>
      <c r="XET246" s="28"/>
      <c r="XEU246" s="28"/>
      <c r="XEV246" s="28"/>
      <c r="XEW246" s="28"/>
      <c r="XEX246" s="28"/>
      <c r="XEY246" s="28"/>
      <c r="XEZ246" s="28"/>
      <c r="XFA246" s="28"/>
      <c r="XFB246" s="28"/>
      <c r="XFC246" s="28"/>
      <c r="XFD246" s="28"/>
    </row>
    <row r="247" spans="1:11 16358:16384" s="3" customFormat="1" ht="19.05" customHeight="1">
      <c r="A247" s="110"/>
      <c r="B247" s="112"/>
      <c r="C247" s="112"/>
      <c r="D247" s="112"/>
      <c r="E247" s="112"/>
      <c r="F247" s="29"/>
      <c r="G247" s="29"/>
      <c r="H247" s="29"/>
      <c r="I247" s="29"/>
      <c r="J247" s="114"/>
      <c r="K247" s="29"/>
      <c r="XED247" s="28"/>
      <c r="XEE247" s="28"/>
      <c r="XEF247" s="28"/>
      <c r="XEG247" s="28"/>
      <c r="XEH247" s="28"/>
      <c r="XEI247" s="28"/>
      <c r="XEJ247" s="28"/>
      <c r="XEK247" s="28"/>
      <c r="XEL247" s="28"/>
      <c r="XEM247" s="28"/>
      <c r="XEN247" s="28"/>
      <c r="XEO247" s="28"/>
      <c r="XEP247" s="28"/>
      <c r="XEQ247" s="28"/>
      <c r="XER247" s="28"/>
      <c r="XES247" s="28"/>
      <c r="XET247" s="28"/>
      <c r="XEU247" s="28"/>
      <c r="XEV247" s="28"/>
      <c r="XEW247" s="28"/>
      <c r="XEX247" s="28"/>
      <c r="XEY247" s="28"/>
      <c r="XEZ247" s="28"/>
      <c r="XFA247" s="28"/>
      <c r="XFB247" s="28"/>
      <c r="XFC247" s="28"/>
      <c r="XFD247" s="28"/>
    </row>
    <row r="248" spans="1:11 16358:16384" s="3" customFormat="1" ht="19.05" customHeight="1">
      <c r="A248" s="110"/>
      <c r="B248" s="112"/>
      <c r="C248" s="112"/>
      <c r="D248" s="112"/>
      <c r="E248" s="112"/>
      <c r="F248" s="29"/>
      <c r="G248" s="29"/>
      <c r="H248" s="29"/>
      <c r="I248" s="29"/>
      <c r="J248" s="114"/>
      <c r="K248" s="29"/>
      <c r="XED248" s="28"/>
      <c r="XEE248" s="28"/>
      <c r="XEF248" s="28"/>
      <c r="XEG248" s="28"/>
      <c r="XEH248" s="28"/>
      <c r="XEI248" s="28"/>
      <c r="XEJ248" s="28"/>
      <c r="XEK248" s="28"/>
      <c r="XEL248" s="28"/>
      <c r="XEM248" s="28"/>
      <c r="XEN248" s="28"/>
      <c r="XEO248" s="28"/>
      <c r="XEP248" s="28"/>
      <c r="XEQ248" s="28"/>
      <c r="XER248" s="28"/>
      <c r="XES248" s="28"/>
      <c r="XET248" s="28"/>
      <c r="XEU248" s="28"/>
      <c r="XEV248" s="28"/>
      <c r="XEW248" s="28"/>
      <c r="XEX248" s="28"/>
      <c r="XEY248" s="28"/>
      <c r="XEZ248" s="28"/>
      <c r="XFA248" s="28"/>
      <c r="XFB248" s="28"/>
      <c r="XFC248" s="28"/>
      <c r="XFD248" s="28"/>
    </row>
    <row r="249" spans="1:11 16358:16384" s="3" customFormat="1" ht="19.05" customHeight="1">
      <c r="A249" s="110"/>
      <c r="B249" s="112"/>
      <c r="C249" s="112"/>
      <c r="D249" s="112"/>
      <c r="E249" s="112"/>
      <c r="F249" s="29"/>
      <c r="G249" s="29"/>
      <c r="H249" s="29"/>
      <c r="I249" s="29"/>
      <c r="J249" s="114"/>
      <c r="K249" s="29"/>
      <c r="XED249" s="28"/>
      <c r="XEE249" s="28"/>
      <c r="XEF249" s="28"/>
      <c r="XEG249" s="28"/>
      <c r="XEH249" s="28"/>
      <c r="XEI249" s="28"/>
      <c r="XEJ249" s="28"/>
      <c r="XEK249" s="28"/>
      <c r="XEL249" s="28"/>
      <c r="XEM249" s="28"/>
      <c r="XEN249" s="28"/>
      <c r="XEO249" s="28"/>
      <c r="XEP249" s="28"/>
      <c r="XEQ249" s="28"/>
      <c r="XER249" s="28"/>
      <c r="XES249" s="28"/>
      <c r="XET249" s="28"/>
      <c r="XEU249" s="28"/>
      <c r="XEV249" s="28"/>
      <c r="XEW249" s="28"/>
      <c r="XEX249" s="28"/>
      <c r="XEY249" s="28"/>
      <c r="XEZ249" s="28"/>
      <c r="XFA249" s="28"/>
      <c r="XFB249" s="28"/>
      <c r="XFC249" s="28"/>
      <c r="XFD249" s="28"/>
    </row>
    <row r="250" spans="1:11 16358:16384" s="3" customFormat="1" ht="19.05" customHeight="1">
      <c r="A250" s="110"/>
      <c r="B250" s="112"/>
      <c r="C250" s="112"/>
      <c r="D250" s="112"/>
      <c r="E250" s="112"/>
      <c r="F250" s="29"/>
      <c r="G250" s="29"/>
      <c r="H250" s="29"/>
      <c r="I250" s="29"/>
      <c r="J250" s="114"/>
      <c r="K250" s="29"/>
      <c r="XED250" s="28"/>
      <c r="XEE250" s="28"/>
      <c r="XEF250" s="28"/>
      <c r="XEG250" s="28"/>
      <c r="XEH250" s="28"/>
      <c r="XEI250" s="28"/>
      <c r="XEJ250" s="28"/>
      <c r="XEK250" s="28"/>
      <c r="XEL250" s="28"/>
      <c r="XEM250" s="28"/>
      <c r="XEN250" s="28"/>
      <c r="XEO250" s="28"/>
      <c r="XEP250" s="28"/>
      <c r="XEQ250" s="28"/>
      <c r="XER250" s="28"/>
      <c r="XES250" s="28"/>
      <c r="XET250" s="28"/>
      <c r="XEU250" s="28"/>
      <c r="XEV250" s="28"/>
      <c r="XEW250" s="28"/>
      <c r="XEX250" s="28"/>
      <c r="XEY250" s="28"/>
      <c r="XEZ250" s="28"/>
      <c r="XFA250" s="28"/>
      <c r="XFB250" s="28"/>
      <c r="XFC250" s="28"/>
      <c r="XFD250" s="28"/>
    </row>
    <row r="251" spans="1:11 16358:16384" s="3" customFormat="1" ht="19.05" customHeight="1">
      <c r="A251" s="110"/>
      <c r="B251" s="112"/>
      <c r="C251" s="112"/>
      <c r="D251" s="112"/>
      <c r="E251" s="112"/>
      <c r="F251" s="29"/>
      <c r="G251" s="29"/>
      <c r="H251" s="29"/>
      <c r="I251" s="29"/>
      <c r="J251" s="114"/>
      <c r="K251" s="29"/>
      <c r="XED251" s="28"/>
      <c r="XEE251" s="28"/>
      <c r="XEF251" s="28"/>
      <c r="XEG251" s="28"/>
      <c r="XEH251" s="28"/>
      <c r="XEI251" s="28"/>
      <c r="XEJ251" s="28"/>
      <c r="XEK251" s="28"/>
      <c r="XEL251" s="28"/>
      <c r="XEM251" s="28"/>
      <c r="XEN251" s="28"/>
      <c r="XEO251" s="28"/>
      <c r="XEP251" s="28"/>
      <c r="XEQ251" s="28"/>
      <c r="XER251" s="28"/>
      <c r="XES251" s="28"/>
      <c r="XET251" s="28"/>
      <c r="XEU251" s="28"/>
      <c r="XEV251" s="28"/>
      <c r="XEW251" s="28"/>
      <c r="XEX251" s="28"/>
      <c r="XEY251" s="28"/>
      <c r="XEZ251" s="28"/>
      <c r="XFA251" s="28"/>
      <c r="XFB251" s="28"/>
      <c r="XFC251" s="28"/>
      <c r="XFD251" s="28"/>
    </row>
    <row r="252" spans="1:11 16358:16384" s="3" customFormat="1" ht="19.05" customHeight="1">
      <c r="A252" s="110"/>
      <c r="B252" s="112"/>
      <c r="C252" s="112"/>
      <c r="D252" s="112"/>
      <c r="E252" s="112"/>
      <c r="F252" s="29"/>
      <c r="G252" s="29"/>
      <c r="H252" s="29"/>
      <c r="I252" s="29"/>
      <c r="J252" s="114"/>
      <c r="K252" s="29"/>
      <c r="XED252" s="28"/>
      <c r="XEE252" s="28"/>
      <c r="XEF252" s="28"/>
      <c r="XEG252" s="28"/>
      <c r="XEH252" s="28"/>
      <c r="XEI252" s="28"/>
      <c r="XEJ252" s="28"/>
      <c r="XEK252" s="28"/>
      <c r="XEL252" s="28"/>
      <c r="XEM252" s="28"/>
      <c r="XEN252" s="28"/>
      <c r="XEO252" s="28"/>
      <c r="XEP252" s="28"/>
      <c r="XEQ252" s="28"/>
      <c r="XER252" s="28"/>
      <c r="XES252" s="28"/>
      <c r="XET252" s="28"/>
      <c r="XEU252" s="28"/>
      <c r="XEV252" s="28"/>
      <c r="XEW252" s="28"/>
      <c r="XEX252" s="28"/>
      <c r="XEY252" s="28"/>
      <c r="XEZ252" s="28"/>
      <c r="XFA252" s="28"/>
      <c r="XFB252" s="28"/>
      <c r="XFC252" s="28"/>
      <c r="XFD252" s="28"/>
    </row>
    <row r="253" spans="1:11 16358:16384" s="3" customFormat="1" ht="19.05" customHeight="1">
      <c r="A253" s="110"/>
      <c r="B253" s="112"/>
      <c r="C253" s="112"/>
      <c r="D253" s="112"/>
      <c r="E253" s="112"/>
      <c r="F253" s="29"/>
      <c r="G253" s="29"/>
      <c r="H253" s="29"/>
      <c r="I253" s="29"/>
      <c r="J253" s="114"/>
      <c r="K253" s="29"/>
      <c r="XED253" s="28"/>
      <c r="XEE253" s="28"/>
      <c r="XEF253" s="28"/>
      <c r="XEG253" s="28"/>
      <c r="XEH253" s="28"/>
      <c r="XEI253" s="28"/>
      <c r="XEJ253" s="28"/>
      <c r="XEK253" s="28"/>
      <c r="XEL253" s="28"/>
      <c r="XEM253" s="28"/>
      <c r="XEN253" s="28"/>
      <c r="XEO253" s="28"/>
      <c r="XEP253" s="28"/>
      <c r="XEQ253" s="28"/>
      <c r="XER253" s="28"/>
      <c r="XES253" s="28"/>
      <c r="XET253" s="28"/>
      <c r="XEU253" s="28"/>
      <c r="XEV253" s="28"/>
      <c r="XEW253" s="28"/>
      <c r="XEX253" s="28"/>
      <c r="XEY253" s="28"/>
      <c r="XEZ253" s="28"/>
      <c r="XFA253" s="28"/>
      <c r="XFB253" s="28"/>
      <c r="XFC253" s="28"/>
      <c r="XFD253" s="28"/>
    </row>
    <row r="254" spans="1:11 16358:16384" s="3" customFormat="1" ht="19.05" customHeight="1">
      <c r="A254" s="110"/>
      <c r="B254" s="112"/>
      <c r="C254" s="112"/>
      <c r="D254" s="112"/>
      <c r="E254" s="112"/>
      <c r="F254" s="29"/>
      <c r="G254" s="29"/>
      <c r="H254" s="29"/>
      <c r="I254" s="29"/>
      <c r="J254" s="114"/>
      <c r="K254" s="29"/>
      <c r="XED254" s="28"/>
      <c r="XEE254" s="28"/>
      <c r="XEF254" s="28"/>
      <c r="XEG254" s="28"/>
      <c r="XEH254" s="28"/>
      <c r="XEI254" s="28"/>
      <c r="XEJ254" s="28"/>
      <c r="XEK254" s="28"/>
      <c r="XEL254" s="28"/>
      <c r="XEM254" s="28"/>
      <c r="XEN254" s="28"/>
      <c r="XEO254" s="28"/>
      <c r="XEP254" s="28"/>
      <c r="XEQ254" s="28"/>
      <c r="XER254" s="28"/>
      <c r="XES254" s="28"/>
      <c r="XET254" s="28"/>
      <c r="XEU254" s="28"/>
      <c r="XEV254" s="28"/>
      <c r="XEW254" s="28"/>
      <c r="XEX254" s="28"/>
      <c r="XEY254" s="28"/>
      <c r="XEZ254" s="28"/>
      <c r="XFA254" s="28"/>
      <c r="XFB254" s="28"/>
      <c r="XFC254" s="28"/>
      <c r="XFD254" s="28"/>
    </row>
    <row r="255" spans="1:11 16358:16384" s="3" customFormat="1" ht="19.05" customHeight="1">
      <c r="A255" s="110"/>
      <c r="B255" s="112"/>
      <c r="C255" s="112"/>
      <c r="D255" s="112"/>
      <c r="E255" s="112"/>
      <c r="F255" s="29"/>
      <c r="G255" s="29"/>
      <c r="H255" s="29"/>
      <c r="I255" s="29"/>
      <c r="J255" s="114"/>
      <c r="K255" s="29"/>
      <c r="XED255" s="28"/>
      <c r="XEE255" s="28"/>
      <c r="XEF255" s="28"/>
      <c r="XEG255" s="28"/>
      <c r="XEH255" s="28"/>
      <c r="XEI255" s="28"/>
      <c r="XEJ255" s="28"/>
      <c r="XEK255" s="28"/>
      <c r="XEL255" s="28"/>
      <c r="XEM255" s="28"/>
      <c r="XEN255" s="28"/>
      <c r="XEO255" s="28"/>
      <c r="XEP255" s="28"/>
      <c r="XEQ255" s="28"/>
      <c r="XER255" s="28"/>
      <c r="XES255" s="28"/>
      <c r="XET255" s="28"/>
      <c r="XEU255" s="28"/>
      <c r="XEV255" s="28"/>
      <c r="XEW255" s="28"/>
      <c r="XEX255" s="28"/>
      <c r="XEY255" s="28"/>
      <c r="XEZ255" s="28"/>
      <c r="XFA255" s="28"/>
      <c r="XFB255" s="28"/>
      <c r="XFC255" s="28"/>
      <c r="XFD255" s="28"/>
    </row>
    <row r="256" spans="1:11 16358:16384" s="3" customFormat="1" ht="19.05" customHeight="1">
      <c r="A256" s="110"/>
      <c r="B256" s="112"/>
      <c r="C256" s="112"/>
      <c r="D256" s="112"/>
      <c r="E256" s="112"/>
      <c r="F256" s="29"/>
      <c r="G256" s="29"/>
      <c r="H256" s="29"/>
      <c r="I256" s="29"/>
      <c r="J256" s="114"/>
      <c r="K256" s="29"/>
      <c r="XED256" s="28"/>
      <c r="XEE256" s="28"/>
      <c r="XEF256" s="28"/>
      <c r="XEG256" s="28"/>
      <c r="XEH256" s="28"/>
      <c r="XEI256" s="28"/>
      <c r="XEJ256" s="28"/>
      <c r="XEK256" s="28"/>
      <c r="XEL256" s="28"/>
      <c r="XEM256" s="28"/>
      <c r="XEN256" s="28"/>
      <c r="XEO256" s="28"/>
      <c r="XEP256" s="28"/>
      <c r="XEQ256" s="28"/>
      <c r="XER256" s="28"/>
      <c r="XES256" s="28"/>
      <c r="XET256" s="28"/>
      <c r="XEU256" s="28"/>
      <c r="XEV256" s="28"/>
      <c r="XEW256" s="28"/>
      <c r="XEX256" s="28"/>
      <c r="XEY256" s="28"/>
      <c r="XEZ256" s="28"/>
      <c r="XFA256" s="28"/>
      <c r="XFB256" s="28"/>
      <c r="XFC256" s="28"/>
      <c r="XFD256" s="28"/>
    </row>
    <row r="257" spans="1:11 16358:16384" s="3" customFormat="1" ht="19.05" customHeight="1">
      <c r="A257" s="110"/>
      <c r="B257" s="112"/>
      <c r="C257" s="112"/>
      <c r="D257" s="112"/>
      <c r="E257" s="112"/>
      <c r="F257" s="29"/>
      <c r="G257" s="29"/>
      <c r="H257" s="29"/>
      <c r="I257" s="29"/>
      <c r="J257" s="114"/>
      <c r="K257" s="29"/>
      <c r="XED257" s="28"/>
      <c r="XEE257" s="28"/>
      <c r="XEF257" s="28"/>
      <c r="XEG257" s="28"/>
      <c r="XEH257" s="28"/>
      <c r="XEI257" s="28"/>
      <c r="XEJ257" s="28"/>
      <c r="XEK257" s="28"/>
      <c r="XEL257" s="28"/>
      <c r="XEM257" s="28"/>
      <c r="XEN257" s="28"/>
      <c r="XEO257" s="28"/>
      <c r="XEP257" s="28"/>
      <c r="XEQ257" s="28"/>
      <c r="XER257" s="28"/>
      <c r="XES257" s="28"/>
      <c r="XET257" s="28"/>
      <c r="XEU257" s="28"/>
      <c r="XEV257" s="28"/>
      <c r="XEW257" s="28"/>
      <c r="XEX257" s="28"/>
      <c r="XEY257" s="28"/>
      <c r="XEZ257" s="28"/>
      <c r="XFA257" s="28"/>
      <c r="XFB257" s="28"/>
      <c r="XFC257" s="28"/>
      <c r="XFD257" s="28"/>
    </row>
    <row r="258" spans="1:11 16358:16384" s="3" customFormat="1" ht="19.05" customHeight="1">
      <c r="A258" s="110"/>
      <c r="B258" s="112"/>
      <c r="C258" s="112"/>
      <c r="D258" s="112"/>
      <c r="E258" s="112"/>
      <c r="F258" s="29"/>
      <c r="G258" s="29"/>
      <c r="H258" s="29"/>
      <c r="I258" s="29"/>
      <c r="J258" s="114"/>
      <c r="K258" s="29"/>
      <c r="XED258" s="28"/>
      <c r="XEE258" s="28"/>
      <c r="XEF258" s="28"/>
      <c r="XEG258" s="28"/>
      <c r="XEH258" s="28"/>
      <c r="XEI258" s="28"/>
      <c r="XEJ258" s="28"/>
      <c r="XEK258" s="28"/>
      <c r="XEL258" s="28"/>
      <c r="XEM258" s="28"/>
      <c r="XEN258" s="28"/>
      <c r="XEO258" s="28"/>
      <c r="XEP258" s="28"/>
      <c r="XEQ258" s="28"/>
      <c r="XER258" s="28"/>
      <c r="XES258" s="28"/>
      <c r="XET258" s="28"/>
      <c r="XEU258" s="28"/>
      <c r="XEV258" s="28"/>
      <c r="XEW258" s="28"/>
      <c r="XEX258" s="28"/>
      <c r="XEY258" s="28"/>
      <c r="XEZ258" s="28"/>
      <c r="XFA258" s="28"/>
      <c r="XFB258" s="28"/>
      <c r="XFC258" s="28"/>
      <c r="XFD258" s="28"/>
    </row>
    <row r="259" spans="1:11 16358:16384" s="3" customFormat="1" ht="19.05" customHeight="1">
      <c r="A259" s="110"/>
      <c r="B259" s="112"/>
      <c r="C259" s="112"/>
      <c r="D259" s="112"/>
      <c r="E259" s="112"/>
      <c r="F259" s="29"/>
      <c r="G259" s="29"/>
      <c r="H259" s="29"/>
      <c r="I259" s="29"/>
      <c r="J259" s="114"/>
      <c r="K259" s="29"/>
      <c r="XED259" s="28"/>
      <c r="XEE259" s="28"/>
      <c r="XEF259" s="28"/>
      <c r="XEG259" s="28"/>
      <c r="XEH259" s="28"/>
      <c r="XEI259" s="28"/>
      <c r="XEJ259" s="28"/>
      <c r="XEK259" s="28"/>
      <c r="XEL259" s="28"/>
      <c r="XEM259" s="28"/>
      <c r="XEN259" s="28"/>
      <c r="XEO259" s="28"/>
      <c r="XEP259" s="28"/>
      <c r="XEQ259" s="28"/>
      <c r="XER259" s="28"/>
      <c r="XES259" s="28"/>
      <c r="XET259" s="28"/>
      <c r="XEU259" s="28"/>
      <c r="XEV259" s="28"/>
      <c r="XEW259" s="28"/>
      <c r="XEX259" s="28"/>
      <c r="XEY259" s="28"/>
      <c r="XEZ259" s="28"/>
      <c r="XFA259" s="28"/>
      <c r="XFB259" s="28"/>
      <c r="XFC259" s="28"/>
      <c r="XFD259" s="28"/>
    </row>
    <row r="260" spans="1:11 16358:16384" s="3" customFormat="1" ht="19.05" customHeight="1">
      <c r="A260" s="110"/>
      <c r="B260" s="112"/>
      <c r="C260" s="112"/>
      <c r="D260" s="112"/>
      <c r="E260" s="112"/>
      <c r="F260" s="29"/>
      <c r="G260" s="29"/>
      <c r="H260" s="29"/>
      <c r="I260" s="29"/>
      <c r="J260" s="114"/>
      <c r="K260" s="29"/>
      <c r="XED260" s="28"/>
      <c r="XEE260" s="28"/>
      <c r="XEF260" s="28"/>
      <c r="XEG260" s="28"/>
      <c r="XEH260" s="28"/>
      <c r="XEI260" s="28"/>
      <c r="XEJ260" s="28"/>
      <c r="XEK260" s="28"/>
      <c r="XEL260" s="28"/>
      <c r="XEM260" s="28"/>
      <c r="XEN260" s="28"/>
      <c r="XEO260" s="28"/>
      <c r="XEP260" s="28"/>
      <c r="XEQ260" s="28"/>
      <c r="XER260" s="28"/>
      <c r="XES260" s="28"/>
      <c r="XET260" s="28"/>
      <c r="XEU260" s="28"/>
      <c r="XEV260" s="28"/>
      <c r="XEW260" s="28"/>
      <c r="XEX260" s="28"/>
      <c r="XEY260" s="28"/>
      <c r="XEZ260" s="28"/>
      <c r="XFA260" s="28"/>
      <c r="XFB260" s="28"/>
      <c r="XFC260" s="28"/>
      <c r="XFD260" s="28"/>
    </row>
    <row r="261" spans="1:11 16358:16384" s="3" customFormat="1" ht="19.05" customHeight="1">
      <c r="A261" s="110"/>
      <c r="B261" s="112"/>
      <c r="C261" s="112"/>
      <c r="D261" s="112"/>
      <c r="E261" s="112"/>
      <c r="F261" s="29"/>
      <c r="G261" s="29"/>
      <c r="H261" s="29"/>
      <c r="I261" s="29"/>
      <c r="J261" s="114"/>
      <c r="K261" s="29"/>
      <c r="XED261" s="28"/>
      <c r="XEE261" s="28"/>
      <c r="XEF261" s="28"/>
      <c r="XEG261" s="28"/>
      <c r="XEH261" s="28"/>
      <c r="XEI261" s="28"/>
      <c r="XEJ261" s="28"/>
      <c r="XEK261" s="28"/>
      <c r="XEL261" s="28"/>
      <c r="XEM261" s="28"/>
      <c r="XEN261" s="28"/>
      <c r="XEO261" s="28"/>
      <c r="XEP261" s="28"/>
      <c r="XEQ261" s="28"/>
      <c r="XER261" s="28"/>
      <c r="XES261" s="28"/>
      <c r="XET261" s="28"/>
      <c r="XEU261" s="28"/>
      <c r="XEV261" s="28"/>
      <c r="XEW261" s="28"/>
      <c r="XEX261" s="28"/>
      <c r="XEY261" s="28"/>
      <c r="XEZ261" s="28"/>
      <c r="XFA261" s="28"/>
      <c r="XFB261" s="28"/>
      <c r="XFC261" s="28"/>
      <c r="XFD261" s="28"/>
    </row>
    <row r="262" spans="1:11 16358:16384" s="3" customFormat="1" ht="19.05" customHeight="1">
      <c r="A262" s="110"/>
      <c r="B262" s="112"/>
      <c r="C262" s="112"/>
      <c r="D262" s="112"/>
      <c r="E262" s="112"/>
      <c r="F262" s="29"/>
      <c r="G262" s="29"/>
      <c r="H262" s="29"/>
      <c r="I262" s="29"/>
      <c r="J262" s="114"/>
      <c r="K262" s="29"/>
      <c r="XED262" s="28"/>
      <c r="XEE262" s="28"/>
      <c r="XEF262" s="28"/>
      <c r="XEG262" s="28"/>
      <c r="XEH262" s="28"/>
      <c r="XEI262" s="28"/>
      <c r="XEJ262" s="28"/>
      <c r="XEK262" s="28"/>
      <c r="XEL262" s="28"/>
      <c r="XEM262" s="28"/>
      <c r="XEN262" s="28"/>
      <c r="XEO262" s="28"/>
      <c r="XEP262" s="28"/>
      <c r="XEQ262" s="28"/>
      <c r="XER262" s="28"/>
      <c r="XES262" s="28"/>
      <c r="XET262" s="28"/>
      <c r="XEU262" s="28"/>
      <c r="XEV262" s="28"/>
      <c r="XEW262" s="28"/>
      <c r="XEX262" s="28"/>
      <c r="XEY262" s="28"/>
      <c r="XEZ262" s="28"/>
      <c r="XFA262" s="28"/>
      <c r="XFB262" s="28"/>
      <c r="XFC262" s="28"/>
      <c r="XFD262" s="28"/>
    </row>
    <row r="263" spans="1:11 16358:16384" s="3" customFormat="1" ht="19.05" customHeight="1">
      <c r="A263" s="110"/>
      <c r="B263" s="112"/>
      <c r="C263" s="112"/>
      <c r="D263" s="112"/>
      <c r="E263" s="112"/>
      <c r="F263" s="29"/>
      <c r="G263" s="29"/>
      <c r="H263" s="29"/>
      <c r="I263" s="29"/>
      <c r="J263" s="114"/>
      <c r="K263" s="29"/>
      <c r="XED263" s="28"/>
      <c r="XEE263" s="28"/>
      <c r="XEF263" s="28"/>
      <c r="XEG263" s="28"/>
      <c r="XEH263" s="28"/>
      <c r="XEI263" s="28"/>
      <c r="XEJ263" s="28"/>
      <c r="XEK263" s="28"/>
      <c r="XEL263" s="28"/>
      <c r="XEM263" s="28"/>
      <c r="XEN263" s="28"/>
      <c r="XEO263" s="28"/>
      <c r="XEP263" s="28"/>
      <c r="XEQ263" s="28"/>
      <c r="XER263" s="28"/>
      <c r="XES263" s="28"/>
      <c r="XET263" s="28"/>
      <c r="XEU263" s="28"/>
      <c r="XEV263" s="28"/>
      <c r="XEW263" s="28"/>
      <c r="XEX263" s="28"/>
      <c r="XEY263" s="28"/>
      <c r="XEZ263" s="28"/>
      <c r="XFA263" s="28"/>
      <c r="XFB263" s="28"/>
      <c r="XFC263" s="28"/>
      <c r="XFD263" s="28"/>
    </row>
    <row r="264" spans="1:11 16358:16384" s="3" customFormat="1" ht="19.05" customHeight="1">
      <c r="A264" s="110"/>
      <c r="B264" s="112"/>
      <c r="C264" s="112"/>
      <c r="D264" s="112"/>
      <c r="E264" s="112"/>
      <c r="F264" s="29"/>
      <c r="G264" s="29"/>
      <c r="H264" s="29"/>
      <c r="I264" s="29"/>
      <c r="J264" s="114"/>
      <c r="K264" s="29"/>
      <c r="XED264" s="28"/>
      <c r="XEE264" s="28"/>
      <c r="XEF264" s="28"/>
      <c r="XEG264" s="28"/>
      <c r="XEH264" s="28"/>
      <c r="XEI264" s="28"/>
      <c r="XEJ264" s="28"/>
      <c r="XEK264" s="28"/>
      <c r="XEL264" s="28"/>
      <c r="XEM264" s="28"/>
      <c r="XEN264" s="28"/>
      <c r="XEO264" s="28"/>
      <c r="XEP264" s="28"/>
      <c r="XEQ264" s="28"/>
      <c r="XER264" s="28"/>
      <c r="XES264" s="28"/>
      <c r="XET264" s="28"/>
      <c r="XEU264" s="28"/>
      <c r="XEV264" s="28"/>
      <c r="XEW264" s="28"/>
      <c r="XEX264" s="28"/>
      <c r="XEY264" s="28"/>
      <c r="XEZ264" s="28"/>
      <c r="XFA264" s="28"/>
      <c r="XFB264" s="28"/>
      <c r="XFC264" s="28"/>
      <c r="XFD264" s="28"/>
    </row>
    <row r="265" spans="1:11 16358:16384" s="3" customFormat="1" ht="19.05" customHeight="1">
      <c r="A265" s="110"/>
      <c r="B265" s="112"/>
      <c r="C265" s="112"/>
      <c r="D265" s="112"/>
      <c r="E265" s="112"/>
      <c r="F265" s="29"/>
      <c r="G265" s="29"/>
      <c r="H265" s="29"/>
      <c r="I265" s="29"/>
      <c r="J265" s="114"/>
      <c r="K265" s="29"/>
      <c r="XED265" s="28"/>
      <c r="XEE265" s="28"/>
      <c r="XEF265" s="28"/>
      <c r="XEG265" s="28"/>
      <c r="XEH265" s="28"/>
      <c r="XEI265" s="28"/>
      <c r="XEJ265" s="28"/>
      <c r="XEK265" s="28"/>
      <c r="XEL265" s="28"/>
      <c r="XEM265" s="28"/>
      <c r="XEN265" s="28"/>
      <c r="XEO265" s="28"/>
      <c r="XEP265" s="28"/>
      <c r="XEQ265" s="28"/>
      <c r="XER265" s="28"/>
      <c r="XES265" s="28"/>
      <c r="XET265" s="28"/>
      <c r="XEU265" s="28"/>
      <c r="XEV265" s="28"/>
      <c r="XEW265" s="28"/>
      <c r="XEX265" s="28"/>
      <c r="XEY265" s="28"/>
      <c r="XEZ265" s="28"/>
      <c r="XFA265" s="28"/>
      <c r="XFB265" s="28"/>
      <c r="XFC265" s="28"/>
      <c r="XFD265" s="28"/>
    </row>
    <row r="266" spans="1:11 16358:16384" s="3" customFormat="1" ht="19.05" customHeight="1">
      <c r="A266" s="110"/>
      <c r="B266" s="112"/>
      <c r="C266" s="112"/>
      <c r="D266" s="112"/>
      <c r="E266" s="112"/>
      <c r="F266" s="29"/>
      <c r="G266" s="29"/>
      <c r="H266" s="29"/>
      <c r="I266" s="29"/>
      <c r="J266" s="114"/>
      <c r="K266" s="29"/>
      <c r="XED266" s="28"/>
      <c r="XEE266" s="28"/>
      <c r="XEF266" s="28"/>
      <c r="XEG266" s="28"/>
      <c r="XEH266" s="28"/>
      <c r="XEI266" s="28"/>
      <c r="XEJ266" s="28"/>
      <c r="XEK266" s="28"/>
      <c r="XEL266" s="28"/>
      <c r="XEM266" s="28"/>
      <c r="XEN266" s="28"/>
      <c r="XEO266" s="28"/>
      <c r="XEP266" s="28"/>
      <c r="XEQ266" s="28"/>
      <c r="XER266" s="28"/>
      <c r="XES266" s="28"/>
      <c r="XET266" s="28"/>
      <c r="XEU266" s="28"/>
      <c r="XEV266" s="28"/>
      <c r="XEW266" s="28"/>
      <c r="XEX266" s="28"/>
      <c r="XEY266" s="28"/>
      <c r="XEZ266" s="28"/>
      <c r="XFA266" s="28"/>
      <c r="XFB266" s="28"/>
      <c r="XFC266" s="28"/>
      <c r="XFD266" s="28"/>
    </row>
    <row r="267" spans="1:11 16358:16384" s="3" customFormat="1" ht="19.05" customHeight="1">
      <c r="A267" s="110"/>
      <c r="B267" s="112"/>
      <c r="C267" s="112"/>
      <c r="D267" s="112"/>
      <c r="E267" s="112"/>
      <c r="F267" s="29"/>
      <c r="G267" s="29"/>
      <c r="H267" s="29"/>
      <c r="I267" s="29"/>
      <c r="J267" s="114"/>
      <c r="K267" s="29"/>
      <c r="XED267" s="28"/>
      <c r="XEE267" s="28"/>
      <c r="XEF267" s="28"/>
      <c r="XEG267" s="28"/>
      <c r="XEH267" s="28"/>
      <c r="XEI267" s="28"/>
      <c r="XEJ267" s="28"/>
      <c r="XEK267" s="28"/>
      <c r="XEL267" s="28"/>
      <c r="XEM267" s="28"/>
      <c r="XEN267" s="28"/>
      <c r="XEO267" s="28"/>
      <c r="XEP267" s="28"/>
      <c r="XEQ267" s="28"/>
      <c r="XER267" s="28"/>
      <c r="XES267" s="28"/>
      <c r="XET267" s="28"/>
      <c r="XEU267" s="28"/>
      <c r="XEV267" s="28"/>
      <c r="XEW267" s="28"/>
      <c r="XEX267" s="28"/>
      <c r="XEY267" s="28"/>
      <c r="XEZ267" s="28"/>
      <c r="XFA267" s="28"/>
      <c r="XFB267" s="28"/>
      <c r="XFC267" s="28"/>
      <c r="XFD267" s="28"/>
    </row>
    <row r="268" spans="1:11 16358:16384" s="3" customFormat="1" ht="19.05" customHeight="1">
      <c r="A268" s="110"/>
      <c r="B268" s="112"/>
      <c r="C268" s="112"/>
      <c r="D268" s="112"/>
      <c r="E268" s="112"/>
      <c r="F268" s="29"/>
      <c r="G268" s="29"/>
      <c r="H268" s="29"/>
      <c r="I268" s="29"/>
      <c r="J268" s="114"/>
      <c r="K268" s="29"/>
      <c r="XED268" s="28"/>
      <c r="XEE268" s="28"/>
      <c r="XEF268" s="28"/>
      <c r="XEG268" s="28"/>
      <c r="XEH268" s="28"/>
      <c r="XEI268" s="28"/>
      <c r="XEJ268" s="28"/>
      <c r="XEK268" s="28"/>
      <c r="XEL268" s="28"/>
      <c r="XEM268" s="28"/>
      <c r="XEN268" s="28"/>
      <c r="XEO268" s="28"/>
      <c r="XEP268" s="28"/>
      <c r="XEQ268" s="28"/>
      <c r="XER268" s="28"/>
      <c r="XES268" s="28"/>
      <c r="XET268" s="28"/>
      <c r="XEU268" s="28"/>
      <c r="XEV268" s="28"/>
      <c r="XEW268" s="28"/>
      <c r="XEX268" s="28"/>
      <c r="XEY268" s="28"/>
      <c r="XEZ268" s="28"/>
      <c r="XFA268" s="28"/>
      <c r="XFB268" s="28"/>
      <c r="XFC268" s="28"/>
      <c r="XFD268" s="28"/>
    </row>
    <row r="269" spans="1:11 16358:16384" s="3" customFormat="1" ht="19.05" customHeight="1">
      <c r="A269" s="110"/>
      <c r="B269" s="112"/>
      <c r="C269" s="112"/>
      <c r="D269" s="112"/>
      <c r="E269" s="112"/>
      <c r="F269" s="29"/>
      <c r="G269" s="29"/>
      <c r="H269" s="29"/>
      <c r="I269" s="29"/>
      <c r="J269" s="114"/>
      <c r="K269" s="29"/>
      <c r="XED269" s="28"/>
      <c r="XEE269" s="28"/>
      <c r="XEF269" s="28"/>
      <c r="XEG269" s="28"/>
      <c r="XEH269" s="28"/>
      <c r="XEI269" s="28"/>
      <c r="XEJ269" s="28"/>
      <c r="XEK269" s="28"/>
      <c r="XEL269" s="28"/>
      <c r="XEM269" s="28"/>
      <c r="XEN269" s="28"/>
      <c r="XEO269" s="28"/>
      <c r="XEP269" s="28"/>
      <c r="XEQ269" s="28"/>
      <c r="XER269" s="28"/>
      <c r="XES269" s="28"/>
      <c r="XET269" s="28"/>
      <c r="XEU269" s="28"/>
      <c r="XEV269" s="28"/>
      <c r="XEW269" s="28"/>
      <c r="XEX269" s="28"/>
      <c r="XEY269" s="28"/>
      <c r="XEZ269" s="28"/>
      <c r="XFA269" s="28"/>
      <c r="XFB269" s="28"/>
      <c r="XFC269" s="28"/>
      <c r="XFD269" s="28"/>
    </row>
    <row r="270" spans="1:11 16358:16384" s="3" customFormat="1" ht="19.05" customHeight="1">
      <c r="A270" s="110"/>
      <c r="B270" s="112"/>
      <c r="C270" s="112"/>
      <c r="D270" s="112"/>
      <c r="E270" s="112"/>
      <c r="F270" s="29"/>
      <c r="G270" s="29"/>
      <c r="H270" s="29"/>
      <c r="I270" s="29"/>
      <c r="J270" s="114"/>
      <c r="K270" s="29"/>
      <c r="XED270" s="28"/>
      <c r="XEE270" s="28"/>
      <c r="XEF270" s="28"/>
      <c r="XEG270" s="28"/>
      <c r="XEH270" s="28"/>
      <c r="XEI270" s="28"/>
      <c r="XEJ270" s="28"/>
      <c r="XEK270" s="28"/>
      <c r="XEL270" s="28"/>
      <c r="XEM270" s="28"/>
      <c r="XEN270" s="28"/>
      <c r="XEO270" s="28"/>
      <c r="XEP270" s="28"/>
      <c r="XEQ270" s="28"/>
      <c r="XER270" s="28"/>
      <c r="XES270" s="28"/>
      <c r="XET270" s="28"/>
      <c r="XEU270" s="28"/>
      <c r="XEV270" s="28"/>
      <c r="XEW270" s="28"/>
      <c r="XEX270" s="28"/>
      <c r="XEY270" s="28"/>
      <c r="XEZ270" s="28"/>
      <c r="XFA270" s="28"/>
      <c r="XFB270" s="28"/>
      <c r="XFC270" s="28"/>
      <c r="XFD270" s="28"/>
    </row>
    <row r="271" spans="1:11 16358:16384" s="3" customFormat="1" ht="19.05" customHeight="1">
      <c r="A271" s="110"/>
      <c r="B271" s="112"/>
      <c r="C271" s="112"/>
      <c r="D271" s="112"/>
      <c r="E271" s="112"/>
      <c r="F271" s="29"/>
      <c r="G271" s="29"/>
      <c r="H271" s="29"/>
      <c r="I271" s="29"/>
      <c r="J271" s="114"/>
      <c r="K271" s="29"/>
      <c r="XED271" s="28"/>
      <c r="XEE271" s="28"/>
      <c r="XEF271" s="28"/>
      <c r="XEG271" s="28"/>
      <c r="XEH271" s="28"/>
      <c r="XEI271" s="28"/>
      <c r="XEJ271" s="28"/>
      <c r="XEK271" s="28"/>
      <c r="XEL271" s="28"/>
      <c r="XEM271" s="28"/>
      <c r="XEN271" s="28"/>
      <c r="XEO271" s="28"/>
      <c r="XEP271" s="28"/>
      <c r="XEQ271" s="28"/>
      <c r="XER271" s="28"/>
      <c r="XES271" s="28"/>
      <c r="XET271" s="28"/>
      <c r="XEU271" s="28"/>
      <c r="XEV271" s="28"/>
      <c r="XEW271" s="28"/>
      <c r="XEX271" s="28"/>
      <c r="XEY271" s="28"/>
      <c r="XEZ271" s="28"/>
      <c r="XFA271" s="28"/>
      <c r="XFB271" s="28"/>
      <c r="XFC271" s="28"/>
      <c r="XFD271" s="28"/>
    </row>
    <row r="272" spans="1:11 16358:16384" s="3" customFormat="1" ht="19.05" customHeight="1">
      <c r="A272" s="110"/>
      <c r="B272" s="112"/>
      <c r="C272" s="112"/>
      <c r="D272" s="112"/>
      <c r="E272" s="112"/>
      <c r="F272" s="29"/>
      <c r="G272" s="29"/>
      <c r="H272" s="29"/>
      <c r="I272" s="29"/>
      <c r="J272" s="114"/>
      <c r="K272" s="29"/>
      <c r="XED272" s="28"/>
      <c r="XEE272" s="28"/>
      <c r="XEF272" s="28"/>
      <c r="XEG272" s="28"/>
      <c r="XEH272" s="28"/>
      <c r="XEI272" s="28"/>
      <c r="XEJ272" s="28"/>
      <c r="XEK272" s="28"/>
      <c r="XEL272" s="28"/>
      <c r="XEM272" s="28"/>
      <c r="XEN272" s="28"/>
      <c r="XEO272" s="28"/>
      <c r="XEP272" s="28"/>
      <c r="XEQ272" s="28"/>
      <c r="XER272" s="28"/>
      <c r="XES272" s="28"/>
      <c r="XET272" s="28"/>
      <c r="XEU272" s="28"/>
      <c r="XEV272" s="28"/>
      <c r="XEW272" s="28"/>
      <c r="XEX272" s="28"/>
      <c r="XEY272" s="28"/>
      <c r="XEZ272" s="28"/>
      <c r="XFA272" s="28"/>
      <c r="XFB272" s="28"/>
      <c r="XFC272" s="28"/>
      <c r="XFD272" s="28"/>
    </row>
    <row r="273" spans="1:11 16358:16384" s="3" customFormat="1" ht="19.05" customHeight="1">
      <c r="A273" s="110"/>
      <c r="B273" s="112"/>
      <c r="C273" s="112"/>
      <c r="D273" s="112"/>
      <c r="E273" s="112"/>
      <c r="F273" s="29"/>
      <c r="G273" s="29"/>
      <c r="H273" s="29"/>
      <c r="I273" s="29"/>
      <c r="J273" s="114"/>
      <c r="K273" s="29"/>
      <c r="XED273" s="28"/>
      <c r="XEE273" s="28"/>
      <c r="XEF273" s="28"/>
      <c r="XEG273" s="28"/>
      <c r="XEH273" s="28"/>
      <c r="XEI273" s="28"/>
      <c r="XEJ273" s="28"/>
      <c r="XEK273" s="28"/>
      <c r="XEL273" s="28"/>
      <c r="XEM273" s="28"/>
      <c r="XEN273" s="28"/>
      <c r="XEO273" s="28"/>
      <c r="XEP273" s="28"/>
      <c r="XEQ273" s="28"/>
      <c r="XER273" s="28"/>
      <c r="XES273" s="28"/>
      <c r="XET273" s="28"/>
      <c r="XEU273" s="28"/>
      <c r="XEV273" s="28"/>
      <c r="XEW273" s="28"/>
      <c r="XEX273" s="28"/>
      <c r="XEY273" s="28"/>
      <c r="XEZ273" s="28"/>
      <c r="XFA273" s="28"/>
      <c r="XFB273" s="28"/>
      <c r="XFC273" s="28"/>
      <c r="XFD273" s="28"/>
    </row>
    <row r="274" spans="1:11 16358:16384" s="3" customFormat="1" ht="19.05" customHeight="1">
      <c r="A274" s="110"/>
      <c r="B274" s="112"/>
      <c r="C274" s="112"/>
      <c r="D274" s="112"/>
      <c r="E274" s="112"/>
      <c r="F274" s="29"/>
      <c r="G274" s="29"/>
      <c r="H274" s="29"/>
      <c r="I274" s="29"/>
      <c r="J274" s="114"/>
      <c r="K274" s="29"/>
      <c r="XED274" s="28"/>
      <c r="XEE274" s="28"/>
      <c r="XEF274" s="28"/>
      <c r="XEG274" s="28"/>
      <c r="XEH274" s="28"/>
      <c r="XEI274" s="28"/>
      <c r="XEJ274" s="28"/>
      <c r="XEK274" s="28"/>
      <c r="XEL274" s="28"/>
      <c r="XEM274" s="28"/>
      <c r="XEN274" s="28"/>
      <c r="XEO274" s="28"/>
      <c r="XEP274" s="28"/>
      <c r="XEQ274" s="28"/>
      <c r="XER274" s="28"/>
      <c r="XES274" s="28"/>
      <c r="XET274" s="28"/>
      <c r="XEU274" s="28"/>
      <c r="XEV274" s="28"/>
      <c r="XEW274" s="28"/>
      <c r="XEX274" s="28"/>
      <c r="XEY274" s="28"/>
      <c r="XEZ274" s="28"/>
      <c r="XFA274" s="28"/>
      <c r="XFB274" s="28"/>
      <c r="XFC274" s="28"/>
      <c r="XFD274" s="28"/>
    </row>
    <row r="275" spans="1:11 16358:16384" s="3" customFormat="1" ht="19.05" customHeight="1">
      <c r="A275" s="110"/>
      <c r="B275" s="112"/>
      <c r="C275" s="112"/>
      <c r="D275" s="112"/>
      <c r="E275" s="112"/>
      <c r="F275" s="29"/>
      <c r="G275" s="29"/>
      <c r="H275" s="29"/>
      <c r="I275" s="29"/>
      <c r="J275" s="114"/>
      <c r="K275" s="29"/>
      <c r="XED275" s="28"/>
      <c r="XEE275" s="28"/>
      <c r="XEF275" s="28"/>
      <c r="XEG275" s="28"/>
      <c r="XEH275" s="28"/>
      <c r="XEI275" s="28"/>
      <c r="XEJ275" s="28"/>
      <c r="XEK275" s="28"/>
      <c r="XEL275" s="28"/>
      <c r="XEM275" s="28"/>
      <c r="XEN275" s="28"/>
      <c r="XEO275" s="28"/>
      <c r="XEP275" s="28"/>
      <c r="XEQ275" s="28"/>
      <c r="XER275" s="28"/>
      <c r="XES275" s="28"/>
      <c r="XET275" s="28"/>
      <c r="XEU275" s="28"/>
      <c r="XEV275" s="28"/>
      <c r="XEW275" s="28"/>
      <c r="XEX275" s="28"/>
      <c r="XEY275" s="28"/>
      <c r="XEZ275" s="28"/>
      <c r="XFA275" s="28"/>
      <c r="XFB275" s="28"/>
      <c r="XFC275" s="28"/>
      <c r="XFD275" s="28"/>
    </row>
    <row r="276" spans="1:11 16358:16384" s="3" customFormat="1" ht="19.05" customHeight="1">
      <c r="A276" s="110"/>
      <c r="B276" s="112"/>
      <c r="C276" s="112"/>
      <c r="D276" s="112"/>
      <c r="E276" s="112"/>
      <c r="F276" s="29"/>
      <c r="G276" s="29"/>
      <c r="H276" s="29"/>
      <c r="I276" s="29"/>
      <c r="J276" s="114"/>
      <c r="K276" s="29"/>
      <c r="XED276" s="28"/>
      <c r="XEE276" s="28"/>
      <c r="XEF276" s="28"/>
      <c r="XEG276" s="28"/>
      <c r="XEH276" s="28"/>
      <c r="XEI276" s="28"/>
      <c r="XEJ276" s="28"/>
      <c r="XEK276" s="28"/>
      <c r="XEL276" s="28"/>
      <c r="XEM276" s="28"/>
      <c r="XEN276" s="28"/>
      <c r="XEO276" s="28"/>
      <c r="XEP276" s="28"/>
      <c r="XEQ276" s="28"/>
      <c r="XER276" s="28"/>
      <c r="XES276" s="28"/>
      <c r="XET276" s="28"/>
      <c r="XEU276" s="28"/>
      <c r="XEV276" s="28"/>
      <c r="XEW276" s="28"/>
      <c r="XEX276" s="28"/>
      <c r="XEY276" s="28"/>
      <c r="XEZ276" s="28"/>
      <c r="XFA276" s="28"/>
      <c r="XFB276" s="28"/>
      <c r="XFC276" s="28"/>
      <c r="XFD276" s="28"/>
    </row>
    <row r="277" spans="1:11 16358:16384" s="3" customFormat="1" ht="19.05" customHeight="1">
      <c r="A277" s="110"/>
      <c r="B277" s="112"/>
      <c r="C277" s="112"/>
      <c r="D277" s="112"/>
      <c r="E277" s="112"/>
      <c r="F277" s="29"/>
      <c r="G277" s="29"/>
      <c r="H277" s="29"/>
      <c r="I277" s="29"/>
      <c r="J277" s="114"/>
      <c r="K277" s="29"/>
      <c r="XED277" s="28"/>
      <c r="XEE277" s="28"/>
      <c r="XEF277" s="28"/>
      <c r="XEG277" s="28"/>
      <c r="XEH277" s="28"/>
      <c r="XEI277" s="28"/>
      <c r="XEJ277" s="28"/>
      <c r="XEK277" s="28"/>
      <c r="XEL277" s="28"/>
      <c r="XEM277" s="28"/>
      <c r="XEN277" s="28"/>
      <c r="XEO277" s="28"/>
      <c r="XEP277" s="28"/>
      <c r="XEQ277" s="28"/>
      <c r="XER277" s="28"/>
      <c r="XES277" s="28"/>
      <c r="XET277" s="28"/>
      <c r="XEU277" s="28"/>
      <c r="XEV277" s="28"/>
      <c r="XEW277" s="28"/>
      <c r="XEX277" s="28"/>
      <c r="XEY277" s="28"/>
      <c r="XEZ277" s="28"/>
      <c r="XFA277" s="28"/>
      <c r="XFB277" s="28"/>
      <c r="XFC277" s="28"/>
      <c r="XFD277" s="28"/>
    </row>
    <row r="278" spans="1:11 16358:16384" s="3" customFormat="1" ht="19.05" customHeight="1">
      <c r="A278" s="110"/>
      <c r="B278" s="112"/>
      <c r="C278" s="112"/>
      <c r="D278" s="112"/>
      <c r="E278" s="112"/>
      <c r="F278" s="29"/>
      <c r="G278" s="29"/>
      <c r="H278" s="29"/>
      <c r="I278" s="29"/>
      <c r="J278" s="114"/>
      <c r="K278" s="29"/>
      <c r="XED278" s="28"/>
      <c r="XEE278" s="28"/>
      <c r="XEF278" s="28"/>
      <c r="XEG278" s="28"/>
      <c r="XEH278" s="28"/>
      <c r="XEI278" s="28"/>
      <c r="XEJ278" s="28"/>
      <c r="XEK278" s="28"/>
      <c r="XEL278" s="28"/>
      <c r="XEM278" s="28"/>
      <c r="XEN278" s="28"/>
      <c r="XEO278" s="28"/>
      <c r="XEP278" s="28"/>
      <c r="XEQ278" s="28"/>
      <c r="XER278" s="28"/>
      <c r="XES278" s="28"/>
      <c r="XET278" s="28"/>
      <c r="XEU278" s="28"/>
      <c r="XEV278" s="28"/>
      <c r="XEW278" s="28"/>
      <c r="XEX278" s="28"/>
      <c r="XEY278" s="28"/>
      <c r="XEZ278" s="28"/>
      <c r="XFA278" s="28"/>
      <c r="XFB278" s="28"/>
      <c r="XFC278" s="28"/>
      <c r="XFD278" s="28"/>
    </row>
    <row r="279" spans="1:11 16358:16384" s="3" customFormat="1" ht="19.05" customHeight="1">
      <c r="A279" s="110"/>
      <c r="B279" s="112"/>
      <c r="C279" s="112"/>
      <c r="D279" s="112"/>
      <c r="E279" s="112"/>
      <c r="F279" s="29"/>
      <c r="G279" s="29"/>
      <c r="H279" s="29"/>
      <c r="I279" s="29"/>
      <c r="J279" s="114"/>
      <c r="K279" s="29"/>
      <c r="XED279" s="28"/>
      <c r="XEE279" s="28"/>
      <c r="XEF279" s="28"/>
      <c r="XEG279" s="28"/>
      <c r="XEH279" s="28"/>
      <c r="XEI279" s="28"/>
      <c r="XEJ279" s="28"/>
      <c r="XEK279" s="28"/>
      <c r="XEL279" s="28"/>
      <c r="XEM279" s="28"/>
      <c r="XEN279" s="28"/>
      <c r="XEO279" s="28"/>
      <c r="XEP279" s="28"/>
      <c r="XEQ279" s="28"/>
      <c r="XER279" s="28"/>
      <c r="XES279" s="28"/>
      <c r="XET279" s="28"/>
      <c r="XEU279" s="28"/>
      <c r="XEV279" s="28"/>
      <c r="XEW279" s="28"/>
      <c r="XEX279" s="28"/>
      <c r="XEY279" s="28"/>
      <c r="XEZ279" s="28"/>
      <c r="XFA279" s="28"/>
      <c r="XFB279" s="28"/>
      <c r="XFC279" s="28"/>
      <c r="XFD279" s="28"/>
    </row>
    <row r="280" spans="1:11 16358:16384" s="3" customFormat="1" ht="19.05" customHeight="1">
      <c r="A280" s="110"/>
      <c r="B280" s="112"/>
      <c r="C280" s="112"/>
      <c r="D280" s="112"/>
      <c r="E280" s="112"/>
      <c r="F280" s="29"/>
      <c r="G280" s="29"/>
      <c r="H280" s="29"/>
      <c r="I280" s="29"/>
      <c r="J280" s="114"/>
      <c r="K280" s="29"/>
      <c r="XED280" s="28"/>
      <c r="XEE280" s="28"/>
      <c r="XEF280" s="28"/>
      <c r="XEG280" s="28"/>
      <c r="XEH280" s="28"/>
      <c r="XEI280" s="28"/>
      <c r="XEJ280" s="28"/>
      <c r="XEK280" s="28"/>
      <c r="XEL280" s="28"/>
      <c r="XEM280" s="28"/>
      <c r="XEN280" s="28"/>
      <c r="XEO280" s="28"/>
      <c r="XEP280" s="28"/>
      <c r="XEQ280" s="28"/>
      <c r="XER280" s="28"/>
      <c r="XES280" s="28"/>
      <c r="XET280" s="28"/>
      <c r="XEU280" s="28"/>
      <c r="XEV280" s="28"/>
      <c r="XEW280" s="28"/>
      <c r="XEX280" s="28"/>
      <c r="XEY280" s="28"/>
      <c r="XEZ280" s="28"/>
      <c r="XFA280" s="28"/>
      <c r="XFB280" s="28"/>
      <c r="XFC280" s="28"/>
      <c r="XFD280" s="28"/>
    </row>
    <row r="281" spans="1:11 16358:16384" s="3" customFormat="1" ht="19.05" customHeight="1">
      <c r="A281" s="110"/>
      <c r="B281" s="112"/>
      <c r="C281" s="112"/>
      <c r="D281" s="112"/>
      <c r="E281" s="112"/>
      <c r="F281" s="29"/>
      <c r="G281" s="29"/>
      <c r="H281" s="29"/>
      <c r="I281" s="29"/>
      <c r="J281" s="114"/>
      <c r="K281" s="29"/>
      <c r="XED281" s="28"/>
      <c r="XEE281" s="28"/>
      <c r="XEF281" s="28"/>
      <c r="XEG281" s="28"/>
      <c r="XEH281" s="28"/>
      <c r="XEI281" s="28"/>
      <c r="XEJ281" s="28"/>
      <c r="XEK281" s="28"/>
      <c r="XEL281" s="28"/>
      <c r="XEM281" s="28"/>
      <c r="XEN281" s="28"/>
      <c r="XEO281" s="28"/>
      <c r="XEP281" s="28"/>
      <c r="XEQ281" s="28"/>
      <c r="XER281" s="28"/>
      <c r="XES281" s="28"/>
      <c r="XET281" s="28"/>
      <c r="XEU281" s="28"/>
      <c r="XEV281" s="28"/>
      <c r="XEW281" s="28"/>
      <c r="XEX281" s="28"/>
      <c r="XEY281" s="28"/>
      <c r="XEZ281" s="28"/>
      <c r="XFA281" s="28"/>
      <c r="XFB281" s="28"/>
      <c r="XFC281" s="28"/>
      <c r="XFD281" s="28"/>
    </row>
    <row r="282" spans="1:11 16358:16384" s="3" customFormat="1" ht="19.05" customHeight="1">
      <c r="A282" s="110"/>
      <c r="B282" s="112"/>
      <c r="C282" s="112"/>
      <c r="D282" s="112"/>
      <c r="E282" s="112"/>
      <c r="F282" s="29"/>
      <c r="G282" s="29"/>
      <c r="H282" s="29"/>
      <c r="I282" s="29"/>
      <c r="J282" s="114"/>
      <c r="K282" s="29"/>
      <c r="XED282" s="28"/>
      <c r="XEE282" s="28"/>
      <c r="XEF282" s="28"/>
      <c r="XEG282" s="28"/>
      <c r="XEH282" s="28"/>
      <c r="XEI282" s="28"/>
      <c r="XEJ282" s="28"/>
      <c r="XEK282" s="28"/>
      <c r="XEL282" s="28"/>
      <c r="XEM282" s="28"/>
      <c r="XEN282" s="28"/>
      <c r="XEO282" s="28"/>
      <c r="XEP282" s="28"/>
      <c r="XEQ282" s="28"/>
      <c r="XER282" s="28"/>
      <c r="XES282" s="28"/>
      <c r="XET282" s="28"/>
      <c r="XEU282" s="28"/>
      <c r="XEV282" s="28"/>
      <c r="XEW282" s="28"/>
      <c r="XEX282" s="28"/>
      <c r="XEY282" s="28"/>
      <c r="XEZ282" s="28"/>
      <c r="XFA282" s="28"/>
      <c r="XFB282" s="28"/>
      <c r="XFC282" s="28"/>
      <c r="XFD282" s="28"/>
    </row>
    <row r="283" spans="1:11 16358:16384" s="3" customFormat="1" ht="19.05" customHeight="1">
      <c r="A283" s="110"/>
      <c r="B283" s="112"/>
      <c r="C283" s="112"/>
      <c r="D283" s="112"/>
      <c r="E283" s="112"/>
      <c r="F283" s="29"/>
      <c r="G283" s="29"/>
      <c r="H283" s="29"/>
      <c r="I283" s="29"/>
      <c r="J283" s="114"/>
      <c r="K283" s="29"/>
      <c r="XED283" s="28"/>
      <c r="XEE283" s="28"/>
      <c r="XEF283" s="28"/>
      <c r="XEG283" s="28"/>
      <c r="XEH283" s="28"/>
      <c r="XEI283" s="28"/>
      <c r="XEJ283" s="28"/>
      <c r="XEK283" s="28"/>
      <c r="XEL283" s="28"/>
      <c r="XEM283" s="28"/>
      <c r="XEN283" s="28"/>
      <c r="XEO283" s="28"/>
      <c r="XEP283" s="28"/>
      <c r="XEQ283" s="28"/>
      <c r="XER283" s="28"/>
      <c r="XES283" s="28"/>
      <c r="XET283" s="28"/>
      <c r="XEU283" s="28"/>
      <c r="XEV283" s="28"/>
      <c r="XEW283" s="28"/>
      <c r="XEX283" s="28"/>
      <c r="XEY283" s="28"/>
      <c r="XEZ283" s="28"/>
      <c r="XFA283" s="28"/>
      <c r="XFB283" s="28"/>
      <c r="XFC283" s="28"/>
      <c r="XFD283" s="28"/>
    </row>
    <row r="284" spans="1:11 16358:16384" s="3" customFormat="1" ht="19.05" customHeight="1">
      <c r="A284" s="110"/>
      <c r="B284" s="112"/>
      <c r="C284" s="112"/>
      <c r="D284" s="112"/>
      <c r="E284" s="112"/>
      <c r="F284" s="29"/>
      <c r="G284" s="29"/>
      <c r="H284" s="29"/>
      <c r="I284" s="29"/>
      <c r="J284" s="114"/>
      <c r="K284" s="29"/>
      <c r="XED284" s="28"/>
      <c r="XEE284" s="28"/>
      <c r="XEF284" s="28"/>
      <c r="XEG284" s="28"/>
      <c r="XEH284" s="28"/>
      <c r="XEI284" s="28"/>
      <c r="XEJ284" s="28"/>
      <c r="XEK284" s="28"/>
      <c r="XEL284" s="28"/>
      <c r="XEM284" s="28"/>
      <c r="XEN284" s="28"/>
      <c r="XEO284" s="28"/>
      <c r="XEP284" s="28"/>
      <c r="XEQ284" s="28"/>
      <c r="XER284" s="28"/>
      <c r="XES284" s="28"/>
      <c r="XET284" s="28"/>
      <c r="XEU284" s="28"/>
      <c r="XEV284" s="28"/>
      <c r="XEW284" s="28"/>
      <c r="XEX284" s="28"/>
      <c r="XEY284" s="28"/>
      <c r="XEZ284" s="28"/>
      <c r="XFA284" s="28"/>
      <c r="XFB284" s="28"/>
      <c r="XFC284" s="28"/>
      <c r="XFD284" s="28"/>
    </row>
    <row r="285" spans="1:11 16358:16384" s="3" customFormat="1" ht="19.05" customHeight="1">
      <c r="A285" s="110"/>
      <c r="B285" s="112"/>
      <c r="C285" s="112"/>
      <c r="D285" s="112"/>
      <c r="E285" s="112"/>
      <c r="F285" s="29"/>
      <c r="G285" s="29"/>
      <c r="H285" s="29"/>
      <c r="I285" s="29"/>
      <c r="J285" s="114"/>
      <c r="K285" s="29"/>
      <c r="XED285" s="28"/>
      <c r="XEE285" s="28"/>
      <c r="XEF285" s="28"/>
      <c r="XEG285" s="28"/>
      <c r="XEH285" s="28"/>
      <c r="XEI285" s="28"/>
      <c r="XEJ285" s="28"/>
      <c r="XEK285" s="28"/>
      <c r="XEL285" s="28"/>
      <c r="XEM285" s="28"/>
      <c r="XEN285" s="28"/>
      <c r="XEO285" s="28"/>
      <c r="XEP285" s="28"/>
      <c r="XEQ285" s="28"/>
      <c r="XER285" s="28"/>
      <c r="XES285" s="28"/>
      <c r="XET285" s="28"/>
      <c r="XEU285" s="28"/>
      <c r="XEV285" s="28"/>
      <c r="XEW285" s="28"/>
      <c r="XEX285" s="28"/>
      <c r="XEY285" s="28"/>
      <c r="XEZ285" s="28"/>
      <c r="XFA285" s="28"/>
      <c r="XFB285" s="28"/>
      <c r="XFC285" s="28"/>
      <c r="XFD285" s="28"/>
    </row>
    <row r="286" spans="1:11 16358:16384" s="3" customFormat="1" ht="19.05" customHeight="1">
      <c r="A286" s="110"/>
      <c r="B286" s="112"/>
      <c r="C286" s="112"/>
      <c r="D286" s="112"/>
      <c r="E286" s="112"/>
      <c r="F286" s="29"/>
      <c r="G286" s="29"/>
      <c r="H286" s="29"/>
      <c r="I286" s="29"/>
      <c r="J286" s="114"/>
      <c r="K286" s="29"/>
      <c r="XED286" s="28"/>
      <c r="XEE286" s="28"/>
      <c r="XEF286" s="28"/>
      <c r="XEG286" s="28"/>
      <c r="XEH286" s="28"/>
      <c r="XEI286" s="28"/>
      <c r="XEJ286" s="28"/>
      <c r="XEK286" s="28"/>
      <c r="XEL286" s="28"/>
      <c r="XEM286" s="28"/>
      <c r="XEN286" s="28"/>
      <c r="XEO286" s="28"/>
      <c r="XEP286" s="28"/>
      <c r="XEQ286" s="28"/>
      <c r="XER286" s="28"/>
      <c r="XES286" s="28"/>
      <c r="XET286" s="28"/>
      <c r="XEU286" s="28"/>
      <c r="XEV286" s="28"/>
      <c r="XEW286" s="28"/>
      <c r="XEX286" s="28"/>
      <c r="XEY286" s="28"/>
      <c r="XEZ286" s="28"/>
      <c r="XFA286" s="28"/>
      <c r="XFB286" s="28"/>
      <c r="XFC286" s="28"/>
      <c r="XFD286" s="28"/>
    </row>
    <row r="287" spans="1:11 16358:16384" s="3" customFormat="1" ht="19.05" customHeight="1">
      <c r="A287" s="110"/>
      <c r="B287" s="112"/>
      <c r="C287" s="112"/>
      <c r="D287" s="112"/>
      <c r="E287" s="112"/>
      <c r="F287" s="29"/>
      <c r="G287" s="29"/>
      <c r="H287" s="29"/>
      <c r="I287" s="29"/>
      <c r="J287" s="114"/>
      <c r="K287" s="29"/>
      <c r="XED287" s="28"/>
      <c r="XEE287" s="28"/>
      <c r="XEF287" s="28"/>
      <c r="XEG287" s="28"/>
      <c r="XEH287" s="28"/>
      <c r="XEI287" s="28"/>
      <c r="XEJ287" s="28"/>
      <c r="XEK287" s="28"/>
      <c r="XEL287" s="28"/>
      <c r="XEM287" s="28"/>
      <c r="XEN287" s="28"/>
      <c r="XEO287" s="28"/>
      <c r="XEP287" s="28"/>
      <c r="XEQ287" s="28"/>
      <c r="XER287" s="28"/>
      <c r="XES287" s="28"/>
      <c r="XET287" s="28"/>
      <c r="XEU287" s="28"/>
      <c r="XEV287" s="28"/>
      <c r="XEW287" s="28"/>
      <c r="XEX287" s="28"/>
      <c r="XEY287" s="28"/>
      <c r="XEZ287" s="28"/>
      <c r="XFA287" s="28"/>
      <c r="XFB287" s="28"/>
      <c r="XFC287" s="28"/>
      <c r="XFD287" s="28"/>
    </row>
    <row r="288" spans="1:11 16358:16384" s="3" customFormat="1" ht="19.05" customHeight="1">
      <c r="A288" s="110"/>
      <c r="B288" s="112"/>
      <c r="C288" s="112"/>
      <c r="D288" s="112"/>
      <c r="E288" s="112"/>
      <c r="F288" s="29"/>
      <c r="G288" s="29"/>
      <c r="H288" s="29"/>
      <c r="I288" s="29"/>
      <c r="J288" s="114"/>
      <c r="K288" s="29"/>
      <c r="XED288" s="28"/>
      <c r="XEE288" s="28"/>
      <c r="XEF288" s="28"/>
      <c r="XEG288" s="28"/>
      <c r="XEH288" s="28"/>
      <c r="XEI288" s="28"/>
      <c r="XEJ288" s="28"/>
      <c r="XEK288" s="28"/>
      <c r="XEL288" s="28"/>
      <c r="XEM288" s="28"/>
      <c r="XEN288" s="28"/>
      <c r="XEO288" s="28"/>
      <c r="XEP288" s="28"/>
      <c r="XEQ288" s="28"/>
      <c r="XER288" s="28"/>
      <c r="XES288" s="28"/>
      <c r="XET288" s="28"/>
      <c r="XEU288" s="28"/>
      <c r="XEV288" s="28"/>
      <c r="XEW288" s="28"/>
      <c r="XEX288" s="28"/>
      <c r="XEY288" s="28"/>
      <c r="XEZ288" s="28"/>
      <c r="XFA288" s="28"/>
      <c r="XFB288" s="28"/>
      <c r="XFC288" s="28"/>
      <c r="XFD288" s="28"/>
    </row>
    <row r="289" spans="1:11 16358:16384" s="3" customFormat="1" ht="19.05" customHeight="1">
      <c r="A289" s="110"/>
      <c r="B289" s="112"/>
      <c r="C289" s="112"/>
      <c r="D289" s="112"/>
      <c r="E289" s="112"/>
      <c r="F289" s="29"/>
      <c r="G289" s="29"/>
      <c r="H289" s="29"/>
      <c r="I289" s="29"/>
      <c r="J289" s="114"/>
      <c r="K289" s="29"/>
      <c r="XED289" s="28"/>
      <c r="XEE289" s="28"/>
      <c r="XEF289" s="28"/>
      <c r="XEG289" s="28"/>
      <c r="XEH289" s="28"/>
      <c r="XEI289" s="28"/>
      <c r="XEJ289" s="28"/>
      <c r="XEK289" s="28"/>
      <c r="XEL289" s="28"/>
      <c r="XEM289" s="28"/>
      <c r="XEN289" s="28"/>
      <c r="XEO289" s="28"/>
      <c r="XEP289" s="28"/>
      <c r="XEQ289" s="28"/>
      <c r="XER289" s="28"/>
      <c r="XES289" s="28"/>
      <c r="XET289" s="28"/>
      <c r="XEU289" s="28"/>
      <c r="XEV289" s="28"/>
      <c r="XEW289" s="28"/>
      <c r="XEX289" s="28"/>
      <c r="XEY289" s="28"/>
      <c r="XEZ289" s="28"/>
      <c r="XFA289" s="28"/>
      <c r="XFB289" s="28"/>
      <c r="XFC289" s="28"/>
      <c r="XFD289" s="28"/>
    </row>
    <row r="290" spans="1:11 16358:16384" s="3" customFormat="1" ht="19.05" customHeight="1">
      <c r="A290" s="110"/>
      <c r="B290" s="112"/>
      <c r="C290" s="112"/>
      <c r="D290" s="112"/>
      <c r="E290" s="112"/>
      <c r="F290" s="29"/>
      <c r="G290" s="29"/>
      <c r="H290" s="29"/>
      <c r="I290" s="29"/>
      <c r="J290" s="114"/>
      <c r="K290" s="29"/>
      <c r="XED290" s="28"/>
      <c r="XEE290" s="28"/>
      <c r="XEF290" s="28"/>
      <c r="XEG290" s="28"/>
      <c r="XEH290" s="28"/>
      <c r="XEI290" s="28"/>
      <c r="XEJ290" s="28"/>
      <c r="XEK290" s="28"/>
      <c r="XEL290" s="28"/>
      <c r="XEM290" s="28"/>
      <c r="XEN290" s="28"/>
      <c r="XEO290" s="28"/>
      <c r="XEP290" s="28"/>
      <c r="XEQ290" s="28"/>
      <c r="XER290" s="28"/>
      <c r="XES290" s="28"/>
      <c r="XET290" s="28"/>
      <c r="XEU290" s="28"/>
      <c r="XEV290" s="28"/>
      <c r="XEW290" s="28"/>
      <c r="XEX290" s="28"/>
      <c r="XEY290" s="28"/>
      <c r="XEZ290" s="28"/>
      <c r="XFA290" s="28"/>
      <c r="XFB290" s="28"/>
      <c r="XFC290" s="28"/>
      <c r="XFD290" s="28"/>
    </row>
    <row r="291" spans="1:11 16358:16384" s="3" customFormat="1" ht="19.05" customHeight="1">
      <c r="A291" s="110"/>
      <c r="B291" s="112"/>
      <c r="C291" s="112"/>
      <c r="D291" s="112"/>
      <c r="E291" s="112"/>
      <c r="F291" s="29"/>
      <c r="G291" s="29"/>
      <c r="H291" s="29"/>
      <c r="I291" s="29"/>
      <c r="J291" s="114"/>
      <c r="K291" s="29"/>
      <c r="XED291" s="28"/>
      <c r="XEE291" s="28"/>
      <c r="XEF291" s="28"/>
      <c r="XEG291" s="28"/>
      <c r="XEH291" s="28"/>
      <c r="XEI291" s="28"/>
      <c r="XEJ291" s="28"/>
      <c r="XEK291" s="28"/>
      <c r="XEL291" s="28"/>
      <c r="XEM291" s="28"/>
      <c r="XEN291" s="28"/>
      <c r="XEO291" s="28"/>
      <c r="XEP291" s="28"/>
      <c r="XEQ291" s="28"/>
      <c r="XER291" s="28"/>
      <c r="XES291" s="28"/>
      <c r="XET291" s="28"/>
      <c r="XEU291" s="28"/>
      <c r="XEV291" s="28"/>
      <c r="XEW291" s="28"/>
      <c r="XEX291" s="28"/>
      <c r="XEY291" s="28"/>
      <c r="XEZ291" s="28"/>
      <c r="XFA291" s="28"/>
      <c r="XFB291" s="28"/>
      <c r="XFC291" s="28"/>
      <c r="XFD291" s="28"/>
    </row>
    <row r="292" spans="1:11 16358:16384" s="3" customFormat="1" ht="19.05" customHeight="1">
      <c r="A292" s="110"/>
      <c r="B292" s="112"/>
      <c r="C292" s="112"/>
      <c r="D292" s="112"/>
      <c r="E292" s="112"/>
      <c r="F292" s="29"/>
      <c r="G292" s="29"/>
      <c r="H292" s="29"/>
      <c r="I292" s="29"/>
      <c r="J292" s="114"/>
      <c r="K292" s="29"/>
      <c r="XED292" s="28"/>
      <c r="XEE292" s="28"/>
      <c r="XEF292" s="28"/>
      <c r="XEG292" s="28"/>
      <c r="XEH292" s="28"/>
      <c r="XEI292" s="28"/>
      <c r="XEJ292" s="28"/>
      <c r="XEK292" s="28"/>
      <c r="XEL292" s="28"/>
      <c r="XEM292" s="28"/>
      <c r="XEN292" s="28"/>
      <c r="XEO292" s="28"/>
      <c r="XEP292" s="28"/>
      <c r="XEQ292" s="28"/>
      <c r="XER292" s="28"/>
      <c r="XES292" s="28"/>
      <c r="XET292" s="28"/>
      <c r="XEU292" s="28"/>
      <c r="XEV292" s="28"/>
      <c r="XEW292" s="28"/>
      <c r="XEX292" s="28"/>
      <c r="XEY292" s="28"/>
      <c r="XEZ292" s="28"/>
      <c r="XFA292" s="28"/>
      <c r="XFB292" s="28"/>
      <c r="XFC292" s="28"/>
      <c r="XFD292" s="28"/>
    </row>
    <row r="293" spans="1:11 16358:16384" s="3" customFormat="1" ht="19.05" customHeight="1">
      <c r="A293" s="110"/>
      <c r="B293" s="112"/>
      <c r="C293" s="112"/>
      <c r="D293" s="112"/>
      <c r="E293" s="112"/>
      <c r="F293" s="29"/>
      <c r="G293" s="29"/>
      <c r="H293" s="29"/>
      <c r="I293" s="29"/>
      <c r="J293" s="114"/>
      <c r="K293" s="29"/>
      <c r="XED293" s="28"/>
      <c r="XEE293" s="28"/>
      <c r="XEF293" s="28"/>
      <c r="XEG293" s="28"/>
      <c r="XEH293" s="28"/>
      <c r="XEI293" s="28"/>
      <c r="XEJ293" s="28"/>
      <c r="XEK293" s="28"/>
      <c r="XEL293" s="28"/>
      <c r="XEM293" s="28"/>
      <c r="XEN293" s="28"/>
      <c r="XEO293" s="28"/>
      <c r="XEP293" s="28"/>
      <c r="XEQ293" s="28"/>
      <c r="XER293" s="28"/>
      <c r="XES293" s="28"/>
      <c r="XET293" s="28"/>
      <c r="XEU293" s="28"/>
      <c r="XEV293" s="28"/>
      <c r="XEW293" s="28"/>
      <c r="XEX293" s="28"/>
      <c r="XEY293" s="28"/>
      <c r="XEZ293" s="28"/>
      <c r="XFA293" s="28"/>
      <c r="XFB293" s="28"/>
      <c r="XFC293" s="28"/>
      <c r="XFD293" s="28"/>
    </row>
    <row r="294" spans="1:11 16358:16384" s="3" customFormat="1" ht="19.05" customHeight="1">
      <c r="A294" s="110"/>
      <c r="B294" s="112"/>
      <c r="C294" s="112"/>
      <c r="D294" s="112"/>
      <c r="E294" s="112"/>
      <c r="F294" s="29"/>
      <c r="G294" s="29"/>
      <c r="H294" s="29"/>
      <c r="I294" s="29"/>
      <c r="J294" s="114"/>
      <c r="K294" s="29"/>
      <c r="XED294" s="28"/>
      <c r="XEE294" s="28"/>
      <c r="XEF294" s="28"/>
      <c r="XEG294" s="28"/>
      <c r="XEH294" s="28"/>
      <c r="XEI294" s="28"/>
      <c r="XEJ294" s="28"/>
      <c r="XEK294" s="28"/>
      <c r="XEL294" s="28"/>
      <c r="XEM294" s="28"/>
      <c r="XEN294" s="28"/>
      <c r="XEO294" s="28"/>
      <c r="XEP294" s="28"/>
      <c r="XEQ294" s="28"/>
      <c r="XER294" s="28"/>
      <c r="XES294" s="28"/>
      <c r="XET294" s="28"/>
      <c r="XEU294" s="28"/>
      <c r="XEV294" s="28"/>
      <c r="XEW294" s="28"/>
      <c r="XEX294" s="28"/>
      <c r="XEY294" s="28"/>
      <c r="XEZ294" s="28"/>
      <c r="XFA294" s="28"/>
      <c r="XFB294" s="28"/>
      <c r="XFC294" s="28"/>
      <c r="XFD294" s="28"/>
    </row>
    <row r="295" spans="1:11 16358:16384" s="3" customFormat="1" ht="19.05" customHeight="1">
      <c r="A295" s="110"/>
      <c r="B295" s="112"/>
      <c r="C295" s="112"/>
      <c r="D295" s="112"/>
      <c r="E295" s="112"/>
      <c r="F295" s="29"/>
      <c r="G295" s="29"/>
      <c r="H295" s="29"/>
      <c r="I295" s="29"/>
      <c r="J295" s="114"/>
      <c r="K295" s="29"/>
      <c r="XED295" s="28"/>
      <c r="XEE295" s="28"/>
      <c r="XEF295" s="28"/>
      <c r="XEG295" s="28"/>
      <c r="XEH295" s="28"/>
      <c r="XEI295" s="28"/>
      <c r="XEJ295" s="28"/>
      <c r="XEK295" s="28"/>
      <c r="XEL295" s="28"/>
      <c r="XEM295" s="28"/>
      <c r="XEN295" s="28"/>
      <c r="XEO295" s="28"/>
      <c r="XEP295" s="28"/>
      <c r="XEQ295" s="28"/>
      <c r="XER295" s="28"/>
      <c r="XES295" s="28"/>
      <c r="XET295" s="28"/>
      <c r="XEU295" s="28"/>
      <c r="XEV295" s="28"/>
      <c r="XEW295" s="28"/>
      <c r="XEX295" s="28"/>
      <c r="XEY295" s="28"/>
      <c r="XEZ295" s="28"/>
      <c r="XFA295" s="28"/>
      <c r="XFB295" s="28"/>
      <c r="XFC295" s="28"/>
      <c r="XFD295" s="28"/>
    </row>
    <row r="296" spans="1:11 16358:16384" s="3" customFormat="1" ht="19.05" customHeight="1">
      <c r="A296" s="110"/>
      <c r="B296" s="112"/>
      <c r="C296" s="112"/>
      <c r="D296" s="112"/>
      <c r="E296" s="112"/>
      <c r="F296" s="29"/>
      <c r="G296" s="29"/>
      <c r="H296" s="29"/>
      <c r="I296" s="29"/>
      <c r="J296" s="114"/>
      <c r="K296" s="29"/>
      <c r="XED296" s="28"/>
      <c r="XEE296" s="28"/>
      <c r="XEF296" s="28"/>
      <c r="XEG296" s="28"/>
      <c r="XEH296" s="28"/>
      <c r="XEI296" s="28"/>
      <c r="XEJ296" s="28"/>
      <c r="XEK296" s="28"/>
      <c r="XEL296" s="28"/>
      <c r="XEM296" s="28"/>
      <c r="XEN296" s="28"/>
      <c r="XEO296" s="28"/>
      <c r="XEP296" s="28"/>
      <c r="XEQ296" s="28"/>
      <c r="XER296" s="28"/>
      <c r="XES296" s="28"/>
      <c r="XET296" s="28"/>
      <c r="XEU296" s="28"/>
      <c r="XEV296" s="28"/>
      <c r="XEW296" s="28"/>
      <c r="XEX296" s="28"/>
      <c r="XEY296" s="28"/>
      <c r="XEZ296" s="28"/>
      <c r="XFA296" s="28"/>
      <c r="XFB296" s="28"/>
      <c r="XFC296" s="28"/>
      <c r="XFD296" s="28"/>
    </row>
    <row r="297" spans="1:11 16358:16384" s="3" customFormat="1" ht="19.05" customHeight="1">
      <c r="A297" s="110"/>
      <c r="B297" s="112"/>
      <c r="C297" s="112"/>
      <c r="D297" s="112"/>
      <c r="E297" s="112"/>
      <c r="F297" s="29"/>
      <c r="G297" s="29"/>
      <c r="H297" s="29"/>
      <c r="I297" s="29"/>
      <c r="J297" s="114"/>
      <c r="K297" s="29"/>
      <c r="XED297" s="28"/>
      <c r="XEE297" s="28"/>
      <c r="XEF297" s="28"/>
      <c r="XEG297" s="28"/>
      <c r="XEH297" s="28"/>
      <c r="XEI297" s="28"/>
      <c r="XEJ297" s="28"/>
      <c r="XEK297" s="28"/>
      <c r="XEL297" s="28"/>
      <c r="XEM297" s="28"/>
      <c r="XEN297" s="28"/>
      <c r="XEO297" s="28"/>
      <c r="XEP297" s="28"/>
      <c r="XEQ297" s="28"/>
      <c r="XER297" s="28"/>
      <c r="XES297" s="28"/>
      <c r="XET297" s="28"/>
      <c r="XEU297" s="28"/>
      <c r="XEV297" s="28"/>
      <c r="XEW297" s="28"/>
      <c r="XEX297" s="28"/>
      <c r="XEY297" s="28"/>
      <c r="XEZ297" s="28"/>
      <c r="XFA297" s="28"/>
      <c r="XFB297" s="28"/>
      <c r="XFC297" s="28"/>
      <c r="XFD297" s="28"/>
    </row>
    <row r="298" spans="1:11 16358:16384" s="3" customFormat="1" ht="19.05" customHeight="1">
      <c r="A298" s="110"/>
      <c r="B298" s="112"/>
      <c r="C298" s="112"/>
      <c r="D298" s="112"/>
      <c r="E298" s="112"/>
      <c r="F298" s="29"/>
      <c r="G298" s="29"/>
      <c r="H298" s="29"/>
      <c r="I298" s="29"/>
      <c r="J298" s="114"/>
      <c r="K298" s="29"/>
      <c r="XED298" s="28"/>
      <c r="XEE298" s="28"/>
      <c r="XEF298" s="28"/>
      <c r="XEG298" s="28"/>
      <c r="XEH298" s="28"/>
      <c r="XEI298" s="28"/>
      <c r="XEJ298" s="28"/>
      <c r="XEK298" s="28"/>
      <c r="XEL298" s="28"/>
      <c r="XEM298" s="28"/>
      <c r="XEN298" s="28"/>
      <c r="XEO298" s="28"/>
      <c r="XEP298" s="28"/>
      <c r="XEQ298" s="28"/>
      <c r="XER298" s="28"/>
      <c r="XES298" s="28"/>
      <c r="XET298" s="28"/>
      <c r="XEU298" s="28"/>
      <c r="XEV298" s="28"/>
      <c r="XEW298" s="28"/>
      <c r="XEX298" s="28"/>
      <c r="XEY298" s="28"/>
      <c r="XEZ298" s="28"/>
      <c r="XFA298" s="28"/>
      <c r="XFB298" s="28"/>
      <c r="XFC298" s="28"/>
      <c r="XFD298" s="28"/>
    </row>
    <row r="299" spans="1:11 16358:16384" s="3" customFormat="1" ht="19.05" customHeight="1">
      <c r="A299" s="110"/>
      <c r="B299" s="112"/>
      <c r="C299" s="112"/>
      <c r="D299" s="112"/>
      <c r="E299" s="112"/>
      <c r="F299" s="29"/>
      <c r="G299" s="29"/>
      <c r="H299" s="29"/>
      <c r="I299" s="29"/>
      <c r="J299" s="114"/>
      <c r="K299" s="29"/>
      <c r="XED299" s="28"/>
      <c r="XEE299" s="28"/>
      <c r="XEF299" s="28"/>
      <c r="XEG299" s="28"/>
      <c r="XEH299" s="28"/>
      <c r="XEI299" s="28"/>
      <c r="XEJ299" s="28"/>
      <c r="XEK299" s="28"/>
      <c r="XEL299" s="28"/>
      <c r="XEM299" s="28"/>
      <c r="XEN299" s="28"/>
      <c r="XEO299" s="28"/>
      <c r="XEP299" s="28"/>
      <c r="XEQ299" s="28"/>
      <c r="XER299" s="28"/>
      <c r="XES299" s="28"/>
      <c r="XET299" s="28"/>
      <c r="XEU299" s="28"/>
      <c r="XEV299" s="28"/>
      <c r="XEW299" s="28"/>
      <c r="XEX299" s="28"/>
      <c r="XEY299" s="28"/>
      <c r="XEZ299" s="28"/>
      <c r="XFA299" s="28"/>
      <c r="XFB299" s="28"/>
      <c r="XFC299" s="28"/>
      <c r="XFD299" s="28"/>
    </row>
    <row r="300" spans="1:11 16358:16384" s="3" customFormat="1" ht="19.05" customHeight="1">
      <c r="A300" s="110"/>
      <c r="B300" s="112"/>
      <c r="C300" s="112"/>
      <c r="D300" s="112"/>
      <c r="E300" s="112"/>
      <c r="F300" s="29"/>
      <c r="G300" s="29"/>
      <c r="H300" s="29"/>
      <c r="I300" s="29"/>
      <c r="J300" s="114"/>
      <c r="K300" s="29"/>
      <c r="XED300" s="28"/>
      <c r="XEE300" s="28"/>
      <c r="XEF300" s="28"/>
      <c r="XEG300" s="28"/>
      <c r="XEH300" s="28"/>
      <c r="XEI300" s="28"/>
      <c r="XEJ300" s="28"/>
      <c r="XEK300" s="28"/>
      <c r="XEL300" s="28"/>
      <c r="XEM300" s="28"/>
      <c r="XEN300" s="28"/>
      <c r="XEO300" s="28"/>
      <c r="XEP300" s="28"/>
      <c r="XEQ300" s="28"/>
      <c r="XER300" s="28"/>
      <c r="XES300" s="28"/>
      <c r="XET300" s="28"/>
      <c r="XEU300" s="28"/>
      <c r="XEV300" s="28"/>
      <c r="XEW300" s="28"/>
      <c r="XEX300" s="28"/>
      <c r="XEY300" s="28"/>
      <c r="XEZ300" s="28"/>
      <c r="XFA300" s="28"/>
      <c r="XFB300" s="28"/>
      <c r="XFC300" s="28"/>
      <c r="XFD300" s="28"/>
    </row>
    <row r="301" spans="1:11 16358:16384" s="3" customFormat="1" ht="19.05" customHeight="1">
      <c r="A301" s="110"/>
      <c r="B301" s="112"/>
      <c r="C301" s="112"/>
      <c r="D301" s="112"/>
      <c r="E301" s="112"/>
      <c r="F301" s="29"/>
      <c r="G301" s="29"/>
      <c r="H301" s="29"/>
      <c r="I301" s="29"/>
      <c r="J301" s="114"/>
      <c r="K301" s="29"/>
      <c r="XED301" s="28"/>
      <c r="XEE301" s="28"/>
      <c r="XEF301" s="28"/>
      <c r="XEG301" s="28"/>
      <c r="XEH301" s="28"/>
      <c r="XEI301" s="28"/>
      <c r="XEJ301" s="28"/>
      <c r="XEK301" s="28"/>
      <c r="XEL301" s="28"/>
      <c r="XEM301" s="28"/>
      <c r="XEN301" s="28"/>
      <c r="XEO301" s="28"/>
      <c r="XEP301" s="28"/>
      <c r="XEQ301" s="28"/>
      <c r="XER301" s="28"/>
      <c r="XES301" s="28"/>
      <c r="XET301" s="28"/>
      <c r="XEU301" s="28"/>
      <c r="XEV301" s="28"/>
      <c r="XEW301" s="28"/>
      <c r="XEX301" s="28"/>
      <c r="XEY301" s="28"/>
      <c r="XEZ301" s="28"/>
      <c r="XFA301" s="28"/>
      <c r="XFB301" s="28"/>
      <c r="XFC301" s="28"/>
      <c r="XFD301" s="28"/>
    </row>
    <row r="302" spans="1:11 16358:16384" s="3" customFormat="1" ht="19.05" customHeight="1">
      <c r="A302" s="110"/>
      <c r="B302" s="112"/>
      <c r="C302" s="112"/>
      <c r="D302" s="112"/>
      <c r="E302" s="112"/>
      <c r="F302" s="29"/>
      <c r="G302" s="29"/>
      <c r="H302" s="29"/>
      <c r="I302" s="29"/>
      <c r="J302" s="114"/>
      <c r="K302" s="29"/>
      <c r="XED302" s="28"/>
      <c r="XEE302" s="28"/>
      <c r="XEF302" s="28"/>
      <c r="XEG302" s="28"/>
      <c r="XEH302" s="28"/>
      <c r="XEI302" s="28"/>
      <c r="XEJ302" s="28"/>
      <c r="XEK302" s="28"/>
      <c r="XEL302" s="28"/>
      <c r="XEM302" s="28"/>
      <c r="XEN302" s="28"/>
      <c r="XEO302" s="28"/>
      <c r="XEP302" s="28"/>
      <c r="XEQ302" s="28"/>
      <c r="XER302" s="28"/>
      <c r="XES302" s="28"/>
      <c r="XET302" s="28"/>
      <c r="XEU302" s="28"/>
      <c r="XEV302" s="28"/>
      <c r="XEW302" s="28"/>
      <c r="XEX302" s="28"/>
      <c r="XEY302" s="28"/>
      <c r="XEZ302" s="28"/>
      <c r="XFA302" s="28"/>
      <c r="XFB302" s="28"/>
      <c r="XFC302" s="28"/>
      <c r="XFD302" s="28"/>
    </row>
    <row r="303" spans="1:11 16358:16384" s="3" customFormat="1" ht="19.05" customHeight="1">
      <c r="A303" s="110"/>
      <c r="B303" s="112"/>
      <c r="C303" s="112"/>
      <c r="D303" s="112"/>
      <c r="E303" s="112"/>
      <c r="F303" s="29"/>
      <c r="G303" s="29"/>
      <c r="H303" s="29"/>
      <c r="I303" s="29"/>
      <c r="J303" s="114"/>
      <c r="K303" s="29"/>
      <c r="XED303" s="28"/>
      <c r="XEE303" s="28"/>
      <c r="XEF303" s="28"/>
      <c r="XEG303" s="28"/>
      <c r="XEH303" s="28"/>
      <c r="XEI303" s="28"/>
      <c r="XEJ303" s="28"/>
      <c r="XEK303" s="28"/>
      <c r="XEL303" s="28"/>
      <c r="XEM303" s="28"/>
      <c r="XEN303" s="28"/>
      <c r="XEO303" s="28"/>
      <c r="XEP303" s="28"/>
      <c r="XEQ303" s="28"/>
      <c r="XER303" s="28"/>
      <c r="XES303" s="28"/>
      <c r="XET303" s="28"/>
      <c r="XEU303" s="28"/>
      <c r="XEV303" s="28"/>
      <c r="XEW303" s="28"/>
      <c r="XEX303" s="28"/>
      <c r="XEY303" s="28"/>
      <c r="XEZ303" s="28"/>
      <c r="XFA303" s="28"/>
      <c r="XFB303" s="28"/>
      <c r="XFC303" s="28"/>
      <c r="XFD303" s="28"/>
    </row>
    <row r="304" spans="1:11 16358:16384" s="3" customFormat="1" ht="19.05" customHeight="1">
      <c r="A304" s="110"/>
      <c r="B304" s="112"/>
      <c r="C304" s="112"/>
      <c r="D304" s="112"/>
      <c r="E304" s="112"/>
      <c r="F304" s="29"/>
      <c r="G304" s="29"/>
      <c r="H304" s="29"/>
      <c r="I304" s="29"/>
      <c r="J304" s="114"/>
      <c r="K304" s="29"/>
      <c r="XED304" s="28"/>
      <c r="XEE304" s="28"/>
      <c r="XEF304" s="28"/>
      <c r="XEG304" s="28"/>
      <c r="XEH304" s="28"/>
      <c r="XEI304" s="28"/>
      <c r="XEJ304" s="28"/>
      <c r="XEK304" s="28"/>
      <c r="XEL304" s="28"/>
      <c r="XEM304" s="28"/>
      <c r="XEN304" s="28"/>
      <c r="XEO304" s="28"/>
      <c r="XEP304" s="28"/>
      <c r="XEQ304" s="28"/>
      <c r="XER304" s="28"/>
      <c r="XES304" s="28"/>
      <c r="XET304" s="28"/>
      <c r="XEU304" s="28"/>
      <c r="XEV304" s="28"/>
      <c r="XEW304" s="28"/>
      <c r="XEX304" s="28"/>
      <c r="XEY304" s="28"/>
      <c r="XEZ304" s="28"/>
      <c r="XFA304" s="28"/>
      <c r="XFB304" s="28"/>
      <c r="XFC304" s="28"/>
      <c r="XFD304" s="28"/>
    </row>
    <row r="305" spans="1:11 16358:16384" s="3" customFormat="1" ht="19.05" customHeight="1">
      <c r="A305" s="110"/>
      <c r="B305" s="112"/>
      <c r="C305" s="112"/>
      <c r="D305" s="112"/>
      <c r="E305" s="112"/>
      <c r="F305" s="29"/>
      <c r="G305" s="29"/>
      <c r="H305" s="29"/>
      <c r="I305" s="29"/>
      <c r="J305" s="114"/>
      <c r="K305" s="29"/>
      <c r="XED305" s="28"/>
      <c r="XEE305" s="28"/>
      <c r="XEF305" s="28"/>
      <c r="XEG305" s="28"/>
      <c r="XEH305" s="28"/>
      <c r="XEI305" s="28"/>
      <c r="XEJ305" s="28"/>
      <c r="XEK305" s="28"/>
      <c r="XEL305" s="28"/>
      <c r="XEM305" s="28"/>
      <c r="XEN305" s="28"/>
      <c r="XEO305" s="28"/>
      <c r="XEP305" s="28"/>
      <c r="XEQ305" s="28"/>
      <c r="XER305" s="28"/>
      <c r="XES305" s="28"/>
      <c r="XET305" s="28"/>
      <c r="XEU305" s="28"/>
      <c r="XEV305" s="28"/>
      <c r="XEW305" s="28"/>
      <c r="XEX305" s="28"/>
      <c r="XEY305" s="28"/>
      <c r="XEZ305" s="28"/>
      <c r="XFA305" s="28"/>
      <c r="XFB305" s="28"/>
      <c r="XFC305" s="28"/>
      <c r="XFD305" s="28"/>
    </row>
    <row r="306" spans="1:11 16358:16384" s="3" customFormat="1" ht="19.05" customHeight="1">
      <c r="A306" s="110"/>
      <c r="B306" s="112"/>
      <c r="C306" s="112"/>
      <c r="D306" s="112"/>
      <c r="E306" s="112"/>
      <c r="F306" s="29"/>
      <c r="G306" s="29"/>
      <c r="H306" s="29"/>
      <c r="I306" s="29"/>
      <c r="J306" s="114"/>
      <c r="K306" s="29"/>
      <c r="XED306" s="28"/>
      <c r="XEE306" s="28"/>
      <c r="XEF306" s="28"/>
      <c r="XEG306" s="28"/>
      <c r="XEH306" s="28"/>
      <c r="XEI306" s="28"/>
      <c r="XEJ306" s="28"/>
      <c r="XEK306" s="28"/>
      <c r="XEL306" s="28"/>
      <c r="XEM306" s="28"/>
      <c r="XEN306" s="28"/>
      <c r="XEO306" s="28"/>
      <c r="XEP306" s="28"/>
      <c r="XEQ306" s="28"/>
      <c r="XER306" s="28"/>
      <c r="XES306" s="28"/>
      <c r="XET306" s="28"/>
      <c r="XEU306" s="28"/>
      <c r="XEV306" s="28"/>
      <c r="XEW306" s="28"/>
      <c r="XEX306" s="28"/>
      <c r="XEY306" s="28"/>
      <c r="XEZ306" s="28"/>
      <c r="XFA306" s="28"/>
      <c r="XFB306" s="28"/>
      <c r="XFC306" s="28"/>
      <c r="XFD306" s="28"/>
    </row>
    <row r="307" spans="1:11 16358:16384" s="3" customFormat="1" ht="19.05" customHeight="1">
      <c r="A307" s="110"/>
      <c r="B307" s="112"/>
      <c r="C307" s="112"/>
      <c r="D307" s="112"/>
      <c r="E307" s="112"/>
      <c r="F307" s="29"/>
      <c r="G307" s="29"/>
      <c r="H307" s="29"/>
      <c r="I307" s="29"/>
      <c r="J307" s="114"/>
      <c r="K307" s="29"/>
      <c r="XED307" s="28"/>
      <c r="XEE307" s="28"/>
      <c r="XEF307" s="28"/>
      <c r="XEG307" s="28"/>
      <c r="XEH307" s="28"/>
      <c r="XEI307" s="28"/>
      <c r="XEJ307" s="28"/>
      <c r="XEK307" s="28"/>
      <c r="XEL307" s="28"/>
      <c r="XEM307" s="28"/>
      <c r="XEN307" s="28"/>
      <c r="XEO307" s="28"/>
      <c r="XEP307" s="28"/>
      <c r="XEQ307" s="28"/>
      <c r="XER307" s="28"/>
      <c r="XES307" s="28"/>
      <c r="XET307" s="28"/>
      <c r="XEU307" s="28"/>
      <c r="XEV307" s="28"/>
      <c r="XEW307" s="28"/>
      <c r="XEX307" s="28"/>
      <c r="XEY307" s="28"/>
      <c r="XEZ307" s="28"/>
      <c r="XFA307" s="28"/>
      <c r="XFB307" s="28"/>
      <c r="XFC307" s="28"/>
      <c r="XFD307" s="28"/>
    </row>
    <row r="308" spans="1:11 16358:16384" s="3" customFormat="1" ht="19.05" customHeight="1">
      <c r="A308" s="110"/>
      <c r="B308" s="112"/>
      <c r="C308" s="112"/>
      <c r="D308" s="112"/>
      <c r="E308" s="112"/>
      <c r="F308" s="29"/>
      <c r="G308" s="29"/>
      <c r="H308" s="29"/>
      <c r="I308" s="29"/>
      <c r="J308" s="114"/>
      <c r="K308" s="29"/>
      <c r="XED308" s="28"/>
      <c r="XEE308" s="28"/>
      <c r="XEF308" s="28"/>
      <c r="XEG308" s="28"/>
      <c r="XEH308" s="28"/>
      <c r="XEI308" s="28"/>
      <c r="XEJ308" s="28"/>
      <c r="XEK308" s="28"/>
      <c r="XEL308" s="28"/>
      <c r="XEM308" s="28"/>
      <c r="XEN308" s="28"/>
      <c r="XEO308" s="28"/>
      <c r="XEP308" s="28"/>
      <c r="XEQ308" s="28"/>
      <c r="XER308" s="28"/>
      <c r="XES308" s="28"/>
      <c r="XET308" s="28"/>
      <c r="XEU308" s="28"/>
      <c r="XEV308" s="28"/>
      <c r="XEW308" s="28"/>
      <c r="XEX308" s="28"/>
      <c r="XEY308" s="28"/>
      <c r="XEZ308" s="28"/>
      <c r="XFA308" s="28"/>
      <c r="XFB308" s="28"/>
      <c r="XFC308" s="28"/>
      <c r="XFD308" s="28"/>
    </row>
    <row r="309" spans="1:11 16358:16384" s="3" customFormat="1" ht="19.05" customHeight="1">
      <c r="A309" s="110"/>
      <c r="B309" s="112"/>
      <c r="C309" s="112"/>
      <c r="D309" s="112"/>
      <c r="E309" s="112"/>
      <c r="F309" s="29"/>
      <c r="G309" s="29"/>
      <c r="H309" s="29"/>
      <c r="I309" s="29"/>
      <c r="J309" s="114"/>
      <c r="K309" s="29"/>
      <c r="XED309" s="28"/>
      <c r="XEE309" s="28"/>
      <c r="XEF309" s="28"/>
      <c r="XEG309" s="28"/>
      <c r="XEH309" s="28"/>
      <c r="XEI309" s="28"/>
      <c r="XEJ309" s="28"/>
      <c r="XEK309" s="28"/>
      <c r="XEL309" s="28"/>
      <c r="XEM309" s="28"/>
      <c r="XEN309" s="28"/>
      <c r="XEO309" s="28"/>
      <c r="XEP309" s="28"/>
      <c r="XEQ309" s="28"/>
      <c r="XER309" s="28"/>
      <c r="XES309" s="28"/>
      <c r="XET309" s="28"/>
      <c r="XEU309" s="28"/>
      <c r="XEV309" s="28"/>
      <c r="XEW309" s="28"/>
      <c r="XEX309" s="28"/>
      <c r="XEY309" s="28"/>
      <c r="XEZ309" s="28"/>
      <c r="XFA309" s="28"/>
      <c r="XFB309" s="28"/>
      <c r="XFC309" s="28"/>
      <c r="XFD309" s="28"/>
    </row>
    <row r="310" spans="1:11 16358:16384" s="3" customFormat="1" ht="19.05" customHeight="1">
      <c r="A310" s="110"/>
      <c r="B310" s="112"/>
      <c r="C310" s="112"/>
      <c r="D310" s="112"/>
      <c r="E310" s="112"/>
      <c r="F310" s="29"/>
      <c r="G310" s="29"/>
      <c r="H310" s="29"/>
      <c r="I310" s="29"/>
      <c r="J310" s="114"/>
      <c r="K310" s="29"/>
      <c r="XED310" s="28"/>
      <c r="XEE310" s="28"/>
      <c r="XEF310" s="28"/>
      <c r="XEG310" s="28"/>
      <c r="XEH310" s="28"/>
      <c r="XEI310" s="28"/>
      <c r="XEJ310" s="28"/>
      <c r="XEK310" s="28"/>
      <c r="XEL310" s="28"/>
      <c r="XEM310" s="28"/>
      <c r="XEN310" s="28"/>
      <c r="XEO310" s="28"/>
      <c r="XEP310" s="28"/>
      <c r="XEQ310" s="28"/>
      <c r="XER310" s="28"/>
      <c r="XES310" s="28"/>
      <c r="XET310" s="28"/>
      <c r="XEU310" s="28"/>
      <c r="XEV310" s="28"/>
      <c r="XEW310" s="28"/>
      <c r="XEX310" s="28"/>
      <c r="XEY310" s="28"/>
      <c r="XEZ310" s="28"/>
      <c r="XFA310" s="28"/>
      <c r="XFB310" s="28"/>
      <c r="XFC310" s="28"/>
      <c r="XFD310" s="28"/>
    </row>
    <row r="311" spans="1:11 16358:16384" s="3" customFormat="1" ht="19.05" customHeight="1">
      <c r="A311" s="110"/>
      <c r="B311" s="112"/>
      <c r="C311" s="112"/>
      <c r="D311" s="112"/>
      <c r="E311" s="112"/>
      <c r="F311" s="29"/>
      <c r="G311" s="29"/>
      <c r="H311" s="29"/>
      <c r="I311" s="29"/>
      <c r="J311" s="114"/>
      <c r="K311" s="29"/>
      <c r="XED311" s="28"/>
      <c r="XEE311" s="28"/>
      <c r="XEF311" s="28"/>
      <c r="XEG311" s="28"/>
      <c r="XEH311" s="28"/>
      <c r="XEI311" s="28"/>
      <c r="XEJ311" s="28"/>
      <c r="XEK311" s="28"/>
      <c r="XEL311" s="28"/>
      <c r="XEM311" s="28"/>
      <c r="XEN311" s="28"/>
      <c r="XEO311" s="28"/>
      <c r="XEP311" s="28"/>
      <c r="XEQ311" s="28"/>
      <c r="XER311" s="28"/>
      <c r="XES311" s="28"/>
      <c r="XET311" s="28"/>
      <c r="XEU311" s="28"/>
      <c r="XEV311" s="28"/>
      <c r="XEW311" s="28"/>
      <c r="XEX311" s="28"/>
      <c r="XEY311" s="28"/>
      <c r="XEZ311" s="28"/>
      <c r="XFA311" s="28"/>
      <c r="XFB311" s="28"/>
      <c r="XFC311" s="28"/>
      <c r="XFD311" s="28"/>
    </row>
    <row r="312" spans="1:11 16358:16384" s="3" customFormat="1" ht="19.05" customHeight="1">
      <c r="A312" s="110"/>
      <c r="B312" s="112"/>
      <c r="C312" s="112"/>
      <c r="D312" s="112"/>
      <c r="E312" s="112"/>
      <c r="F312" s="29"/>
      <c r="G312" s="29"/>
      <c r="H312" s="29"/>
      <c r="I312" s="29"/>
      <c r="J312" s="114"/>
      <c r="K312" s="29"/>
      <c r="XED312" s="28"/>
      <c r="XEE312" s="28"/>
      <c r="XEF312" s="28"/>
      <c r="XEG312" s="28"/>
      <c r="XEH312" s="28"/>
      <c r="XEI312" s="28"/>
      <c r="XEJ312" s="28"/>
      <c r="XEK312" s="28"/>
      <c r="XEL312" s="28"/>
      <c r="XEM312" s="28"/>
      <c r="XEN312" s="28"/>
      <c r="XEO312" s="28"/>
      <c r="XEP312" s="28"/>
      <c r="XEQ312" s="28"/>
      <c r="XER312" s="28"/>
      <c r="XES312" s="28"/>
      <c r="XET312" s="28"/>
      <c r="XEU312" s="28"/>
      <c r="XEV312" s="28"/>
      <c r="XEW312" s="28"/>
      <c r="XEX312" s="28"/>
      <c r="XEY312" s="28"/>
      <c r="XEZ312" s="28"/>
      <c r="XFA312" s="28"/>
      <c r="XFB312" s="28"/>
      <c r="XFC312" s="28"/>
      <c r="XFD312" s="28"/>
    </row>
    <row r="313" spans="1:11 16358:16384" s="3" customFormat="1" ht="19.05" customHeight="1">
      <c r="A313" s="110"/>
      <c r="B313" s="112"/>
      <c r="C313" s="112"/>
      <c r="D313" s="112"/>
      <c r="E313" s="112"/>
      <c r="F313" s="29"/>
      <c r="G313" s="29"/>
      <c r="H313" s="29"/>
      <c r="I313" s="29"/>
      <c r="J313" s="114"/>
      <c r="K313" s="29"/>
      <c r="XED313" s="28"/>
      <c r="XEE313" s="28"/>
      <c r="XEF313" s="28"/>
      <c r="XEG313" s="28"/>
      <c r="XEH313" s="28"/>
      <c r="XEI313" s="28"/>
      <c r="XEJ313" s="28"/>
      <c r="XEK313" s="28"/>
      <c r="XEL313" s="28"/>
      <c r="XEM313" s="28"/>
      <c r="XEN313" s="28"/>
      <c r="XEO313" s="28"/>
      <c r="XEP313" s="28"/>
      <c r="XEQ313" s="28"/>
      <c r="XER313" s="28"/>
      <c r="XES313" s="28"/>
      <c r="XET313" s="28"/>
      <c r="XEU313" s="28"/>
      <c r="XEV313" s="28"/>
      <c r="XEW313" s="28"/>
      <c r="XEX313" s="28"/>
      <c r="XEY313" s="28"/>
      <c r="XEZ313" s="28"/>
      <c r="XFA313" s="28"/>
      <c r="XFB313" s="28"/>
      <c r="XFC313" s="28"/>
      <c r="XFD313" s="28"/>
    </row>
    <row r="314" spans="1:11 16358:16384" s="3" customFormat="1" ht="19.05" customHeight="1">
      <c r="A314" s="110"/>
      <c r="B314" s="112"/>
      <c r="C314" s="112"/>
      <c r="D314" s="112"/>
      <c r="E314" s="112"/>
      <c r="F314" s="29"/>
      <c r="G314" s="29"/>
      <c r="H314" s="29"/>
      <c r="I314" s="29"/>
      <c r="J314" s="114"/>
      <c r="K314" s="29"/>
      <c r="XED314" s="28"/>
      <c r="XEE314" s="28"/>
      <c r="XEF314" s="28"/>
      <c r="XEG314" s="28"/>
      <c r="XEH314" s="28"/>
      <c r="XEI314" s="28"/>
      <c r="XEJ314" s="28"/>
      <c r="XEK314" s="28"/>
      <c r="XEL314" s="28"/>
      <c r="XEM314" s="28"/>
      <c r="XEN314" s="28"/>
      <c r="XEO314" s="28"/>
      <c r="XEP314" s="28"/>
      <c r="XEQ314" s="28"/>
      <c r="XER314" s="28"/>
      <c r="XES314" s="28"/>
      <c r="XET314" s="28"/>
      <c r="XEU314" s="28"/>
      <c r="XEV314" s="28"/>
      <c r="XEW314" s="28"/>
      <c r="XEX314" s="28"/>
      <c r="XEY314" s="28"/>
      <c r="XEZ314" s="28"/>
      <c r="XFA314" s="28"/>
      <c r="XFB314" s="28"/>
      <c r="XFC314" s="28"/>
      <c r="XFD314" s="28"/>
    </row>
    <row r="315" spans="1:11 16358:16384" s="3" customFormat="1" ht="19.05" customHeight="1">
      <c r="A315" s="110"/>
      <c r="B315" s="112"/>
      <c r="C315" s="112"/>
      <c r="D315" s="112"/>
      <c r="E315" s="112"/>
      <c r="F315" s="29"/>
      <c r="G315" s="29"/>
      <c r="H315" s="29"/>
      <c r="I315" s="29"/>
      <c r="J315" s="114"/>
      <c r="K315" s="29"/>
      <c r="XED315" s="28"/>
      <c r="XEE315" s="28"/>
      <c r="XEF315" s="28"/>
      <c r="XEG315" s="28"/>
      <c r="XEH315" s="28"/>
      <c r="XEI315" s="28"/>
      <c r="XEJ315" s="28"/>
      <c r="XEK315" s="28"/>
      <c r="XEL315" s="28"/>
      <c r="XEM315" s="28"/>
      <c r="XEN315" s="28"/>
      <c r="XEO315" s="28"/>
      <c r="XEP315" s="28"/>
      <c r="XEQ315" s="28"/>
      <c r="XER315" s="28"/>
      <c r="XES315" s="28"/>
      <c r="XET315" s="28"/>
      <c r="XEU315" s="28"/>
      <c r="XEV315" s="28"/>
      <c r="XEW315" s="28"/>
      <c r="XEX315" s="28"/>
      <c r="XEY315" s="28"/>
      <c r="XEZ315" s="28"/>
      <c r="XFA315" s="28"/>
      <c r="XFB315" s="28"/>
      <c r="XFC315" s="28"/>
      <c r="XFD315" s="28"/>
    </row>
    <row r="316" spans="1:11 16358:16384" s="3" customFormat="1" ht="19.05" customHeight="1">
      <c r="A316" s="110"/>
      <c r="B316" s="112"/>
      <c r="C316" s="112"/>
      <c r="D316" s="112"/>
      <c r="E316" s="112"/>
      <c r="F316" s="29"/>
      <c r="G316" s="29"/>
      <c r="H316" s="29"/>
      <c r="I316" s="29"/>
      <c r="J316" s="114"/>
      <c r="K316" s="29"/>
      <c r="XED316" s="28"/>
      <c r="XEE316" s="28"/>
      <c r="XEF316" s="28"/>
      <c r="XEG316" s="28"/>
      <c r="XEH316" s="28"/>
      <c r="XEI316" s="28"/>
      <c r="XEJ316" s="28"/>
      <c r="XEK316" s="28"/>
      <c r="XEL316" s="28"/>
      <c r="XEM316" s="28"/>
      <c r="XEN316" s="28"/>
      <c r="XEO316" s="28"/>
      <c r="XEP316" s="28"/>
      <c r="XEQ316" s="28"/>
      <c r="XER316" s="28"/>
      <c r="XES316" s="28"/>
      <c r="XET316" s="28"/>
      <c r="XEU316" s="28"/>
      <c r="XEV316" s="28"/>
      <c r="XEW316" s="28"/>
      <c r="XEX316" s="28"/>
      <c r="XEY316" s="28"/>
      <c r="XEZ316" s="28"/>
      <c r="XFA316" s="28"/>
      <c r="XFB316" s="28"/>
      <c r="XFC316" s="28"/>
      <c r="XFD316" s="28"/>
    </row>
    <row r="317" spans="1:11 16358:16384" s="3" customFormat="1" ht="19.05" customHeight="1">
      <c r="A317" s="110"/>
      <c r="B317" s="112"/>
      <c r="C317" s="112"/>
      <c r="D317" s="112"/>
      <c r="E317" s="112"/>
      <c r="F317" s="29"/>
      <c r="G317" s="29"/>
      <c r="H317" s="29"/>
      <c r="I317" s="29"/>
      <c r="J317" s="114"/>
      <c r="K317" s="29"/>
      <c r="XED317" s="28"/>
      <c r="XEE317" s="28"/>
      <c r="XEF317" s="28"/>
      <c r="XEG317" s="28"/>
      <c r="XEH317" s="28"/>
      <c r="XEI317" s="28"/>
      <c r="XEJ317" s="28"/>
      <c r="XEK317" s="28"/>
      <c r="XEL317" s="28"/>
      <c r="XEM317" s="28"/>
      <c r="XEN317" s="28"/>
      <c r="XEO317" s="28"/>
      <c r="XEP317" s="28"/>
      <c r="XEQ317" s="28"/>
      <c r="XER317" s="28"/>
      <c r="XES317" s="28"/>
      <c r="XET317" s="28"/>
      <c r="XEU317" s="28"/>
      <c r="XEV317" s="28"/>
      <c r="XEW317" s="28"/>
      <c r="XEX317" s="28"/>
      <c r="XEY317" s="28"/>
      <c r="XEZ317" s="28"/>
      <c r="XFA317" s="28"/>
      <c r="XFB317" s="28"/>
      <c r="XFC317" s="28"/>
      <c r="XFD317" s="28"/>
    </row>
    <row r="318" spans="1:11 16358:16384" s="3" customFormat="1" ht="19.05" customHeight="1">
      <c r="A318" s="110"/>
      <c r="B318" s="112"/>
      <c r="C318" s="112"/>
      <c r="D318" s="112"/>
      <c r="E318" s="112"/>
      <c r="F318" s="29"/>
      <c r="G318" s="29"/>
      <c r="H318" s="29"/>
      <c r="I318" s="29"/>
      <c r="J318" s="114"/>
      <c r="K318" s="29"/>
      <c r="XED318" s="28"/>
      <c r="XEE318" s="28"/>
      <c r="XEF318" s="28"/>
      <c r="XEG318" s="28"/>
      <c r="XEH318" s="28"/>
      <c r="XEI318" s="28"/>
      <c r="XEJ318" s="28"/>
      <c r="XEK318" s="28"/>
      <c r="XEL318" s="28"/>
      <c r="XEM318" s="28"/>
      <c r="XEN318" s="28"/>
      <c r="XEO318" s="28"/>
      <c r="XEP318" s="28"/>
      <c r="XEQ318" s="28"/>
      <c r="XER318" s="28"/>
      <c r="XES318" s="28"/>
      <c r="XET318" s="28"/>
      <c r="XEU318" s="28"/>
      <c r="XEV318" s="28"/>
      <c r="XEW318" s="28"/>
      <c r="XEX318" s="28"/>
      <c r="XEY318" s="28"/>
      <c r="XEZ318" s="28"/>
      <c r="XFA318" s="28"/>
      <c r="XFB318" s="28"/>
      <c r="XFC318" s="28"/>
      <c r="XFD318" s="28"/>
    </row>
  </sheetData>
  <sheetProtection formatCells="0" formatColumns="0" formatRows="0"/>
  <mergeCells count="891">
    <mergeCell ref="J313:J315"/>
    <mergeCell ref="J316:J318"/>
    <mergeCell ref="J286:J288"/>
    <mergeCell ref="J289:J291"/>
    <mergeCell ref="J292:J294"/>
    <mergeCell ref="J295:J297"/>
    <mergeCell ref="J298:J300"/>
    <mergeCell ref="J301:J303"/>
    <mergeCell ref="J304:J306"/>
    <mergeCell ref="J307:J309"/>
    <mergeCell ref="J310:J312"/>
    <mergeCell ref="J259:J261"/>
    <mergeCell ref="J262:J264"/>
    <mergeCell ref="J265:J267"/>
    <mergeCell ref="J268:J270"/>
    <mergeCell ref="J271:J273"/>
    <mergeCell ref="J274:J276"/>
    <mergeCell ref="J277:J279"/>
    <mergeCell ref="J280:J282"/>
    <mergeCell ref="J283:J285"/>
    <mergeCell ref="J232:J234"/>
    <mergeCell ref="J235:J237"/>
    <mergeCell ref="J238:J240"/>
    <mergeCell ref="J241:J243"/>
    <mergeCell ref="J244:J246"/>
    <mergeCell ref="J247:J249"/>
    <mergeCell ref="J250:J252"/>
    <mergeCell ref="J253:J255"/>
    <mergeCell ref="J256:J258"/>
    <mergeCell ref="J205:J207"/>
    <mergeCell ref="J208:J210"/>
    <mergeCell ref="J211:J213"/>
    <mergeCell ref="J214:J216"/>
    <mergeCell ref="J217:J219"/>
    <mergeCell ref="J220:J222"/>
    <mergeCell ref="J223:J225"/>
    <mergeCell ref="J226:J228"/>
    <mergeCell ref="J229:J231"/>
    <mergeCell ref="J178:J180"/>
    <mergeCell ref="J181:J183"/>
    <mergeCell ref="J184:J186"/>
    <mergeCell ref="J187:J189"/>
    <mergeCell ref="J190:J192"/>
    <mergeCell ref="J193:J195"/>
    <mergeCell ref="J196:J198"/>
    <mergeCell ref="J199:J201"/>
    <mergeCell ref="J202:J204"/>
    <mergeCell ref="J151:J153"/>
    <mergeCell ref="J154:J156"/>
    <mergeCell ref="J157:J159"/>
    <mergeCell ref="J160:J162"/>
    <mergeCell ref="J163:J165"/>
    <mergeCell ref="J166:J168"/>
    <mergeCell ref="J169:J171"/>
    <mergeCell ref="J172:J174"/>
    <mergeCell ref="J175:J177"/>
    <mergeCell ref="J124:J126"/>
    <mergeCell ref="J127:J129"/>
    <mergeCell ref="J130:J132"/>
    <mergeCell ref="J133:J135"/>
    <mergeCell ref="J136:J138"/>
    <mergeCell ref="J139:J141"/>
    <mergeCell ref="J142:J144"/>
    <mergeCell ref="J145:J147"/>
    <mergeCell ref="J148:J150"/>
    <mergeCell ref="J97:J99"/>
    <mergeCell ref="J100:J102"/>
    <mergeCell ref="J103:J105"/>
    <mergeCell ref="J106:J108"/>
    <mergeCell ref="J109:J111"/>
    <mergeCell ref="J112:J114"/>
    <mergeCell ref="J115:J117"/>
    <mergeCell ref="J118:J120"/>
    <mergeCell ref="J121:J123"/>
    <mergeCell ref="J70:J72"/>
    <mergeCell ref="J73:J75"/>
    <mergeCell ref="J76:J78"/>
    <mergeCell ref="J79:J81"/>
    <mergeCell ref="J82:J84"/>
    <mergeCell ref="J85:J87"/>
    <mergeCell ref="J88:J90"/>
    <mergeCell ref="J91:J93"/>
    <mergeCell ref="J94:J96"/>
    <mergeCell ref="J43:J45"/>
    <mergeCell ref="J46:J48"/>
    <mergeCell ref="J49:J51"/>
    <mergeCell ref="J52:J54"/>
    <mergeCell ref="J55:J57"/>
    <mergeCell ref="J58:J60"/>
    <mergeCell ref="J61:J63"/>
    <mergeCell ref="J64:J66"/>
    <mergeCell ref="J67:J69"/>
    <mergeCell ref="J16:J18"/>
    <mergeCell ref="J19:J21"/>
    <mergeCell ref="J22:J24"/>
    <mergeCell ref="J25:J27"/>
    <mergeCell ref="J28:J30"/>
    <mergeCell ref="J31:J33"/>
    <mergeCell ref="J34:J36"/>
    <mergeCell ref="J37:J39"/>
    <mergeCell ref="J40:J42"/>
    <mergeCell ref="I169:I171"/>
    <mergeCell ref="I172:I174"/>
    <mergeCell ref="I175:I177"/>
    <mergeCell ref="I178:I180"/>
    <mergeCell ref="I181:I183"/>
    <mergeCell ref="I184:I186"/>
    <mergeCell ref="I187:I189"/>
    <mergeCell ref="I190:I192"/>
    <mergeCell ref="I193:I195"/>
    <mergeCell ref="I142:I144"/>
    <mergeCell ref="I145:I147"/>
    <mergeCell ref="I148:I150"/>
    <mergeCell ref="I151:I153"/>
    <mergeCell ref="I154:I156"/>
    <mergeCell ref="I157:I159"/>
    <mergeCell ref="I160:I162"/>
    <mergeCell ref="I163:I165"/>
    <mergeCell ref="I166:I168"/>
    <mergeCell ref="I115:I117"/>
    <mergeCell ref="I118:I120"/>
    <mergeCell ref="I121:I123"/>
    <mergeCell ref="I124:I126"/>
    <mergeCell ref="I127:I129"/>
    <mergeCell ref="I130:I132"/>
    <mergeCell ref="I133:I135"/>
    <mergeCell ref="I136:I138"/>
    <mergeCell ref="I139:I141"/>
    <mergeCell ref="I88:I90"/>
    <mergeCell ref="I91:I93"/>
    <mergeCell ref="I94:I96"/>
    <mergeCell ref="I97:I99"/>
    <mergeCell ref="I100:I102"/>
    <mergeCell ref="I103:I105"/>
    <mergeCell ref="I106:I108"/>
    <mergeCell ref="I109:I111"/>
    <mergeCell ref="I112:I114"/>
    <mergeCell ref="I61:I63"/>
    <mergeCell ref="I64:I66"/>
    <mergeCell ref="I67:I69"/>
    <mergeCell ref="I70:I72"/>
    <mergeCell ref="I73:I75"/>
    <mergeCell ref="I76:I78"/>
    <mergeCell ref="I79:I81"/>
    <mergeCell ref="I82:I84"/>
    <mergeCell ref="I85:I87"/>
    <mergeCell ref="H181:H183"/>
    <mergeCell ref="H184:H186"/>
    <mergeCell ref="H187:H189"/>
    <mergeCell ref="H190:H192"/>
    <mergeCell ref="H193:H195"/>
    <mergeCell ref="I4:I6"/>
    <mergeCell ref="I7:I9"/>
    <mergeCell ref="I10:I12"/>
    <mergeCell ref="I13:I15"/>
    <mergeCell ref="I16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4"/>
    <mergeCell ref="I55:I57"/>
    <mergeCell ref="I58:I60"/>
    <mergeCell ref="H154:H156"/>
    <mergeCell ref="H157:H159"/>
    <mergeCell ref="H160:H162"/>
    <mergeCell ref="H163:H165"/>
    <mergeCell ref="H166:H168"/>
    <mergeCell ref="H169:H171"/>
    <mergeCell ref="H172:H174"/>
    <mergeCell ref="H175:H177"/>
    <mergeCell ref="H178:H180"/>
    <mergeCell ref="H127:H129"/>
    <mergeCell ref="H130:H132"/>
    <mergeCell ref="H133:H135"/>
    <mergeCell ref="H136:H138"/>
    <mergeCell ref="H139:H141"/>
    <mergeCell ref="H142:H144"/>
    <mergeCell ref="H145:H147"/>
    <mergeCell ref="H148:H150"/>
    <mergeCell ref="H151:H153"/>
    <mergeCell ref="H100:H102"/>
    <mergeCell ref="H103:H105"/>
    <mergeCell ref="H106:H108"/>
    <mergeCell ref="H109:H111"/>
    <mergeCell ref="H112:H114"/>
    <mergeCell ref="H115:H117"/>
    <mergeCell ref="H118:H120"/>
    <mergeCell ref="H121:H123"/>
    <mergeCell ref="H124:H126"/>
    <mergeCell ref="H73:H75"/>
    <mergeCell ref="H76:H78"/>
    <mergeCell ref="H79:H81"/>
    <mergeCell ref="H82:H84"/>
    <mergeCell ref="H85:H87"/>
    <mergeCell ref="H88:H90"/>
    <mergeCell ref="H91:H93"/>
    <mergeCell ref="H94:H96"/>
    <mergeCell ref="H97:H99"/>
    <mergeCell ref="G193:G195"/>
    <mergeCell ref="H4:H6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H55:H57"/>
    <mergeCell ref="H58:H60"/>
    <mergeCell ref="H61:H63"/>
    <mergeCell ref="H64:H66"/>
    <mergeCell ref="H67:H69"/>
    <mergeCell ref="H70:H72"/>
    <mergeCell ref="G166:G168"/>
    <mergeCell ref="G169:G171"/>
    <mergeCell ref="G172:G174"/>
    <mergeCell ref="G175:G177"/>
    <mergeCell ref="G178:G180"/>
    <mergeCell ref="G181:G183"/>
    <mergeCell ref="G184:G186"/>
    <mergeCell ref="G187:G189"/>
    <mergeCell ref="G190:G192"/>
    <mergeCell ref="G139:G141"/>
    <mergeCell ref="G142:G144"/>
    <mergeCell ref="G145:G147"/>
    <mergeCell ref="G148:G150"/>
    <mergeCell ref="G151:G153"/>
    <mergeCell ref="G154:G156"/>
    <mergeCell ref="G157:G159"/>
    <mergeCell ref="G160:G162"/>
    <mergeCell ref="G163:G165"/>
    <mergeCell ref="G112:G114"/>
    <mergeCell ref="G115:G117"/>
    <mergeCell ref="G118:G120"/>
    <mergeCell ref="G121:G123"/>
    <mergeCell ref="G124:G126"/>
    <mergeCell ref="G127:G129"/>
    <mergeCell ref="G130:G132"/>
    <mergeCell ref="G133:G135"/>
    <mergeCell ref="G136:G138"/>
    <mergeCell ref="G85:G87"/>
    <mergeCell ref="G88:G90"/>
    <mergeCell ref="G91:G93"/>
    <mergeCell ref="G94:G96"/>
    <mergeCell ref="G97:G99"/>
    <mergeCell ref="G100:G102"/>
    <mergeCell ref="G103:G105"/>
    <mergeCell ref="G106:G108"/>
    <mergeCell ref="G109:G111"/>
    <mergeCell ref="G58:G60"/>
    <mergeCell ref="G61:G63"/>
    <mergeCell ref="G64:G66"/>
    <mergeCell ref="G67:G69"/>
    <mergeCell ref="G70:G72"/>
    <mergeCell ref="G73:G75"/>
    <mergeCell ref="G76:G78"/>
    <mergeCell ref="G79:G81"/>
    <mergeCell ref="G82:G84"/>
    <mergeCell ref="F178:F180"/>
    <mergeCell ref="F181:F183"/>
    <mergeCell ref="F184:F186"/>
    <mergeCell ref="F187:F189"/>
    <mergeCell ref="F190:F192"/>
    <mergeCell ref="F193:F195"/>
    <mergeCell ref="G4:G6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4"/>
    <mergeCell ref="G55:G57"/>
    <mergeCell ref="F151:F153"/>
    <mergeCell ref="F154:F156"/>
    <mergeCell ref="F157:F159"/>
    <mergeCell ref="F160:F162"/>
    <mergeCell ref="F163:F165"/>
    <mergeCell ref="F166:F168"/>
    <mergeCell ref="F169:F171"/>
    <mergeCell ref="F172:F174"/>
    <mergeCell ref="F175:F177"/>
    <mergeCell ref="F124:F126"/>
    <mergeCell ref="F127:F129"/>
    <mergeCell ref="F130:F132"/>
    <mergeCell ref="F133:F135"/>
    <mergeCell ref="F136:F138"/>
    <mergeCell ref="F139:F141"/>
    <mergeCell ref="F142:F144"/>
    <mergeCell ref="F145:F147"/>
    <mergeCell ref="F148:F150"/>
    <mergeCell ref="F97:F99"/>
    <mergeCell ref="F100:F102"/>
    <mergeCell ref="F103:F105"/>
    <mergeCell ref="F106:F108"/>
    <mergeCell ref="F109:F111"/>
    <mergeCell ref="F112:F114"/>
    <mergeCell ref="F115:F117"/>
    <mergeCell ref="F118:F120"/>
    <mergeCell ref="F121:F123"/>
    <mergeCell ref="F70:F72"/>
    <mergeCell ref="F73:F75"/>
    <mergeCell ref="F76:F78"/>
    <mergeCell ref="F79:F81"/>
    <mergeCell ref="F82:F84"/>
    <mergeCell ref="F85:F87"/>
    <mergeCell ref="F88:F90"/>
    <mergeCell ref="F91:F93"/>
    <mergeCell ref="F94:F96"/>
    <mergeCell ref="E313:E315"/>
    <mergeCell ref="E316:E318"/>
    <mergeCell ref="F4:F6"/>
    <mergeCell ref="F7:F9"/>
    <mergeCell ref="F10:F12"/>
    <mergeCell ref="F13:F15"/>
    <mergeCell ref="F16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E286:E288"/>
    <mergeCell ref="E289:E291"/>
    <mergeCell ref="E292:E294"/>
    <mergeCell ref="E295:E297"/>
    <mergeCell ref="E298:E300"/>
    <mergeCell ref="E301:E303"/>
    <mergeCell ref="E304:E306"/>
    <mergeCell ref="E307:E309"/>
    <mergeCell ref="E310:E312"/>
    <mergeCell ref="E259:E261"/>
    <mergeCell ref="E262:E264"/>
    <mergeCell ref="E265:E267"/>
    <mergeCell ref="E268:E270"/>
    <mergeCell ref="E271:E273"/>
    <mergeCell ref="E274:E276"/>
    <mergeCell ref="E277:E279"/>
    <mergeCell ref="E280:E282"/>
    <mergeCell ref="E283:E285"/>
    <mergeCell ref="E232:E234"/>
    <mergeCell ref="E235:E237"/>
    <mergeCell ref="E238:E240"/>
    <mergeCell ref="E241:E243"/>
    <mergeCell ref="E244:E246"/>
    <mergeCell ref="E247:E249"/>
    <mergeCell ref="E250:E252"/>
    <mergeCell ref="E253:E255"/>
    <mergeCell ref="E256:E258"/>
    <mergeCell ref="E205:E207"/>
    <mergeCell ref="E208:E210"/>
    <mergeCell ref="E211:E213"/>
    <mergeCell ref="E214:E216"/>
    <mergeCell ref="E217:E219"/>
    <mergeCell ref="E220:E222"/>
    <mergeCell ref="E223:E225"/>
    <mergeCell ref="E226:E228"/>
    <mergeCell ref="E229:E231"/>
    <mergeCell ref="E178:E180"/>
    <mergeCell ref="E181:E183"/>
    <mergeCell ref="E184:E186"/>
    <mergeCell ref="E187:E189"/>
    <mergeCell ref="E190:E192"/>
    <mergeCell ref="E193:E195"/>
    <mergeCell ref="E196:E198"/>
    <mergeCell ref="E199:E201"/>
    <mergeCell ref="E202:E204"/>
    <mergeCell ref="E151:E153"/>
    <mergeCell ref="E154:E156"/>
    <mergeCell ref="E157:E159"/>
    <mergeCell ref="E160:E162"/>
    <mergeCell ref="E163:E165"/>
    <mergeCell ref="E166:E168"/>
    <mergeCell ref="E169:E171"/>
    <mergeCell ref="E172:E174"/>
    <mergeCell ref="E175:E177"/>
    <mergeCell ref="E124:E126"/>
    <mergeCell ref="E127:E129"/>
    <mergeCell ref="E130:E132"/>
    <mergeCell ref="E133:E135"/>
    <mergeCell ref="E136:E138"/>
    <mergeCell ref="E139:E141"/>
    <mergeCell ref="E142:E144"/>
    <mergeCell ref="E145:E147"/>
    <mergeCell ref="E148:E150"/>
    <mergeCell ref="E97:E99"/>
    <mergeCell ref="E100:E102"/>
    <mergeCell ref="E103:E105"/>
    <mergeCell ref="E106:E108"/>
    <mergeCell ref="E109:E111"/>
    <mergeCell ref="E112:E114"/>
    <mergeCell ref="E115:E117"/>
    <mergeCell ref="E118:E120"/>
    <mergeCell ref="E121:E123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D313:D315"/>
    <mergeCell ref="D316:D318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D286:D288"/>
    <mergeCell ref="D289:D291"/>
    <mergeCell ref="D292:D294"/>
    <mergeCell ref="D295:D297"/>
    <mergeCell ref="D298:D300"/>
    <mergeCell ref="D301:D303"/>
    <mergeCell ref="D304:D306"/>
    <mergeCell ref="D307:D309"/>
    <mergeCell ref="D310:D312"/>
    <mergeCell ref="D259:D261"/>
    <mergeCell ref="D262:D264"/>
    <mergeCell ref="D265:D267"/>
    <mergeCell ref="D268:D270"/>
    <mergeCell ref="D271:D273"/>
    <mergeCell ref="D274:D276"/>
    <mergeCell ref="D277:D279"/>
    <mergeCell ref="D280:D282"/>
    <mergeCell ref="D283:D285"/>
    <mergeCell ref="D232:D234"/>
    <mergeCell ref="D235:D237"/>
    <mergeCell ref="D238:D240"/>
    <mergeCell ref="D241:D243"/>
    <mergeCell ref="D244:D246"/>
    <mergeCell ref="D247:D249"/>
    <mergeCell ref="D250:D252"/>
    <mergeCell ref="D253:D255"/>
    <mergeCell ref="D256:D258"/>
    <mergeCell ref="D205:D207"/>
    <mergeCell ref="D208:D210"/>
    <mergeCell ref="D211:D213"/>
    <mergeCell ref="D214:D216"/>
    <mergeCell ref="D217:D219"/>
    <mergeCell ref="D220:D222"/>
    <mergeCell ref="D223:D225"/>
    <mergeCell ref="D226:D228"/>
    <mergeCell ref="D229:D231"/>
    <mergeCell ref="D178:D180"/>
    <mergeCell ref="D181:D183"/>
    <mergeCell ref="D184:D186"/>
    <mergeCell ref="D187:D189"/>
    <mergeCell ref="D190:D192"/>
    <mergeCell ref="D193:D195"/>
    <mergeCell ref="D196:D198"/>
    <mergeCell ref="D199:D201"/>
    <mergeCell ref="D202:D204"/>
    <mergeCell ref="D151:D153"/>
    <mergeCell ref="D154:D156"/>
    <mergeCell ref="D157:D159"/>
    <mergeCell ref="D160:D162"/>
    <mergeCell ref="D163:D165"/>
    <mergeCell ref="D166:D168"/>
    <mergeCell ref="D169:D171"/>
    <mergeCell ref="D172:D174"/>
    <mergeCell ref="D175:D177"/>
    <mergeCell ref="D124:D126"/>
    <mergeCell ref="D127:D129"/>
    <mergeCell ref="D130:D132"/>
    <mergeCell ref="D133:D135"/>
    <mergeCell ref="D136:D138"/>
    <mergeCell ref="D139:D141"/>
    <mergeCell ref="D142:D144"/>
    <mergeCell ref="D145:D147"/>
    <mergeCell ref="D148:D150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C313:C315"/>
    <mergeCell ref="C316:C318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C286:C288"/>
    <mergeCell ref="C289:C291"/>
    <mergeCell ref="C292:C294"/>
    <mergeCell ref="C295:C297"/>
    <mergeCell ref="C298:C300"/>
    <mergeCell ref="C301:C303"/>
    <mergeCell ref="C304:C306"/>
    <mergeCell ref="C307:C309"/>
    <mergeCell ref="C310:C312"/>
    <mergeCell ref="C259:C261"/>
    <mergeCell ref="C262:C264"/>
    <mergeCell ref="C265:C267"/>
    <mergeCell ref="C268:C270"/>
    <mergeCell ref="C271:C273"/>
    <mergeCell ref="C274:C276"/>
    <mergeCell ref="C277:C279"/>
    <mergeCell ref="C280:C282"/>
    <mergeCell ref="C283:C285"/>
    <mergeCell ref="C232:C234"/>
    <mergeCell ref="C235:C237"/>
    <mergeCell ref="C238:C240"/>
    <mergeCell ref="C241:C243"/>
    <mergeCell ref="C244:C246"/>
    <mergeCell ref="C247:C249"/>
    <mergeCell ref="C250:C252"/>
    <mergeCell ref="C253:C255"/>
    <mergeCell ref="C256:C258"/>
    <mergeCell ref="C205:C207"/>
    <mergeCell ref="C208:C210"/>
    <mergeCell ref="C211:C213"/>
    <mergeCell ref="C214:C216"/>
    <mergeCell ref="C217:C219"/>
    <mergeCell ref="C220:C222"/>
    <mergeCell ref="C223:C225"/>
    <mergeCell ref="C226:C228"/>
    <mergeCell ref="C229:C231"/>
    <mergeCell ref="C178:C180"/>
    <mergeCell ref="C181:C183"/>
    <mergeCell ref="C184:C186"/>
    <mergeCell ref="C187:C189"/>
    <mergeCell ref="C190:C192"/>
    <mergeCell ref="C193:C195"/>
    <mergeCell ref="C196:C198"/>
    <mergeCell ref="C199:C201"/>
    <mergeCell ref="C202:C204"/>
    <mergeCell ref="C151:C153"/>
    <mergeCell ref="C154:C156"/>
    <mergeCell ref="C157:C159"/>
    <mergeCell ref="C160:C162"/>
    <mergeCell ref="C163:C165"/>
    <mergeCell ref="C166:C168"/>
    <mergeCell ref="C169:C171"/>
    <mergeCell ref="C172:C174"/>
    <mergeCell ref="C175:C177"/>
    <mergeCell ref="C124:C126"/>
    <mergeCell ref="C127:C129"/>
    <mergeCell ref="C130:C132"/>
    <mergeCell ref="C133:C135"/>
    <mergeCell ref="C136:C138"/>
    <mergeCell ref="C139:C141"/>
    <mergeCell ref="C142:C144"/>
    <mergeCell ref="C145:C147"/>
    <mergeCell ref="C148:C150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B313:B315"/>
    <mergeCell ref="B316:B318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B286:B288"/>
    <mergeCell ref="B289:B291"/>
    <mergeCell ref="B292:B294"/>
    <mergeCell ref="B295:B297"/>
    <mergeCell ref="B298:B300"/>
    <mergeCell ref="B301:B303"/>
    <mergeCell ref="B304:B306"/>
    <mergeCell ref="B307:B309"/>
    <mergeCell ref="B310:B312"/>
    <mergeCell ref="B259:B261"/>
    <mergeCell ref="B262:B264"/>
    <mergeCell ref="B265:B267"/>
    <mergeCell ref="B268:B270"/>
    <mergeCell ref="B271:B273"/>
    <mergeCell ref="B274:B276"/>
    <mergeCell ref="B277:B279"/>
    <mergeCell ref="B280:B282"/>
    <mergeCell ref="B283:B285"/>
    <mergeCell ref="B232:B234"/>
    <mergeCell ref="B235:B237"/>
    <mergeCell ref="B238:B240"/>
    <mergeCell ref="B241:B243"/>
    <mergeCell ref="B244:B246"/>
    <mergeCell ref="B247:B249"/>
    <mergeCell ref="B250:B252"/>
    <mergeCell ref="B253:B255"/>
    <mergeCell ref="B256:B258"/>
    <mergeCell ref="B205:B207"/>
    <mergeCell ref="B208:B210"/>
    <mergeCell ref="B211:B213"/>
    <mergeCell ref="B214:B216"/>
    <mergeCell ref="B217:B219"/>
    <mergeCell ref="B220:B222"/>
    <mergeCell ref="B223:B225"/>
    <mergeCell ref="B226:B228"/>
    <mergeCell ref="B229:B231"/>
    <mergeCell ref="B178:B180"/>
    <mergeCell ref="B181:B183"/>
    <mergeCell ref="B184:B186"/>
    <mergeCell ref="B187:B189"/>
    <mergeCell ref="B190:B192"/>
    <mergeCell ref="B193:B195"/>
    <mergeCell ref="B196:B198"/>
    <mergeCell ref="B199:B201"/>
    <mergeCell ref="B202:B204"/>
    <mergeCell ref="B151:B153"/>
    <mergeCell ref="B154:B156"/>
    <mergeCell ref="B157:B159"/>
    <mergeCell ref="B160:B162"/>
    <mergeCell ref="B163:B165"/>
    <mergeCell ref="B166:B168"/>
    <mergeCell ref="B169:B171"/>
    <mergeCell ref="B172:B174"/>
    <mergeCell ref="B175:B177"/>
    <mergeCell ref="B124:B126"/>
    <mergeCell ref="B127:B129"/>
    <mergeCell ref="B130:B132"/>
    <mergeCell ref="B133:B135"/>
    <mergeCell ref="B136:B138"/>
    <mergeCell ref="B139:B141"/>
    <mergeCell ref="B142:B144"/>
    <mergeCell ref="B145:B147"/>
    <mergeCell ref="B148:B150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A313:A315"/>
    <mergeCell ref="A316:A318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A286:A288"/>
    <mergeCell ref="A289:A291"/>
    <mergeCell ref="A292:A294"/>
    <mergeCell ref="A295:A297"/>
    <mergeCell ref="A298:A300"/>
    <mergeCell ref="A301:A303"/>
    <mergeCell ref="A304:A306"/>
    <mergeCell ref="A307:A309"/>
    <mergeCell ref="A310:A312"/>
    <mergeCell ref="A259:A261"/>
    <mergeCell ref="A262:A264"/>
    <mergeCell ref="A265:A267"/>
    <mergeCell ref="A268:A270"/>
    <mergeCell ref="A271:A273"/>
    <mergeCell ref="A274:A276"/>
    <mergeCell ref="A277:A279"/>
    <mergeCell ref="A280:A282"/>
    <mergeCell ref="A283:A285"/>
    <mergeCell ref="A232:A234"/>
    <mergeCell ref="A235:A237"/>
    <mergeCell ref="A238:A240"/>
    <mergeCell ref="A241:A243"/>
    <mergeCell ref="A244:A246"/>
    <mergeCell ref="A247:A249"/>
    <mergeCell ref="A250:A252"/>
    <mergeCell ref="A253:A255"/>
    <mergeCell ref="A256:A258"/>
    <mergeCell ref="A205:A207"/>
    <mergeCell ref="A208:A210"/>
    <mergeCell ref="A211:A213"/>
    <mergeCell ref="A214:A216"/>
    <mergeCell ref="A217:A219"/>
    <mergeCell ref="A220:A222"/>
    <mergeCell ref="A223:A225"/>
    <mergeCell ref="A226:A228"/>
    <mergeCell ref="A229:A231"/>
    <mergeCell ref="A178:A180"/>
    <mergeCell ref="A181:A183"/>
    <mergeCell ref="A184:A186"/>
    <mergeCell ref="A187:A189"/>
    <mergeCell ref="A190:A192"/>
    <mergeCell ref="A193:A195"/>
    <mergeCell ref="A196:A198"/>
    <mergeCell ref="A199:A201"/>
    <mergeCell ref="A202:A204"/>
    <mergeCell ref="A151:A153"/>
    <mergeCell ref="A154:A156"/>
    <mergeCell ref="A157:A159"/>
    <mergeCell ref="A160:A162"/>
    <mergeCell ref="A163:A165"/>
    <mergeCell ref="A166:A168"/>
    <mergeCell ref="A169:A171"/>
    <mergeCell ref="A172:A174"/>
    <mergeCell ref="A175:A177"/>
    <mergeCell ref="A124:A126"/>
    <mergeCell ref="A127:A129"/>
    <mergeCell ref="A130:A132"/>
    <mergeCell ref="A133:A135"/>
    <mergeCell ref="A136:A138"/>
    <mergeCell ref="A139:A141"/>
    <mergeCell ref="A142:A144"/>
    <mergeCell ref="A145:A147"/>
    <mergeCell ref="A148:A150"/>
    <mergeCell ref="A97:A99"/>
    <mergeCell ref="A100:A102"/>
    <mergeCell ref="A103:A105"/>
    <mergeCell ref="A106:A108"/>
    <mergeCell ref="A109:A111"/>
    <mergeCell ref="A112:A114"/>
    <mergeCell ref="A115:A117"/>
    <mergeCell ref="A118:A120"/>
    <mergeCell ref="A121:A123"/>
    <mergeCell ref="A70:A72"/>
    <mergeCell ref="A73:A75"/>
    <mergeCell ref="A76:A78"/>
    <mergeCell ref="A79:A81"/>
    <mergeCell ref="A82:A84"/>
    <mergeCell ref="A85:A87"/>
    <mergeCell ref="A88:A90"/>
    <mergeCell ref="A91:A93"/>
    <mergeCell ref="A94:A96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1:AP1"/>
    <mergeCell ref="A2:B2"/>
    <mergeCell ref="J2:L2"/>
    <mergeCell ref="N2:Z2"/>
    <mergeCell ref="AJ2:AN2"/>
    <mergeCell ref="A4:A6"/>
    <mergeCell ref="A7:A9"/>
    <mergeCell ref="A10:A12"/>
    <mergeCell ref="A13:A15"/>
    <mergeCell ref="J4:J6"/>
    <mergeCell ref="J7:J9"/>
    <mergeCell ref="J10:J12"/>
    <mergeCell ref="J13:J15"/>
  </mergeCells>
  <dataValidations count="4">
    <dataValidation type="list" allowBlank="1" showInputMessage="1" showErrorMessage="1" sqref="L4:AP5 L7:AP8 L10:AP11 L13:AP14 L16:AP17 L19:AP20 L22:AP23 L25:AP26 L28:AP29 L31:AP32 L34:AP35 L37:AP38 L40:AP41 L43:AP44 L46:AP47 L49:AP50 L52:AP53 L55:AP56 L58:AP59 L61:AP62 L64:AP65 L67:AP68 L70:AP71 L73:AP74 L76:AP77 L79:AP80 L82:AP83 L85:AP86 L88:AP89 L91:AP92 L94:AP95 L97:AP98 L100:AP101 L103:AP104 L106:AP107 L109:AP110 L112:AP113 L115:AP116 L118:AP119 L121:AP122 L124:AP125 L127:AP128 L130:AP131 L133:AP134 L136:AP137 L139:AP140 L142:AP143 L145:AP146 L148:AP149 L151:AP152 L154:AP155 L157:AP158 L160:AP161 L163:AP164 L166:AP167 L169:AP170 L172:AP173 L175:AP176 L178:AP179 L181:AP182 L184:AP185 L187:AP188 L190:AP191 L193:AP194">
      <formula1>"出勤,事假,病假,休假,缺勤,放假"</formula1>
    </dataValidation>
    <dataValidation type="list" allowBlank="1" showInputMessage="1" showErrorMessage="1" sqref="A2:B2">
      <formula1>年份</formula1>
    </dataValidation>
    <dataValidation type="list" allowBlank="1" showInputMessage="1" showErrorMessage="1" sqref="C2">
      <formula1>月份</formula1>
    </dataValidation>
    <dataValidation type="list" allowBlank="1" showInputMessage="1" showErrorMessage="1" sqref="L196:AP197 L199:AP200 L202:AP203 L205:AP206 L208:AP209 L211:AP212 L214:AP215 L217:AP218 L220:AP221 L223:AP224 L226:AP227 L229:AP230 L232:AP233 L235:AP236 L238:AP239 L241:AP242 L244:AP245 L247:AP248 L250:AP251 L253:AP254 L256:AP257 L259:AP260 L262:AP263 L265:AP266 L268:AP269 L271:AP272 L274:AP275 L277:AP278 L280:AP281 L283:AP284 L286:AP287 L289:AP290 L292:AP293 L295:AP296 L298:AP299 L301:AP302 L304:AP305 L307:AP308 L310:AP311 L313:AP314 L316:AP317">
      <formula1>"√,×"</formula1>
    </dataValidation>
  </dataValidations>
  <printOptions horizontalCentered="1"/>
  <pageMargins left="0.196527777777778" right="0.196527777777778" top="0.196527777777778" bottom="0.196527777777778" header="0" footer="0"/>
  <pageSetup fitToHeight="0" orientation="landscape" pageOrder="overThenDown" paperSize="9" scale="5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>
    <pageSetUpPr fitToPage="1"/>
  </sheetPr>
  <dimension ref="A1:XFD318"/>
  <sheetViews>
    <sheetView showGridLines="0" showZeros="0" workbookViewId="0" topLeftCell="A1">
      <selection pane="topLeft" activeCell="AR1" sqref="AR1"/>
    </sheetView>
  </sheetViews>
  <sheetFormatPr defaultColWidth="9" defaultRowHeight="19.05" customHeight="1"/>
  <cols>
    <col min="1" max="1" width="4.7" style="1" customWidth="1"/>
    <col min="2" max="2" width="7.9" style="1" customWidth="1"/>
    <col min="3" max="3" width="8.7" style="1" customWidth="1"/>
    <col min="4" max="4" width="9.9" style="1" customWidth="1"/>
    <col min="5" max="9" width="6.9" style="1" customWidth="1"/>
    <col min="10" max="10" width="8.7" style="4" customWidth="1"/>
    <col min="11" max="11" width="6.9" style="1" customWidth="1"/>
    <col min="12" max="42" width="4.3" style="1" customWidth="1"/>
    <col min="43" max="43" width="2.7" style="1" customWidth="1"/>
    <col min="44" max="16357" width="9" style="1"/>
    <col min="16358" max="16384" width="9" style="5"/>
  </cols>
  <sheetData>
    <row r="1" spans="1:42" s="1" customFormat="1" ht="39" customHeight="1">
      <c r="A1" s="96" t="s">
        <v>78</v>
      </c>
      <c r="B1" s="96"/>
      <c r="C1" s="96"/>
      <c r="D1" s="96"/>
      <c r="E1" s="96"/>
      <c r="F1" s="96"/>
      <c r="G1" s="96"/>
      <c r="H1" s="96"/>
      <c r="I1" s="96"/>
      <c r="J1" s="103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</row>
    <row r="2" spans="1:42" s="1" customFormat="1" ht="19.95" customHeight="1">
      <c r="A2" s="104">
        <v>2022</v>
      </c>
      <c r="B2" s="104"/>
      <c r="C2" s="6">
        <v>5</v>
      </c>
      <c r="E2" s="7"/>
      <c r="F2" s="7"/>
      <c r="G2" s="7"/>
      <c r="H2" s="7"/>
      <c r="I2" s="7"/>
      <c r="J2" s="105" t="str">
        <f>"本月 "&amp;DAY(DATE(A2,C2+1,1)-1)&amp;" 天"</f>
        <v>本月 31 天</v>
      </c>
      <c r="K2" s="106"/>
      <c r="L2" s="106"/>
      <c r="M2" s="13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22"/>
      <c r="AB2" s="22"/>
      <c r="AC2" s="22"/>
      <c r="AD2" s="22"/>
      <c r="AE2" s="22"/>
      <c r="AF2" s="23"/>
      <c r="AG2" s="23"/>
      <c r="AH2" s="23"/>
      <c r="AI2" s="23"/>
      <c r="AJ2" s="108" t="s">
        <v>79</v>
      </c>
      <c r="AK2" s="108"/>
      <c r="AL2" s="108"/>
      <c r="AM2" s="108"/>
      <c r="AN2" s="108"/>
      <c r="AO2" s="23">
        <v>7</v>
      </c>
      <c r="AP2" s="24" t="s">
        <v>80</v>
      </c>
    </row>
    <row r="3" spans="1:42" s="2" customFormat="1" ht="49.95" customHeight="1">
      <c r="A3" s="8" t="s">
        <v>81</v>
      </c>
      <c r="B3" s="9" t="s">
        <v>1</v>
      </c>
      <c r="C3" s="10" t="s">
        <v>62</v>
      </c>
      <c r="D3" s="11" t="s">
        <v>63</v>
      </c>
      <c r="E3" s="11" t="s">
        <v>64</v>
      </c>
      <c r="F3" s="12" t="s">
        <v>65</v>
      </c>
      <c r="G3" s="12" t="s">
        <v>66</v>
      </c>
      <c r="H3" s="12" t="s">
        <v>67</v>
      </c>
      <c r="I3" s="12" t="s">
        <v>68</v>
      </c>
      <c r="J3" s="14" t="s">
        <v>69</v>
      </c>
      <c r="K3" s="12" t="s">
        <v>82</v>
      </c>
      <c r="L3" s="15">
        <f t="shared" si="0" ref="L3:AP3">IF(MONTH(DATE($A$2,$C$2,COLUMN(A1)))=$C$2,DATE($A$2,$C$2,COLUMN(A1)),"")</f>
        <v>44682</v>
      </c>
      <c r="M3" s="15">
        <f t="shared" si="0"/>
        <v>44683</v>
      </c>
      <c r="N3" s="15">
        <f t="shared" si="0"/>
        <v>44684</v>
      </c>
      <c r="O3" s="15">
        <f t="shared" si="0"/>
        <v>44685</v>
      </c>
      <c r="P3" s="15">
        <f t="shared" si="0"/>
        <v>44686</v>
      </c>
      <c r="Q3" s="15">
        <f t="shared" si="0"/>
        <v>44687</v>
      </c>
      <c r="R3" s="15">
        <f t="shared" si="0"/>
        <v>44688</v>
      </c>
      <c r="S3" s="15">
        <f t="shared" si="0"/>
        <v>44689</v>
      </c>
      <c r="T3" s="15">
        <f t="shared" si="0"/>
        <v>44690</v>
      </c>
      <c r="U3" s="15">
        <f t="shared" si="0"/>
        <v>44691</v>
      </c>
      <c r="V3" s="15">
        <f t="shared" si="0"/>
        <v>44692</v>
      </c>
      <c r="W3" s="15">
        <f t="shared" si="0"/>
        <v>44693</v>
      </c>
      <c r="X3" s="15">
        <f t="shared" si="0"/>
        <v>44694</v>
      </c>
      <c r="Y3" s="15">
        <f t="shared" si="0"/>
        <v>44695</v>
      </c>
      <c r="Z3" s="15">
        <f t="shared" si="0"/>
        <v>44696</v>
      </c>
      <c r="AA3" s="15">
        <f t="shared" si="0"/>
        <v>44697</v>
      </c>
      <c r="AB3" s="15">
        <f t="shared" si="0"/>
        <v>44698</v>
      </c>
      <c r="AC3" s="15">
        <f t="shared" si="0"/>
        <v>44699</v>
      </c>
      <c r="AD3" s="15">
        <f t="shared" si="0"/>
        <v>44700</v>
      </c>
      <c r="AE3" s="15">
        <f t="shared" si="0"/>
        <v>44701</v>
      </c>
      <c r="AF3" s="15">
        <f t="shared" si="0"/>
        <v>44702</v>
      </c>
      <c r="AG3" s="15">
        <f t="shared" si="0"/>
        <v>44703</v>
      </c>
      <c r="AH3" s="15">
        <f t="shared" si="0"/>
        <v>44704</v>
      </c>
      <c r="AI3" s="15">
        <f t="shared" si="0"/>
        <v>44705</v>
      </c>
      <c r="AJ3" s="15">
        <f t="shared" si="0"/>
        <v>44706</v>
      </c>
      <c r="AK3" s="15">
        <f t="shared" si="0"/>
        <v>44707</v>
      </c>
      <c r="AL3" s="15">
        <f t="shared" si="0"/>
        <v>44708</v>
      </c>
      <c r="AM3" s="15">
        <f t="shared" si="0"/>
        <v>44709</v>
      </c>
      <c r="AN3" s="15">
        <f t="shared" si="0"/>
        <v>44710</v>
      </c>
      <c r="AO3" s="15">
        <f t="shared" si="0"/>
        <v>44711</v>
      </c>
      <c r="AP3" s="15">
        <f t="shared" si="0"/>
        <v>44712</v>
      </c>
    </row>
    <row r="4" spans="1:42 16358:16384" s="3" customFormat="1" ht="19.05" customHeight="1">
      <c r="A4" s="109">
        <f ca="1">IF(B4=0,"",COUNTA($B$3:$B3))</f>
        <v>1</v>
      </c>
      <c r="B4" s="111" t="str">
        <f ca="1">INDIRECT("员工信息表!B"&amp;COUNTA($B$3:$B3)+2)</f>
        <v>苏继兵</v>
      </c>
      <c r="C4" s="111">
        <v>22</v>
      </c>
      <c r="D4" s="111">
        <f>(COUNTIF($L4:$AP4,"出勤")+COUNTIF($L5:$AP5,"出勤"))*0.5</f>
        <v>2.5</v>
      </c>
      <c r="E4" s="111">
        <f>(COUNTIF($L4:$AP4,"事假")+COUNTIF($L5:$AP5,"事假"))*0.5</f>
        <v>0.5</v>
      </c>
      <c r="F4" s="111">
        <f>(COUNTIF($L4:$AP4,"病假")+COUNTIF($L5:$AP5,"病假"))*0.5</f>
        <v>0.5</v>
      </c>
      <c r="G4" s="111">
        <f>(COUNTIF($L4:$AP4,"休假")+COUNTIF($L5:$AP5,"休假"))*0.5</f>
        <v>0.5</v>
      </c>
      <c r="H4" s="111">
        <f>(COUNTIF($L4:$AP4,"缺勤")+COUNTIF($L5:$AP5,"缺勤"))*0.5</f>
        <v>0.5</v>
      </c>
      <c r="I4" s="111">
        <f>(COUNTIF($L4:$AP4,"放假")+COUNTIF($L5:$AP5,"放假"))*0.5</f>
        <v>0.5</v>
      </c>
      <c r="J4" s="113">
        <f>(SUM(L6:AP6))/$AO$2</f>
        <v>1.2857142857142858</v>
      </c>
      <c r="K4" s="16" t="str">
        <f ca="1">IF(A4="","",IF(MOD(ROW(),3)=1,"上午",IF(MOD(ROW(),3)=2,"下午","加班")))</f>
        <v>上午</v>
      </c>
      <c r="L4" s="17" t="s">
        <v>83</v>
      </c>
      <c r="M4" s="17" t="s">
        <v>83</v>
      </c>
      <c r="N4" s="17" t="s">
        <v>83</v>
      </c>
      <c r="O4" s="17"/>
      <c r="P4" s="17" t="s">
        <v>74</v>
      </c>
      <c r="Q4" s="17"/>
      <c r="R4" s="17"/>
      <c r="S4" s="17"/>
      <c r="T4" s="17" t="s">
        <v>75</v>
      </c>
      <c r="U4" s="17"/>
      <c r="V4" s="17" t="s">
        <v>76</v>
      </c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25"/>
      <c r="XED4" s="28"/>
      <c r="XEE4" s="28"/>
      <c r="XEF4" s="28"/>
      <c r="XEG4" s="28"/>
      <c r="XEH4" s="28"/>
      <c r="XEI4" s="28"/>
      <c r="XEJ4" s="28"/>
      <c r="XEK4" s="28"/>
      <c r="XEL4" s="28"/>
      <c r="XEM4" s="28"/>
      <c r="XEN4" s="28"/>
      <c r="XEO4" s="28"/>
      <c r="XEP4" s="28"/>
      <c r="XEQ4" s="28"/>
      <c r="XER4" s="28"/>
      <c r="XES4" s="28"/>
      <c r="XET4" s="28"/>
      <c r="XEU4" s="28"/>
      <c r="XEV4" s="28"/>
      <c r="XEW4" s="28"/>
      <c r="XEX4" s="28"/>
      <c r="XEY4" s="28"/>
      <c r="XEZ4" s="28"/>
      <c r="XFA4" s="28"/>
      <c r="XFB4" s="28"/>
      <c r="XFC4" s="28"/>
      <c r="XFD4" s="28"/>
    </row>
    <row r="5" spans="1:42 16358:16384" s="3" customFormat="1" ht="19.05" customHeight="1">
      <c r="A5" s="109"/>
      <c r="B5" s="111"/>
      <c r="C5" s="111"/>
      <c r="D5" s="111"/>
      <c r="E5" s="111"/>
      <c r="F5" s="111"/>
      <c r="G5" s="111"/>
      <c r="H5" s="111"/>
      <c r="I5" s="111"/>
      <c r="J5" s="113"/>
      <c r="K5" s="18" t="str">
        <f ca="1">IF(A4="","",IF(MOD(ROW(),3)=1,"上午",IF(MOD(ROW(),3)=2,"下午","加班")))</f>
        <v>下午</v>
      </c>
      <c r="L5" s="19" t="s">
        <v>83</v>
      </c>
      <c r="M5" s="19" t="s">
        <v>83</v>
      </c>
      <c r="N5" s="19"/>
      <c r="O5" s="19" t="s">
        <v>84</v>
      </c>
      <c r="P5" s="19"/>
      <c r="Q5" s="19"/>
      <c r="R5" s="19" t="s">
        <v>73</v>
      </c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26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  <c r="XEY5" s="28"/>
      <c r="XEZ5" s="28"/>
      <c r="XFA5" s="28"/>
      <c r="XFB5" s="28"/>
      <c r="XFC5" s="28"/>
      <c r="XFD5" s="28"/>
    </row>
    <row r="6" spans="1:42 16358:16384" s="3" customFormat="1" ht="19.05" customHeight="1">
      <c r="A6" s="109"/>
      <c r="B6" s="111"/>
      <c r="C6" s="111"/>
      <c r="D6" s="111"/>
      <c r="E6" s="111"/>
      <c r="F6" s="111"/>
      <c r="G6" s="111"/>
      <c r="H6" s="111"/>
      <c r="I6" s="111"/>
      <c r="J6" s="113"/>
      <c r="K6" s="20" t="str">
        <f ca="1">IF(A4="","",IF(MOD(ROW(),3)=1,"上午",IF(MOD(ROW(),3)=2,"下午","加班")))</f>
        <v>加班</v>
      </c>
      <c r="L6" s="21">
        <v>6</v>
      </c>
      <c r="M6" s="21"/>
      <c r="N6" s="21">
        <v>3</v>
      </c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7"/>
      <c r="XED6" s="28"/>
      <c r="XEE6" s="28"/>
      <c r="XEF6" s="28"/>
      <c r="XEG6" s="28"/>
      <c r="XEH6" s="28"/>
      <c r="XEI6" s="28"/>
      <c r="XEJ6" s="28"/>
      <c r="XEK6" s="28"/>
      <c r="XEL6" s="28"/>
      <c r="XEM6" s="28"/>
      <c r="XEN6" s="28"/>
      <c r="XEO6" s="28"/>
      <c r="XEP6" s="28"/>
      <c r="XEQ6" s="28"/>
      <c r="XER6" s="28"/>
      <c r="XES6" s="28"/>
      <c r="XET6" s="28"/>
      <c r="XEU6" s="28"/>
      <c r="XEV6" s="28"/>
      <c r="XEW6" s="28"/>
      <c r="XEX6" s="28"/>
      <c r="XEY6" s="28"/>
      <c r="XEZ6" s="28"/>
      <c r="XFA6" s="28"/>
      <c r="XFB6" s="28"/>
      <c r="XFC6" s="28"/>
      <c r="XFD6" s="28"/>
    </row>
    <row r="7" spans="1:42 16358:16384" s="3" customFormat="1" ht="19.05" customHeight="1">
      <c r="A7" s="109">
        <f ca="1">IF(B7=0,"",COUNTA($B$3:$B6))</f>
        <v>2</v>
      </c>
      <c r="B7" s="111" t="str">
        <f ca="1">INDIRECT("员工信息表!B"&amp;COUNTA($B$3:$B6)+2)</f>
        <v>苏继中</v>
      </c>
      <c r="C7" s="111">
        <v>22</v>
      </c>
      <c r="D7" s="111">
        <f>(COUNTIF($L7:$AP7,"出勤")+COUNTIF($L8:$AP8,"出勤"))*0.5</f>
        <v>2.5</v>
      </c>
      <c r="E7" s="111">
        <f>(COUNTIF($L7:$AP7,"事假")+COUNTIF($L8:$AP8,"事假"))*0.5</f>
        <v>0.5</v>
      </c>
      <c r="F7" s="111">
        <f>(COUNTIF($L7:$AP7,"病假")+COUNTIF($L8:$AP8,"病假"))*0.5</f>
        <v>0.5</v>
      </c>
      <c r="G7" s="111">
        <f>(COUNTIF($L7:$AP7,"休假")+COUNTIF($L8:$AP8,"休假"))*0.5</f>
        <v>0.5</v>
      </c>
      <c r="H7" s="111">
        <f>(COUNTIF($L7:$AP7,"缺勤")+COUNTIF($L8:$AP8,"缺勤"))*0.5</f>
        <v>0.5</v>
      </c>
      <c r="I7" s="111">
        <f>(COUNTIF($L7:$AP7,"放假")+COUNTIF($L8:$AP8,"放假"))*0.5</f>
        <v>0.5</v>
      </c>
      <c r="J7" s="113">
        <f>(SUM(L9:AP9))/$AO$2</f>
        <v>1.5714285714285714</v>
      </c>
      <c r="K7" s="16" t="str">
        <f ca="1">IF(A7="","",IF(MOD(ROW(),3)=1,"上午",IF(MOD(ROW(),3)=2,"下午","加班")))</f>
        <v>上午</v>
      </c>
      <c r="L7" s="17" t="s">
        <v>83</v>
      </c>
      <c r="M7" s="17" t="s">
        <v>83</v>
      </c>
      <c r="N7" s="17" t="s">
        <v>83</v>
      </c>
      <c r="O7" s="17"/>
      <c r="P7" s="17" t="s">
        <v>74</v>
      </c>
      <c r="Q7" s="17"/>
      <c r="R7" s="17"/>
      <c r="S7" s="17"/>
      <c r="T7" s="17" t="s">
        <v>75</v>
      </c>
      <c r="U7" s="17"/>
      <c r="V7" s="17" t="s">
        <v>76</v>
      </c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25"/>
      <c r="XED7" s="28"/>
      <c r="XEE7" s="28"/>
      <c r="XEF7" s="28"/>
      <c r="XEG7" s="28"/>
      <c r="XEH7" s="28"/>
      <c r="XEI7" s="28"/>
      <c r="XEJ7" s="28"/>
      <c r="XEK7" s="28"/>
      <c r="XEL7" s="28"/>
      <c r="XEM7" s="28"/>
      <c r="XEN7" s="28"/>
      <c r="XEO7" s="28"/>
      <c r="XEP7" s="28"/>
      <c r="XEQ7" s="28"/>
      <c r="XER7" s="28"/>
      <c r="XES7" s="28"/>
      <c r="XET7" s="28"/>
      <c r="XEU7" s="28"/>
      <c r="XEV7" s="28"/>
      <c r="XEW7" s="28"/>
      <c r="XEX7" s="28"/>
      <c r="XEY7" s="28"/>
      <c r="XEZ7" s="28"/>
      <c r="XFA7" s="28"/>
      <c r="XFB7" s="28"/>
      <c r="XFC7" s="28"/>
      <c r="XFD7" s="28"/>
    </row>
    <row r="8" spans="1:42 16358:16384" s="3" customFormat="1" ht="19.05" customHeight="1">
      <c r="A8" s="109"/>
      <c r="B8" s="111"/>
      <c r="C8" s="111"/>
      <c r="D8" s="111"/>
      <c r="E8" s="111"/>
      <c r="F8" s="111"/>
      <c r="G8" s="111"/>
      <c r="H8" s="111"/>
      <c r="I8" s="111"/>
      <c r="J8" s="113"/>
      <c r="K8" s="18" t="str">
        <f ca="1">IF(A7="","",IF(MOD(ROW(),3)=1,"上午",IF(MOD(ROW(),3)=2,"下午","加班")))</f>
        <v>下午</v>
      </c>
      <c r="L8" s="19" t="s">
        <v>83</v>
      </c>
      <c r="M8" s="19" t="s">
        <v>83</v>
      </c>
      <c r="N8" s="19"/>
      <c r="O8" s="19" t="s">
        <v>84</v>
      </c>
      <c r="P8" s="19"/>
      <c r="Q8" s="19"/>
      <c r="R8" s="19" t="s">
        <v>73</v>
      </c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26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  <c r="XEV8" s="28"/>
      <c r="XEW8" s="28"/>
      <c r="XEX8" s="28"/>
      <c r="XEY8" s="28"/>
      <c r="XEZ8" s="28"/>
      <c r="XFA8" s="28"/>
      <c r="XFB8" s="28"/>
      <c r="XFC8" s="28"/>
      <c r="XFD8" s="28"/>
    </row>
    <row r="9" spans="1:42 16358:16384" s="3" customFormat="1" ht="19.05" customHeight="1">
      <c r="A9" s="109"/>
      <c r="B9" s="111"/>
      <c r="C9" s="111"/>
      <c r="D9" s="111"/>
      <c r="E9" s="111"/>
      <c r="F9" s="111"/>
      <c r="G9" s="111"/>
      <c r="H9" s="111"/>
      <c r="I9" s="111"/>
      <c r="J9" s="113"/>
      <c r="K9" s="20" t="str">
        <f ca="1">IF(A7="","",IF(MOD(ROW(),3)=1,"上午",IF(MOD(ROW(),3)=2,"下午","加班")))</f>
        <v>加班</v>
      </c>
      <c r="L9" s="21">
        <v>7</v>
      </c>
      <c r="M9" s="21"/>
      <c r="N9" s="21">
        <v>4</v>
      </c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7"/>
      <c r="XED9" s="28"/>
      <c r="XEE9" s="28"/>
      <c r="XEF9" s="28"/>
      <c r="XEG9" s="28"/>
      <c r="XEH9" s="28"/>
      <c r="XEI9" s="28"/>
      <c r="XEJ9" s="28"/>
      <c r="XEK9" s="28"/>
      <c r="XEL9" s="28"/>
      <c r="XEM9" s="28"/>
      <c r="XEN9" s="28"/>
      <c r="XEO9" s="28"/>
      <c r="XEP9" s="28"/>
      <c r="XEQ9" s="28"/>
      <c r="XER9" s="28"/>
      <c r="XES9" s="28"/>
      <c r="XET9" s="28"/>
      <c r="XEU9" s="28"/>
      <c r="XEV9" s="28"/>
      <c r="XEW9" s="28"/>
      <c r="XEX9" s="28"/>
      <c r="XEY9" s="28"/>
      <c r="XEZ9" s="28"/>
      <c r="XFA9" s="28"/>
      <c r="XFB9" s="28"/>
      <c r="XFC9" s="28"/>
      <c r="XFD9" s="28"/>
    </row>
    <row r="10" spans="1:42 16358:16384" s="3" customFormat="1" ht="19.05" customHeight="1">
      <c r="A10" s="109">
        <f ca="1">IF(B10=0,"",COUNTA($B$3:$B9))</f>
        <v>3</v>
      </c>
      <c r="B10" s="111" t="str">
        <f ca="1">INDIRECT("员工信息表!B"&amp;COUNTA($B$3:$B9)+2)</f>
        <v>刘毅</v>
      </c>
      <c r="C10" s="111">
        <v>22</v>
      </c>
      <c r="D10" s="111">
        <f>(COUNTIF($L10:$AP10,"出勤")+COUNTIF($L11:$AP11,"出勤"))*0.5</f>
        <v>2.5</v>
      </c>
      <c r="E10" s="111">
        <f>(COUNTIF($L10:$AP10,"事假")+COUNTIF($L11:$AP11,"事假"))*0.5</f>
        <v>0.5</v>
      </c>
      <c r="F10" s="111">
        <f>(COUNTIF($L10:$AP10,"病假")+COUNTIF($L11:$AP11,"病假"))*0.5</f>
        <v>0.5</v>
      </c>
      <c r="G10" s="111">
        <f>(COUNTIF($L10:$AP10,"休假")+COUNTIF($L11:$AP11,"休假"))*0.5</f>
        <v>0.5</v>
      </c>
      <c r="H10" s="111">
        <f>(COUNTIF($L10:$AP10,"缺勤")+COUNTIF($L11:$AP11,"缺勤"))*0.5</f>
        <v>0.5</v>
      </c>
      <c r="I10" s="111">
        <f>(COUNTIF($L10:$AP10,"放假")+COUNTIF($L11:$AP11,"放假"))*0.5</f>
        <v>0.5</v>
      </c>
      <c r="J10" s="113">
        <f>(SUM(L12:AP12))/$AO$2</f>
        <v>1.8571428571428572</v>
      </c>
      <c r="K10" s="16" t="str">
        <f ca="1">IF(A10="","",IF(MOD(ROW(),3)=1,"上午",IF(MOD(ROW(),3)=2,"下午","加班")))</f>
        <v>上午</v>
      </c>
      <c r="L10" s="17" t="s">
        <v>83</v>
      </c>
      <c r="M10" s="17" t="s">
        <v>83</v>
      </c>
      <c r="N10" s="17" t="s">
        <v>83</v>
      </c>
      <c r="O10" s="17"/>
      <c r="P10" s="17" t="s">
        <v>74</v>
      </c>
      <c r="Q10" s="17"/>
      <c r="R10" s="17"/>
      <c r="S10" s="17"/>
      <c r="T10" s="17" t="s">
        <v>75</v>
      </c>
      <c r="U10" s="17"/>
      <c r="V10" s="17" t="s">
        <v>76</v>
      </c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25"/>
      <c r="XED10" s="28"/>
      <c r="XEE10" s="28"/>
      <c r="XEF10" s="28"/>
      <c r="XEG10" s="28"/>
      <c r="XEH10" s="28"/>
      <c r="XEI10" s="28"/>
      <c r="XEJ10" s="28"/>
      <c r="XEK10" s="28"/>
      <c r="XEL10" s="28"/>
      <c r="XEM10" s="28"/>
      <c r="XEN10" s="28"/>
      <c r="XEO10" s="28"/>
      <c r="XEP10" s="28"/>
      <c r="XEQ10" s="28"/>
      <c r="XER10" s="28"/>
      <c r="XES10" s="28"/>
      <c r="XET10" s="28"/>
      <c r="XEU10" s="28"/>
      <c r="XEV10" s="28"/>
      <c r="XEW10" s="28"/>
      <c r="XEX10" s="28"/>
      <c r="XEY10" s="28"/>
      <c r="XEZ10" s="28"/>
      <c r="XFA10" s="28"/>
      <c r="XFB10" s="28"/>
      <c r="XFC10" s="28"/>
      <c r="XFD10" s="28"/>
    </row>
    <row r="11" spans="1:42 16358:16384" s="3" customFormat="1" ht="19.05" customHeight="1">
      <c r="A11" s="109"/>
      <c r="B11" s="111"/>
      <c r="C11" s="111"/>
      <c r="D11" s="111"/>
      <c r="E11" s="111"/>
      <c r="F11" s="111"/>
      <c r="G11" s="111"/>
      <c r="H11" s="111"/>
      <c r="I11" s="111"/>
      <c r="J11" s="113"/>
      <c r="K11" s="18" t="str">
        <f ca="1">IF(A10="","",IF(MOD(ROW(),3)=1,"上午",IF(MOD(ROW(),3)=2,"下午","加班")))</f>
        <v>下午</v>
      </c>
      <c r="L11" s="19" t="s">
        <v>83</v>
      </c>
      <c r="M11" s="19" t="s">
        <v>83</v>
      </c>
      <c r="N11" s="19"/>
      <c r="O11" s="19" t="s">
        <v>84</v>
      </c>
      <c r="P11" s="19"/>
      <c r="Q11" s="19"/>
      <c r="R11" s="19" t="s">
        <v>73</v>
      </c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26"/>
      <c r="XED11" s="28"/>
      <c r="XEE11" s="28"/>
      <c r="XEF11" s="28"/>
      <c r="XEG11" s="28"/>
      <c r="XEH11" s="28"/>
      <c r="XEI11" s="28"/>
      <c r="XEJ11" s="28"/>
      <c r="XEK11" s="28"/>
      <c r="XEL11" s="28"/>
      <c r="XEM11" s="28"/>
      <c r="XEN11" s="28"/>
      <c r="XEO11" s="28"/>
      <c r="XEP11" s="28"/>
      <c r="XEQ11" s="28"/>
      <c r="XER11" s="28"/>
      <c r="XES11" s="28"/>
      <c r="XET11" s="28"/>
      <c r="XEU11" s="28"/>
      <c r="XEV11" s="28"/>
      <c r="XEW11" s="28"/>
      <c r="XEX11" s="28"/>
      <c r="XEY11" s="28"/>
      <c r="XEZ11" s="28"/>
      <c r="XFA11" s="28"/>
      <c r="XFB11" s="28"/>
      <c r="XFC11" s="28"/>
      <c r="XFD11" s="28"/>
    </row>
    <row r="12" spans="1:42 16358:16384" s="3" customFormat="1" ht="19.05" customHeight="1">
      <c r="A12" s="109"/>
      <c r="B12" s="111"/>
      <c r="C12" s="111"/>
      <c r="D12" s="111"/>
      <c r="E12" s="111"/>
      <c r="F12" s="111"/>
      <c r="G12" s="111"/>
      <c r="H12" s="111"/>
      <c r="I12" s="111"/>
      <c r="J12" s="113"/>
      <c r="K12" s="20" t="str">
        <f ca="1">IF(A10="","",IF(MOD(ROW(),3)=1,"上午",IF(MOD(ROW(),3)=2,"下午","加班")))</f>
        <v>加班</v>
      </c>
      <c r="L12" s="21">
        <v>8</v>
      </c>
      <c r="M12" s="21"/>
      <c r="N12" s="21">
        <v>5</v>
      </c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7"/>
      <c r="XED12" s="28"/>
      <c r="XEE12" s="28"/>
      <c r="XEF12" s="28"/>
      <c r="XEG12" s="28"/>
      <c r="XEH12" s="28"/>
      <c r="XEI12" s="28"/>
      <c r="XEJ12" s="28"/>
      <c r="XEK12" s="28"/>
      <c r="XEL12" s="28"/>
      <c r="XEM12" s="28"/>
      <c r="XEN12" s="28"/>
      <c r="XEO12" s="28"/>
      <c r="XEP12" s="28"/>
      <c r="XEQ12" s="28"/>
      <c r="XER12" s="28"/>
      <c r="XES12" s="28"/>
      <c r="XET12" s="28"/>
      <c r="XEU12" s="28"/>
      <c r="XEV12" s="28"/>
      <c r="XEW12" s="28"/>
      <c r="XEX12" s="28"/>
      <c r="XEY12" s="28"/>
      <c r="XEZ12" s="28"/>
      <c r="XFA12" s="28"/>
      <c r="XFB12" s="28"/>
      <c r="XFC12" s="28"/>
      <c r="XFD12" s="28"/>
    </row>
    <row r="13" spans="1:42 16358:16384" s="3" customFormat="1" ht="19.05" customHeight="1">
      <c r="A13" s="109">
        <f ca="1">IF(B13=0,"",COUNTA($B$3:$B12))</f>
        <v>4</v>
      </c>
      <c r="B13" s="111" t="str">
        <f ca="1">INDIRECT("员工信息表!B"&amp;COUNTA($B$3:$B12)+2)</f>
        <v>伍亦中</v>
      </c>
      <c r="C13" s="111">
        <v>22</v>
      </c>
      <c r="D13" s="111">
        <f>(COUNTIF($L13:$AP13,"出勤")+COUNTIF($L14:$AP14,"出勤"))*0.5</f>
        <v>2.5</v>
      </c>
      <c r="E13" s="111">
        <f>(COUNTIF($L13:$AP13,"事假")+COUNTIF($L14:$AP14,"事假"))*0.5</f>
        <v>0.5</v>
      </c>
      <c r="F13" s="111">
        <f>(COUNTIF($L13:$AP13,"病假")+COUNTIF($L14:$AP14,"病假"))*0.5</f>
        <v>0.5</v>
      </c>
      <c r="G13" s="111">
        <f>(COUNTIF($L13:$AP13,"休假")+COUNTIF($L14:$AP14,"休假"))*0.5</f>
        <v>0.5</v>
      </c>
      <c r="H13" s="111">
        <f>(COUNTIF($L13:$AP13,"缺勤")+COUNTIF($L14:$AP14,"缺勤"))*0.5</f>
        <v>0.5</v>
      </c>
      <c r="I13" s="111">
        <f>(COUNTIF($L13:$AP13,"放假")+COUNTIF($L14:$AP14,"放假"))*0.5</f>
        <v>0.5</v>
      </c>
      <c r="J13" s="113">
        <f>(SUM(L15:AP15))/$AO$2</f>
        <v>2.1428571428571428</v>
      </c>
      <c r="K13" s="16" t="str">
        <f ca="1">IF(A13="","",IF(MOD(ROW(),3)=1,"上午",IF(MOD(ROW(),3)=2,"下午","加班")))</f>
        <v>上午</v>
      </c>
      <c r="L13" s="17" t="s">
        <v>83</v>
      </c>
      <c r="M13" s="17" t="s">
        <v>83</v>
      </c>
      <c r="N13" s="17" t="s">
        <v>83</v>
      </c>
      <c r="O13" s="17"/>
      <c r="P13" s="17" t="s">
        <v>74</v>
      </c>
      <c r="Q13" s="17"/>
      <c r="R13" s="17"/>
      <c r="S13" s="17"/>
      <c r="T13" s="17" t="s">
        <v>75</v>
      </c>
      <c r="U13" s="17"/>
      <c r="V13" s="17" t="s">
        <v>76</v>
      </c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25"/>
      <c r="XED13" s="28"/>
      <c r="XEE13" s="28"/>
      <c r="XEF13" s="28"/>
      <c r="XEG13" s="28"/>
      <c r="XEH13" s="28"/>
      <c r="XEI13" s="28"/>
      <c r="XEJ13" s="28"/>
      <c r="XEK13" s="28"/>
      <c r="XEL13" s="28"/>
      <c r="XEM13" s="28"/>
      <c r="XEN13" s="28"/>
      <c r="XEO13" s="28"/>
      <c r="XEP13" s="28"/>
      <c r="XEQ13" s="28"/>
      <c r="XER13" s="28"/>
      <c r="XES13" s="28"/>
      <c r="XET13" s="28"/>
      <c r="XEU13" s="28"/>
      <c r="XEV13" s="28"/>
      <c r="XEW13" s="28"/>
      <c r="XEX13" s="28"/>
      <c r="XEY13" s="28"/>
      <c r="XEZ13" s="28"/>
      <c r="XFA13" s="28"/>
      <c r="XFB13" s="28"/>
      <c r="XFC13" s="28"/>
      <c r="XFD13" s="28"/>
    </row>
    <row r="14" spans="1:42 16358:16384" s="3" customFormat="1" ht="19.05" customHeight="1">
      <c r="A14" s="109"/>
      <c r="B14" s="111"/>
      <c r="C14" s="111"/>
      <c r="D14" s="111"/>
      <c r="E14" s="111"/>
      <c r="F14" s="111"/>
      <c r="G14" s="111"/>
      <c r="H14" s="111"/>
      <c r="I14" s="111"/>
      <c r="J14" s="113"/>
      <c r="K14" s="18" t="str">
        <f ca="1">IF(A13="","",IF(MOD(ROW(),3)=1,"上午",IF(MOD(ROW(),3)=2,"下午","加班")))</f>
        <v>下午</v>
      </c>
      <c r="L14" s="19" t="s">
        <v>83</v>
      </c>
      <c r="M14" s="19" t="s">
        <v>83</v>
      </c>
      <c r="N14" s="19"/>
      <c r="O14" s="19" t="s">
        <v>84</v>
      </c>
      <c r="P14" s="19"/>
      <c r="Q14" s="19"/>
      <c r="R14" s="19" t="s">
        <v>73</v>
      </c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26"/>
      <c r="XED14" s="28"/>
      <c r="XEE14" s="28"/>
      <c r="XEF14" s="28"/>
      <c r="XEG14" s="28"/>
      <c r="XEH14" s="28"/>
      <c r="XEI14" s="28"/>
      <c r="XEJ14" s="28"/>
      <c r="XEK14" s="28"/>
      <c r="XEL14" s="28"/>
      <c r="XEM14" s="28"/>
      <c r="XEN14" s="28"/>
      <c r="XEO14" s="28"/>
      <c r="XEP14" s="28"/>
      <c r="XEQ14" s="28"/>
      <c r="XER14" s="28"/>
      <c r="XES14" s="28"/>
      <c r="XET14" s="28"/>
      <c r="XEU14" s="28"/>
      <c r="XEV14" s="28"/>
      <c r="XEW14" s="28"/>
      <c r="XEX14" s="28"/>
      <c r="XEY14" s="28"/>
      <c r="XEZ14" s="28"/>
      <c r="XFA14" s="28"/>
      <c r="XFB14" s="28"/>
      <c r="XFC14" s="28"/>
      <c r="XFD14" s="28"/>
    </row>
    <row r="15" spans="1:42 16358:16384" s="3" customFormat="1" ht="19.05" customHeight="1">
      <c r="A15" s="109"/>
      <c r="B15" s="111"/>
      <c r="C15" s="111"/>
      <c r="D15" s="111"/>
      <c r="E15" s="111"/>
      <c r="F15" s="111"/>
      <c r="G15" s="111"/>
      <c r="H15" s="111"/>
      <c r="I15" s="111"/>
      <c r="J15" s="113"/>
      <c r="K15" s="20" t="str">
        <f ca="1">IF(A13="","",IF(MOD(ROW(),3)=1,"上午",IF(MOD(ROW(),3)=2,"下午","加班")))</f>
        <v>加班</v>
      </c>
      <c r="L15" s="21">
        <v>9</v>
      </c>
      <c r="M15" s="21"/>
      <c r="N15" s="21">
        <v>6</v>
      </c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7"/>
      <c r="XED15" s="28"/>
      <c r="XEE15" s="28"/>
      <c r="XEF15" s="28"/>
      <c r="XEG15" s="28"/>
      <c r="XEH15" s="28"/>
      <c r="XEI15" s="28"/>
      <c r="XEJ15" s="28"/>
      <c r="XEK15" s="28"/>
      <c r="XEL15" s="28"/>
      <c r="XEM15" s="28"/>
      <c r="XEN15" s="28"/>
      <c r="XEO15" s="28"/>
      <c r="XEP15" s="28"/>
      <c r="XEQ15" s="28"/>
      <c r="XER15" s="28"/>
      <c r="XES15" s="28"/>
      <c r="XET15" s="28"/>
      <c r="XEU15" s="28"/>
      <c r="XEV15" s="28"/>
      <c r="XEW15" s="28"/>
      <c r="XEX15" s="28"/>
      <c r="XEY15" s="28"/>
      <c r="XEZ15" s="28"/>
      <c r="XFA15" s="28"/>
      <c r="XFB15" s="28"/>
      <c r="XFC15" s="28"/>
      <c r="XFD15" s="28"/>
    </row>
    <row r="16" spans="1:42 16358:16384" s="3" customFormat="1" ht="19.05" customHeight="1">
      <c r="A16" s="109">
        <f ca="1">IF(B16=0,"",COUNTA($B$3:$B15))</f>
        <v>5</v>
      </c>
      <c r="B16" s="111" t="str">
        <f ca="1">INDIRECT("员工信息表!B"&amp;COUNTA($B$3:$B15)+2)</f>
        <v>苏绿华</v>
      </c>
      <c r="C16" s="111">
        <v>22</v>
      </c>
      <c r="D16" s="111">
        <f>(COUNTIF($L16:$AP16,"出勤")+COUNTIF($L17:$AP17,"出勤"))*0.5</f>
        <v>2.5</v>
      </c>
      <c r="E16" s="111">
        <f>(COUNTIF($L16:$AP16,"事假")+COUNTIF($L17:$AP17,"事假"))*0.5</f>
        <v>0.5</v>
      </c>
      <c r="F16" s="111">
        <f>(COUNTIF($L16:$AP16,"病假")+COUNTIF($L17:$AP17,"病假"))*0.5</f>
        <v>0.5</v>
      </c>
      <c r="G16" s="111">
        <f>(COUNTIF($L16:$AP16,"休假")+COUNTIF($L17:$AP17,"休假"))*0.5</f>
        <v>0.5</v>
      </c>
      <c r="H16" s="111">
        <f>(COUNTIF($L16:$AP16,"缺勤")+COUNTIF($L17:$AP17,"缺勤"))*0.5</f>
        <v>0.5</v>
      </c>
      <c r="I16" s="111">
        <f>(COUNTIF($L16:$AP16,"放假")+COUNTIF($L17:$AP17,"放假"))*0.5</f>
        <v>0.5</v>
      </c>
      <c r="J16" s="113">
        <f>(SUM(L18:AP18))/$AO$2</f>
        <v>2.4285714285714284</v>
      </c>
      <c r="K16" s="16" t="str">
        <f ca="1">IF(A16="","",IF(MOD(ROW(),3)=1,"上午",IF(MOD(ROW(),3)=2,"下午","加班")))</f>
        <v>上午</v>
      </c>
      <c r="L16" s="17" t="s">
        <v>83</v>
      </c>
      <c r="M16" s="17" t="s">
        <v>83</v>
      </c>
      <c r="N16" s="17" t="s">
        <v>83</v>
      </c>
      <c r="O16" s="17"/>
      <c r="P16" s="17" t="s">
        <v>74</v>
      </c>
      <c r="Q16" s="17"/>
      <c r="R16" s="17"/>
      <c r="S16" s="17"/>
      <c r="T16" s="17" t="s">
        <v>75</v>
      </c>
      <c r="U16" s="17"/>
      <c r="V16" s="17" t="s">
        <v>76</v>
      </c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25"/>
      <c r="XED16" s="28"/>
      <c r="XEE16" s="28"/>
      <c r="XEF16" s="28"/>
      <c r="XEG16" s="28"/>
      <c r="XEH16" s="28"/>
      <c r="XEI16" s="28"/>
      <c r="XEJ16" s="28"/>
      <c r="XEK16" s="28"/>
      <c r="XEL16" s="28"/>
      <c r="XEM16" s="28"/>
      <c r="XEN16" s="28"/>
      <c r="XEO16" s="28"/>
      <c r="XEP16" s="28"/>
      <c r="XEQ16" s="28"/>
      <c r="XER16" s="28"/>
      <c r="XES16" s="28"/>
      <c r="XET16" s="28"/>
      <c r="XEU16" s="28"/>
      <c r="XEV16" s="28"/>
      <c r="XEW16" s="28"/>
      <c r="XEX16" s="28"/>
      <c r="XEY16" s="28"/>
      <c r="XEZ16" s="28"/>
      <c r="XFA16" s="28"/>
      <c r="XFB16" s="28"/>
      <c r="XFC16" s="28"/>
      <c r="XFD16" s="28"/>
    </row>
    <row r="17" spans="1:42 16358:16384" s="3" customFormat="1" ht="19.05" customHeight="1">
      <c r="A17" s="109"/>
      <c r="B17" s="111"/>
      <c r="C17" s="111"/>
      <c r="D17" s="111"/>
      <c r="E17" s="111"/>
      <c r="F17" s="111"/>
      <c r="G17" s="111"/>
      <c r="H17" s="111"/>
      <c r="I17" s="111"/>
      <c r="J17" s="113"/>
      <c r="K17" s="18" t="str">
        <f ca="1">IF(A16="","",IF(MOD(ROW(),3)=1,"上午",IF(MOD(ROW(),3)=2,"下午","加班")))</f>
        <v>下午</v>
      </c>
      <c r="L17" s="19" t="s">
        <v>83</v>
      </c>
      <c r="M17" s="19" t="s">
        <v>83</v>
      </c>
      <c r="N17" s="19"/>
      <c r="O17" s="19" t="s">
        <v>84</v>
      </c>
      <c r="P17" s="19"/>
      <c r="Q17" s="19"/>
      <c r="R17" s="19" t="s">
        <v>73</v>
      </c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26"/>
      <c r="XED17" s="28"/>
      <c r="XEE17" s="28"/>
      <c r="XEF17" s="28"/>
      <c r="XEG17" s="28"/>
      <c r="XEH17" s="28"/>
      <c r="XEI17" s="28"/>
      <c r="XEJ17" s="28"/>
      <c r="XEK17" s="28"/>
      <c r="XEL17" s="28"/>
      <c r="XEM17" s="28"/>
      <c r="XEN17" s="28"/>
      <c r="XEO17" s="28"/>
      <c r="XEP17" s="28"/>
      <c r="XEQ17" s="28"/>
      <c r="XER17" s="28"/>
      <c r="XES17" s="28"/>
      <c r="XET17" s="28"/>
      <c r="XEU17" s="28"/>
      <c r="XEV17" s="28"/>
      <c r="XEW17" s="28"/>
      <c r="XEX17" s="28"/>
      <c r="XEY17" s="28"/>
      <c r="XEZ17" s="28"/>
      <c r="XFA17" s="28"/>
      <c r="XFB17" s="28"/>
      <c r="XFC17" s="28"/>
      <c r="XFD17" s="28"/>
    </row>
    <row r="18" spans="1:42 16358:16384" s="3" customFormat="1" ht="19.05" customHeight="1">
      <c r="A18" s="109"/>
      <c r="B18" s="111"/>
      <c r="C18" s="111"/>
      <c r="D18" s="111"/>
      <c r="E18" s="111"/>
      <c r="F18" s="111"/>
      <c r="G18" s="111"/>
      <c r="H18" s="111"/>
      <c r="I18" s="111"/>
      <c r="J18" s="113"/>
      <c r="K18" s="20" t="str">
        <f ca="1">IF(A16="","",IF(MOD(ROW(),3)=1,"上午",IF(MOD(ROW(),3)=2,"下午","加班")))</f>
        <v>加班</v>
      </c>
      <c r="L18" s="21">
        <v>10</v>
      </c>
      <c r="M18" s="21"/>
      <c r="N18" s="21">
        <v>7</v>
      </c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7"/>
      <c r="XED18" s="28"/>
      <c r="XEE18" s="28"/>
      <c r="XEF18" s="28"/>
      <c r="XEG18" s="28"/>
      <c r="XEH18" s="28"/>
      <c r="XEI18" s="28"/>
      <c r="XEJ18" s="28"/>
      <c r="XEK18" s="28"/>
      <c r="XEL18" s="28"/>
      <c r="XEM18" s="28"/>
      <c r="XEN18" s="28"/>
      <c r="XEO18" s="28"/>
      <c r="XEP18" s="28"/>
      <c r="XEQ18" s="28"/>
      <c r="XER18" s="28"/>
      <c r="XES18" s="28"/>
      <c r="XET18" s="28"/>
      <c r="XEU18" s="28"/>
      <c r="XEV18" s="28"/>
      <c r="XEW18" s="28"/>
      <c r="XEX18" s="28"/>
      <c r="XEY18" s="28"/>
      <c r="XEZ18" s="28"/>
      <c r="XFA18" s="28"/>
      <c r="XFB18" s="28"/>
      <c r="XFC18" s="28"/>
      <c r="XFD18" s="28"/>
    </row>
    <row r="19" spans="1:42 16358:16384" s="3" customFormat="1" ht="19.05" customHeight="1">
      <c r="A19" s="109">
        <f ca="1">IF(B19=0,"",COUNTA($B$3:$B18))</f>
        <v>6</v>
      </c>
      <c r="B19" s="111" t="str">
        <f ca="1">INDIRECT("员工信息表!B"&amp;COUNTA($B$3:$B18)+2)</f>
        <v>王升祥</v>
      </c>
      <c r="C19" s="111">
        <v>22</v>
      </c>
      <c r="D19" s="111">
        <f>(COUNTIF($L19:$AP19,"出勤")+COUNTIF($L20:$AP20,"出勤"))*0.5</f>
        <v>2.5</v>
      </c>
      <c r="E19" s="111">
        <f>(COUNTIF($L19:$AP19,"事假")+COUNTIF($L20:$AP20,"事假"))*0.5</f>
        <v>0.5</v>
      </c>
      <c r="F19" s="111">
        <f>(COUNTIF($L19:$AP19,"病假")+COUNTIF($L20:$AP20,"病假"))*0.5</f>
        <v>0.5</v>
      </c>
      <c r="G19" s="111">
        <f>(COUNTIF($L19:$AP19,"休假")+COUNTIF($L20:$AP20,"休假"))*0.5</f>
        <v>0.5</v>
      </c>
      <c r="H19" s="111">
        <f>(COUNTIF($L19:$AP19,"缺勤")+COUNTIF($L20:$AP20,"缺勤"))*0.5</f>
        <v>0.5</v>
      </c>
      <c r="I19" s="111">
        <f>(COUNTIF($L19:$AP19,"放假")+COUNTIF($L20:$AP20,"放假"))*0.5</f>
        <v>0.5</v>
      </c>
      <c r="J19" s="113">
        <f>(SUM(L21:AP21))/$AO$2</f>
        <v>2.7142857142857144</v>
      </c>
      <c r="K19" s="16" t="str">
        <f ca="1">IF(A19="","",IF(MOD(ROW(),3)=1,"上午",IF(MOD(ROW(),3)=2,"下午","加班")))</f>
        <v>上午</v>
      </c>
      <c r="L19" s="17" t="s">
        <v>83</v>
      </c>
      <c r="M19" s="17" t="s">
        <v>83</v>
      </c>
      <c r="N19" s="17" t="s">
        <v>83</v>
      </c>
      <c r="O19" s="17"/>
      <c r="P19" s="17" t="s">
        <v>74</v>
      </c>
      <c r="Q19" s="17"/>
      <c r="R19" s="17"/>
      <c r="S19" s="17"/>
      <c r="T19" s="17" t="s">
        <v>75</v>
      </c>
      <c r="U19" s="17"/>
      <c r="V19" s="17" t="s">
        <v>76</v>
      </c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25"/>
      <c r="XED19" s="28"/>
      <c r="XEE19" s="28"/>
      <c r="XEF19" s="28"/>
      <c r="XEG19" s="28"/>
      <c r="XEH19" s="28"/>
      <c r="XEI19" s="28"/>
      <c r="XEJ19" s="28"/>
      <c r="XEK19" s="28"/>
      <c r="XEL19" s="28"/>
      <c r="XEM19" s="28"/>
      <c r="XEN19" s="28"/>
      <c r="XEO19" s="28"/>
      <c r="XEP19" s="28"/>
      <c r="XEQ19" s="28"/>
      <c r="XER19" s="28"/>
      <c r="XES19" s="28"/>
      <c r="XET19" s="28"/>
      <c r="XEU19" s="28"/>
      <c r="XEV19" s="28"/>
      <c r="XEW19" s="28"/>
      <c r="XEX19" s="28"/>
      <c r="XEY19" s="28"/>
      <c r="XEZ19" s="28"/>
      <c r="XFA19" s="28"/>
      <c r="XFB19" s="28"/>
      <c r="XFC19" s="28"/>
      <c r="XFD19" s="28"/>
    </row>
    <row r="20" spans="1:42 16358:16384" s="3" customFormat="1" ht="19.05" customHeight="1">
      <c r="A20" s="109"/>
      <c r="B20" s="111"/>
      <c r="C20" s="111"/>
      <c r="D20" s="111"/>
      <c r="E20" s="111"/>
      <c r="F20" s="111"/>
      <c r="G20" s="111"/>
      <c r="H20" s="111"/>
      <c r="I20" s="111"/>
      <c r="J20" s="113"/>
      <c r="K20" s="18" t="str">
        <f ca="1">IF(A19="","",IF(MOD(ROW(),3)=1,"上午",IF(MOD(ROW(),3)=2,"下午","加班")))</f>
        <v>下午</v>
      </c>
      <c r="L20" s="19" t="s">
        <v>83</v>
      </c>
      <c r="M20" s="19" t="s">
        <v>83</v>
      </c>
      <c r="N20" s="19"/>
      <c r="O20" s="19" t="s">
        <v>84</v>
      </c>
      <c r="P20" s="19"/>
      <c r="Q20" s="19"/>
      <c r="R20" s="19" t="s">
        <v>73</v>
      </c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26"/>
      <c r="XED20" s="28"/>
      <c r="XEE20" s="28"/>
      <c r="XEF20" s="28"/>
      <c r="XEG20" s="28"/>
      <c r="XEH20" s="28"/>
      <c r="XEI20" s="28"/>
      <c r="XEJ20" s="28"/>
      <c r="XEK20" s="28"/>
      <c r="XEL20" s="28"/>
      <c r="XEM20" s="28"/>
      <c r="XEN20" s="28"/>
      <c r="XEO20" s="28"/>
      <c r="XEP20" s="28"/>
      <c r="XEQ20" s="28"/>
      <c r="XER20" s="28"/>
      <c r="XES20" s="28"/>
      <c r="XET20" s="28"/>
      <c r="XEU20" s="28"/>
      <c r="XEV20" s="28"/>
      <c r="XEW20" s="28"/>
      <c r="XEX20" s="28"/>
      <c r="XEY20" s="28"/>
      <c r="XEZ20" s="28"/>
      <c r="XFA20" s="28"/>
      <c r="XFB20" s="28"/>
      <c r="XFC20" s="28"/>
      <c r="XFD20" s="28"/>
    </row>
    <row r="21" spans="1:42 16358:16384" s="3" customFormat="1" ht="19.05" customHeight="1">
      <c r="A21" s="109"/>
      <c r="B21" s="111"/>
      <c r="C21" s="111"/>
      <c r="D21" s="111"/>
      <c r="E21" s="111"/>
      <c r="F21" s="111"/>
      <c r="G21" s="111"/>
      <c r="H21" s="111"/>
      <c r="I21" s="111"/>
      <c r="J21" s="113"/>
      <c r="K21" s="20" t="str">
        <f ca="1">IF(A19="","",IF(MOD(ROW(),3)=1,"上午",IF(MOD(ROW(),3)=2,"下午","加班")))</f>
        <v>加班</v>
      </c>
      <c r="L21" s="21">
        <v>11</v>
      </c>
      <c r="M21" s="21"/>
      <c r="N21" s="21">
        <v>8</v>
      </c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7"/>
      <c r="XED21" s="28"/>
      <c r="XEE21" s="28"/>
      <c r="XEF21" s="28"/>
      <c r="XEG21" s="28"/>
      <c r="XEH21" s="28"/>
      <c r="XEI21" s="28"/>
      <c r="XEJ21" s="28"/>
      <c r="XEK21" s="28"/>
      <c r="XEL21" s="28"/>
      <c r="XEM21" s="28"/>
      <c r="XEN21" s="28"/>
      <c r="XEO21" s="28"/>
      <c r="XEP21" s="28"/>
      <c r="XEQ21" s="28"/>
      <c r="XER21" s="28"/>
      <c r="XES21" s="28"/>
      <c r="XET21" s="28"/>
      <c r="XEU21" s="28"/>
      <c r="XEV21" s="28"/>
      <c r="XEW21" s="28"/>
      <c r="XEX21" s="28"/>
      <c r="XEY21" s="28"/>
      <c r="XEZ21" s="28"/>
      <c r="XFA21" s="28"/>
      <c r="XFB21" s="28"/>
      <c r="XFC21" s="28"/>
      <c r="XFD21" s="28"/>
    </row>
    <row r="22" spans="1:42 16358:16384" s="3" customFormat="1" ht="19.05" customHeight="1">
      <c r="A22" s="109">
        <f ca="1">IF(B22=0,"",COUNTA($B$3:$B21))</f>
        <v>7</v>
      </c>
      <c r="B22" s="111" t="str">
        <f ca="1">INDIRECT("员工信息表!B"&amp;COUNTA($B$3:$B21)+2)</f>
        <v>刘让铁</v>
      </c>
      <c r="C22" s="111">
        <v>22</v>
      </c>
      <c r="D22" s="111">
        <f>(COUNTIF($L22:$AP22,"出勤")+COUNTIF($L23:$AP23,"出勤"))*0.5</f>
        <v>2.5</v>
      </c>
      <c r="E22" s="111">
        <f>(COUNTIF($L22:$AP22,"事假")+COUNTIF($L23:$AP23,"事假"))*0.5</f>
        <v>0.5</v>
      </c>
      <c r="F22" s="111">
        <f>(COUNTIF($L22:$AP22,"病假")+COUNTIF($L23:$AP23,"病假"))*0.5</f>
        <v>0.5</v>
      </c>
      <c r="G22" s="111">
        <f>(COUNTIF($L22:$AP22,"休假")+COUNTIF($L23:$AP23,"休假"))*0.5</f>
        <v>0.5</v>
      </c>
      <c r="H22" s="111">
        <f>(COUNTIF($L22:$AP22,"缺勤")+COUNTIF($L23:$AP23,"缺勤"))*0.5</f>
        <v>0.5</v>
      </c>
      <c r="I22" s="111">
        <f>(COUNTIF($L22:$AP22,"放假")+COUNTIF($L23:$AP23,"放假"))*0.5</f>
        <v>0.5</v>
      </c>
      <c r="J22" s="113">
        <f>(SUM(L24:AP24))/$AO$2</f>
        <v>3</v>
      </c>
      <c r="K22" s="16" t="str">
        <f ca="1">IF(A22="","",IF(MOD(ROW(),3)=1,"上午",IF(MOD(ROW(),3)=2,"下午","加班")))</f>
        <v>上午</v>
      </c>
      <c r="L22" s="17" t="s">
        <v>83</v>
      </c>
      <c r="M22" s="17" t="s">
        <v>83</v>
      </c>
      <c r="N22" s="17" t="s">
        <v>83</v>
      </c>
      <c r="O22" s="17"/>
      <c r="P22" s="17" t="s">
        <v>74</v>
      </c>
      <c r="Q22" s="17"/>
      <c r="R22" s="17"/>
      <c r="S22" s="17"/>
      <c r="T22" s="17" t="s">
        <v>75</v>
      </c>
      <c r="U22" s="17"/>
      <c r="V22" s="17" t="s">
        <v>76</v>
      </c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25"/>
      <c r="XED22" s="28"/>
      <c r="XEE22" s="28"/>
      <c r="XEF22" s="28"/>
      <c r="XEG22" s="28"/>
      <c r="XEH22" s="28"/>
      <c r="XEI22" s="28"/>
      <c r="XEJ22" s="28"/>
      <c r="XEK22" s="28"/>
      <c r="XEL22" s="28"/>
      <c r="XEM22" s="28"/>
      <c r="XEN22" s="28"/>
      <c r="XEO22" s="28"/>
      <c r="XEP22" s="28"/>
      <c r="XEQ22" s="28"/>
      <c r="XER22" s="28"/>
      <c r="XES22" s="28"/>
      <c r="XET22" s="28"/>
      <c r="XEU22" s="28"/>
      <c r="XEV22" s="28"/>
      <c r="XEW22" s="28"/>
      <c r="XEX22" s="28"/>
      <c r="XEY22" s="28"/>
      <c r="XEZ22" s="28"/>
      <c r="XFA22" s="28"/>
      <c r="XFB22" s="28"/>
      <c r="XFC22" s="28"/>
      <c r="XFD22" s="28"/>
    </row>
    <row r="23" spans="1:42 16358:16384" s="3" customFormat="1" ht="19.05" customHeight="1">
      <c r="A23" s="109"/>
      <c r="B23" s="111"/>
      <c r="C23" s="111"/>
      <c r="D23" s="111"/>
      <c r="E23" s="111"/>
      <c r="F23" s="111"/>
      <c r="G23" s="111"/>
      <c r="H23" s="111"/>
      <c r="I23" s="111"/>
      <c r="J23" s="113"/>
      <c r="K23" s="18" t="str">
        <f ca="1">IF(A22="","",IF(MOD(ROW(),3)=1,"上午",IF(MOD(ROW(),3)=2,"下午","加班")))</f>
        <v>下午</v>
      </c>
      <c r="L23" s="19" t="s">
        <v>83</v>
      </c>
      <c r="M23" s="19" t="s">
        <v>83</v>
      </c>
      <c r="N23" s="19"/>
      <c r="O23" s="19" t="s">
        <v>84</v>
      </c>
      <c r="P23" s="19"/>
      <c r="Q23" s="19"/>
      <c r="R23" s="19" t="s">
        <v>73</v>
      </c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26"/>
      <c r="XED23" s="28"/>
      <c r="XEE23" s="28"/>
      <c r="XEF23" s="28"/>
      <c r="XEG23" s="28"/>
      <c r="XEH23" s="28"/>
      <c r="XEI23" s="28"/>
      <c r="XEJ23" s="28"/>
      <c r="XEK23" s="28"/>
      <c r="XEL23" s="28"/>
      <c r="XEM23" s="28"/>
      <c r="XEN23" s="28"/>
      <c r="XEO23" s="28"/>
      <c r="XEP23" s="28"/>
      <c r="XEQ23" s="28"/>
      <c r="XER23" s="28"/>
      <c r="XES23" s="28"/>
      <c r="XET23" s="28"/>
      <c r="XEU23" s="28"/>
      <c r="XEV23" s="28"/>
      <c r="XEW23" s="28"/>
      <c r="XEX23" s="28"/>
      <c r="XEY23" s="28"/>
      <c r="XEZ23" s="28"/>
      <c r="XFA23" s="28"/>
      <c r="XFB23" s="28"/>
      <c r="XFC23" s="28"/>
      <c r="XFD23" s="28"/>
    </row>
    <row r="24" spans="1:42 16358:16384" s="3" customFormat="1" ht="19.05" customHeight="1">
      <c r="A24" s="109"/>
      <c r="B24" s="111"/>
      <c r="C24" s="111"/>
      <c r="D24" s="111"/>
      <c r="E24" s="111"/>
      <c r="F24" s="111"/>
      <c r="G24" s="111"/>
      <c r="H24" s="111"/>
      <c r="I24" s="111"/>
      <c r="J24" s="113"/>
      <c r="K24" s="20" t="str">
        <f ca="1">IF(A22="","",IF(MOD(ROW(),3)=1,"上午",IF(MOD(ROW(),3)=2,"下午","加班")))</f>
        <v>加班</v>
      </c>
      <c r="L24" s="21">
        <v>12</v>
      </c>
      <c r="M24" s="21"/>
      <c r="N24" s="21">
        <v>9</v>
      </c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7"/>
      <c r="XED24" s="28"/>
      <c r="XEE24" s="28"/>
      <c r="XEF24" s="28"/>
      <c r="XEG24" s="28"/>
      <c r="XEH24" s="28"/>
      <c r="XEI24" s="28"/>
      <c r="XEJ24" s="28"/>
      <c r="XEK24" s="28"/>
      <c r="XEL24" s="28"/>
      <c r="XEM24" s="28"/>
      <c r="XEN24" s="28"/>
      <c r="XEO24" s="28"/>
      <c r="XEP24" s="28"/>
      <c r="XEQ24" s="28"/>
      <c r="XER24" s="28"/>
      <c r="XES24" s="28"/>
      <c r="XET24" s="28"/>
      <c r="XEU24" s="28"/>
      <c r="XEV24" s="28"/>
      <c r="XEW24" s="28"/>
      <c r="XEX24" s="28"/>
      <c r="XEY24" s="28"/>
      <c r="XEZ24" s="28"/>
      <c r="XFA24" s="28"/>
      <c r="XFB24" s="28"/>
      <c r="XFC24" s="28"/>
      <c r="XFD24" s="28"/>
    </row>
    <row r="25" spans="1:42 16358:16384" s="3" customFormat="1" ht="19.05" customHeight="1">
      <c r="A25" s="109">
        <f ca="1">IF(B25=0,"",COUNTA($B$3:$B24))</f>
        <v>8</v>
      </c>
      <c r="B25" s="111" t="str">
        <f ca="1">INDIRECT("员工信息表!B"&amp;COUNTA($B$3:$B24)+2)</f>
        <v>颜运回</v>
      </c>
      <c r="C25" s="111">
        <v>22</v>
      </c>
      <c r="D25" s="111">
        <f>(COUNTIF($L25:$AP25,"出勤")+COUNTIF($L26:$AP26,"出勤"))*0.5</f>
        <v>2.5</v>
      </c>
      <c r="E25" s="111">
        <f>(COUNTIF($L25:$AP25,"事假")+COUNTIF($L26:$AP26,"事假"))*0.5</f>
        <v>0.5</v>
      </c>
      <c r="F25" s="111">
        <f>(COUNTIF($L25:$AP25,"病假")+COUNTIF($L26:$AP26,"病假"))*0.5</f>
        <v>0.5</v>
      </c>
      <c r="G25" s="111">
        <f>(COUNTIF($L25:$AP25,"休假")+COUNTIF($L26:$AP26,"休假"))*0.5</f>
        <v>0.5</v>
      </c>
      <c r="H25" s="111">
        <f>(COUNTIF($L25:$AP25,"缺勤")+COUNTIF($L26:$AP26,"缺勤"))*0.5</f>
        <v>0.5</v>
      </c>
      <c r="I25" s="111">
        <f>(COUNTIF($L25:$AP25,"放假")+COUNTIF($L26:$AP26,"放假"))*0.5</f>
        <v>0.5</v>
      </c>
      <c r="J25" s="113">
        <f>(SUM(L27:AP27))/$AO$2</f>
        <v>3.2857142857142856</v>
      </c>
      <c r="K25" s="16" t="str">
        <f ca="1">IF(A25="","",IF(MOD(ROW(),3)=1,"上午",IF(MOD(ROW(),3)=2,"下午","加班")))</f>
        <v>上午</v>
      </c>
      <c r="L25" s="17" t="s">
        <v>83</v>
      </c>
      <c r="M25" s="17" t="s">
        <v>83</v>
      </c>
      <c r="N25" s="17" t="s">
        <v>83</v>
      </c>
      <c r="O25" s="17"/>
      <c r="P25" s="17" t="s">
        <v>74</v>
      </c>
      <c r="Q25" s="17"/>
      <c r="R25" s="17"/>
      <c r="S25" s="17"/>
      <c r="T25" s="17" t="s">
        <v>75</v>
      </c>
      <c r="U25" s="17"/>
      <c r="V25" s="17" t="s">
        <v>76</v>
      </c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25"/>
      <c r="XED25" s="28"/>
      <c r="XEE25" s="28"/>
      <c r="XEF25" s="28"/>
      <c r="XEG25" s="28"/>
      <c r="XEH25" s="28"/>
      <c r="XEI25" s="28"/>
      <c r="XEJ25" s="28"/>
      <c r="XEK25" s="28"/>
      <c r="XEL25" s="28"/>
      <c r="XEM25" s="28"/>
      <c r="XEN25" s="28"/>
      <c r="XEO25" s="28"/>
      <c r="XEP25" s="28"/>
      <c r="XEQ25" s="28"/>
      <c r="XER25" s="28"/>
      <c r="XES25" s="28"/>
      <c r="XET25" s="28"/>
      <c r="XEU25" s="28"/>
      <c r="XEV25" s="28"/>
      <c r="XEW25" s="28"/>
      <c r="XEX25" s="28"/>
      <c r="XEY25" s="28"/>
      <c r="XEZ25" s="28"/>
      <c r="XFA25" s="28"/>
      <c r="XFB25" s="28"/>
      <c r="XFC25" s="28"/>
      <c r="XFD25" s="28"/>
    </row>
    <row r="26" spans="1:42 16358:16384" s="3" customFormat="1" ht="19.05" customHeight="1">
      <c r="A26" s="109"/>
      <c r="B26" s="111"/>
      <c r="C26" s="111"/>
      <c r="D26" s="111"/>
      <c r="E26" s="111"/>
      <c r="F26" s="111"/>
      <c r="G26" s="111"/>
      <c r="H26" s="111"/>
      <c r="I26" s="111"/>
      <c r="J26" s="113"/>
      <c r="K26" s="18" t="str">
        <f ca="1">IF(A25="","",IF(MOD(ROW(),3)=1,"上午",IF(MOD(ROW(),3)=2,"下午","加班")))</f>
        <v>下午</v>
      </c>
      <c r="L26" s="19" t="s">
        <v>83</v>
      </c>
      <c r="M26" s="19" t="s">
        <v>83</v>
      </c>
      <c r="N26" s="19"/>
      <c r="O26" s="19" t="s">
        <v>84</v>
      </c>
      <c r="P26" s="19"/>
      <c r="Q26" s="19"/>
      <c r="R26" s="19" t="s">
        <v>73</v>
      </c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26"/>
      <c r="XED26" s="28"/>
      <c r="XEE26" s="28"/>
      <c r="XEF26" s="28"/>
      <c r="XEG26" s="28"/>
      <c r="XEH26" s="28"/>
      <c r="XEI26" s="28"/>
      <c r="XEJ26" s="28"/>
      <c r="XEK26" s="28"/>
      <c r="XEL26" s="28"/>
      <c r="XEM26" s="28"/>
      <c r="XEN26" s="28"/>
      <c r="XEO26" s="28"/>
      <c r="XEP26" s="28"/>
      <c r="XEQ26" s="28"/>
      <c r="XER26" s="28"/>
      <c r="XES26" s="28"/>
      <c r="XET26" s="28"/>
      <c r="XEU26" s="28"/>
      <c r="XEV26" s="28"/>
      <c r="XEW26" s="28"/>
      <c r="XEX26" s="28"/>
      <c r="XEY26" s="28"/>
      <c r="XEZ26" s="28"/>
      <c r="XFA26" s="28"/>
      <c r="XFB26" s="28"/>
      <c r="XFC26" s="28"/>
      <c r="XFD26" s="28"/>
    </row>
    <row r="27" spans="1:42 16358:16384" s="3" customFormat="1" ht="19.05" customHeight="1">
      <c r="A27" s="109"/>
      <c r="B27" s="111"/>
      <c r="C27" s="111"/>
      <c r="D27" s="111"/>
      <c r="E27" s="111"/>
      <c r="F27" s="111"/>
      <c r="G27" s="111"/>
      <c r="H27" s="111"/>
      <c r="I27" s="111"/>
      <c r="J27" s="113"/>
      <c r="K27" s="20" t="str">
        <f ca="1">IF(A25="","",IF(MOD(ROW(),3)=1,"上午",IF(MOD(ROW(),3)=2,"下午","加班")))</f>
        <v>加班</v>
      </c>
      <c r="L27" s="21">
        <v>13</v>
      </c>
      <c r="M27" s="21"/>
      <c r="N27" s="21">
        <v>10</v>
      </c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7"/>
      <c r="XED27" s="28"/>
      <c r="XEE27" s="28"/>
      <c r="XEF27" s="28"/>
      <c r="XEG27" s="28"/>
      <c r="XEH27" s="28"/>
      <c r="XEI27" s="28"/>
      <c r="XEJ27" s="28"/>
      <c r="XEK27" s="28"/>
      <c r="XEL27" s="28"/>
      <c r="XEM27" s="28"/>
      <c r="XEN27" s="28"/>
      <c r="XEO27" s="28"/>
      <c r="XEP27" s="28"/>
      <c r="XEQ27" s="28"/>
      <c r="XER27" s="28"/>
      <c r="XES27" s="28"/>
      <c r="XET27" s="28"/>
      <c r="XEU27" s="28"/>
      <c r="XEV27" s="28"/>
      <c r="XEW27" s="28"/>
      <c r="XEX27" s="28"/>
      <c r="XEY27" s="28"/>
      <c r="XEZ27" s="28"/>
      <c r="XFA27" s="28"/>
      <c r="XFB27" s="28"/>
      <c r="XFC27" s="28"/>
      <c r="XFD27" s="28"/>
    </row>
    <row r="28" spans="1:42 16358:16384" s="3" customFormat="1" ht="19.05" customHeight="1">
      <c r="A28" s="109">
        <f ca="1">IF(B28=0,"",COUNTA($B$3:$B27))</f>
        <v>9</v>
      </c>
      <c r="B28" s="111" t="str">
        <f ca="1">INDIRECT("员工信息表!B"&amp;COUNTA($B$3:$B27)+2)</f>
        <v>尹小平</v>
      </c>
      <c r="C28" s="111">
        <v>22</v>
      </c>
      <c r="D28" s="111">
        <f>(COUNTIF($L28:$AP28,"出勤")+COUNTIF($L29:$AP29,"出勤"))*0.5</f>
        <v>2.5</v>
      </c>
      <c r="E28" s="111">
        <f>(COUNTIF($L28:$AP28,"事假")+COUNTIF($L29:$AP29,"事假"))*0.5</f>
        <v>0.5</v>
      </c>
      <c r="F28" s="111">
        <f>(COUNTIF($L28:$AP28,"病假")+COUNTIF($L29:$AP29,"病假"))*0.5</f>
        <v>0.5</v>
      </c>
      <c r="G28" s="111">
        <f>(COUNTIF($L28:$AP28,"休假")+COUNTIF($L29:$AP29,"休假"))*0.5</f>
        <v>0.5</v>
      </c>
      <c r="H28" s="111">
        <f>(COUNTIF($L28:$AP28,"缺勤")+COUNTIF($L29:$AP29,"缺勤"))*0.5</f>
        <v>0.5</v>
      </c>
      <c r="I28" s="111">
        <f>(COUNTIF($L28:$AP28,"放假")+COUNTIF($L29:$AP29,"放假"))*0.5</f>
        <v>0.5</v>
      </c>
      <c r="J28" s="113">
        <f>(SUM(L30:AP30))/$AO$2</f>
        <v>3.5714285714285716</v>
      </c>
      <c r="K28" s="16" t="str">
        <f ca="1">IF(A28="","",IF(MOD(ROW(),3)=1,"上午",IF(MOD(ROW(),3)=2,"下午","加班")))</f>
        <v>上午</v>
      </c>
      <c r="L28" s="17" t="s">
        <v>83</v>
      </c>
      <c r="M28" s="17" t="s">
        <v>83</v>
      </c>
      <c r="N28" s="17" t="s">
        <v>83</v>
      </c>
      <c r="O28" s="17"/>
      <c r="P28" s="17" t="s">
        <v>74</v>
      </c>
      <c r="Q28" s="17"/>
      <c r="R28" s="17"/>
      <c r="S28" s="17"/>
      <c r="T28" s="17" t="s">
        <v>75</v>
      </c>
      <c r="U28" s="17"/>
      <c r="V28" s="17" t="s">
        <v>76</v>
      </c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25"/>
      <c r="XED28" s="28"/>
      <c r="XEE28" s="28"/>
      <c r="XEF28" s="28"/>
      <c r="XEG28" s="28"/>
      <c r="XEH28" s="28"/>
      <c r="XEI28" s="28"/>
      <c r="XEJ28" s="28"/>
      <c r="XEK28" s="28"/>
      <c r="XEL28" s="28"/>
      <c r="XEM28" s="28"/>
      <c r="XEN28" s="28"/>
      <c r="XEO28" s="28"/>
      <c r="XEP28" s="28"/>
      <c r="XEQ28" s="28"/>
      <c r="XER28" s="28"/>
      <c r="XES28" s="28"/>
      <c r="XET28" s="28"/>
      <c r="XEU28" s="28"/>
      <c r="XEV28" s="28"/>
      <c r="XEW28" s="28"/>
      <c r="XEX28" s="28"/>
      <c r="XEY28" s="28"/>
      <c r="XEZ28" s="28"/>
      <c r="XFA28" s="28"/>
      <c r="XFB28" s="28"/>
      <c r="XFC28" s="28"/>
      <c r="XFD28" s="28"/>
    </row>
    <row r="29" spans="1:42 16358:16384" s="3" customFormat="1" ht="19.05" customHeight="1">
      <c r="A29" s="109"/>
      <c r="B29" s="111"/>
      <c r="C29" s="111"/>
      <c r="D29" s="111"/>
      <c r="E29" s="111"/>
      <c r="F29" s="111"/>
      <c r="G29" s="111"/>
      <c r="H29" s="111"/>
      <c r="I29" s="111"/>
      <c r="J29" s="113"/>
      <c r="K29" s="18" t="str">
        <f ca="1">IF(A28="","",IF(MOD(ROW(),3)=1,"上午",IF(MOD(ROW(),3)=2,"下午","加班")))</f>
        <v>下午</v>
      </c>
      <c r="L29" s="19" t="s">
        <v>83</v>
      </c>
      <c r="M29" s="19" t="s">
        <v>83</v>
      </c>
      <c r="N29" s="19"/>
      <c r="O29" s="19" t="s">
        <v>84</v>
      </c>
      <c r="P29" s="19"/>
      <c r="Q29" s="19"/>
      <c r="R29" s="19" t="s">
        <v>73</v>
      </c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26"/>
      <c r="XED29" s="28"/>
      <c r="XEE29" s="28"/>
      <c r="XEF29" s="28"/>
      <c r="XEG29" s="28"/>
      <c r="XEH29" s="28"/>
      <c r="XEI29" s="28"/>
      <c r="XEJ29" s="28"/>
      <c r="XEK29" s="28"/>
      <c r="XEL29" s="28"/>
      <c r="XEM29" s="28"/>
      <c r="XEN29" s="28"/>
      <c r="XEO29" s="28"/>
      <c r="XEP29" s="28"/>
      <c r="XEQ29" s="28"/>
      <c r="XER29" s="28"/>
      <c r="XES29" s="28"/>
      <c r="XET29" s="28"/>
      <c r="XEU29" s="28"/>
      <c r="XEV29" s="28"/>
      <c r="XEW29" s="28"/>
      <c r="XEX29" s="28"/>
      <c r="XEY29" s="28"/>
      <c r="XEZ29" s="28"/>
      <c r="XFA29" s="28"/>
      <c r="XFB29" s="28"/>
      <c r="XFC29" s="28"/>
      <c r="XFD29" s="28"/>
    </row>
    <row r="30" spans="1:42 16358:16384" s="3" customFormat="1" ht="19.05" customHeight="1">
      <c r="A30" s="109"/>
      <c r="B30" s="111"/>
      <c r="C30" s="111"/>
      <c r="D30" s="111"/>
      <c r="E30" s="111"/>
      <c r="F30" s="111"/>
      <c r="G30" s="111"/>
      <c r="H30" s="111"/>
      <c r="I30" s="111"/>
      <c r="J30" s="113"/>
      <c r="K30" s="20" t="str">
        <f ca="1">IF(A28="","",IF(MOD(ROW(),3)=1,"上午",IF(MOD(ROW(),3)=2,"下午","加班")))</f>
        <v>加班</v>
      </c>
      <c r="L30" s="21">
        <v>14</v>
      </c>
      <c r="M30" s="21"/>
      <c r="N30" s="21">
        <v>11</v>
      </c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7"/>
      <c r="XED30" s="28"/>
      <c r="XEE30" s="28"/>
      <c r="XEF30" s="28"/>
      <c r="XEG30" s="28"/>
      <c r="XEH30" s="28"/>
      <c r="XEI30" s="28"/>
      <c r="XEJ30" s="28"/>
      <c r="XEK30" s="28"/>
      <c r="XEL30" s="28"/>
      <c r="XEM30" s="28"/>
      <c r="XEN30" s="28"/>
      <c r="XEO30" s="28"/>
      <c r="XEP30" s="28"/>
      <c r="XEQ30" s="28"/>
      <c r="XER30" s="28"/>
      <c r="XES30" s="28"/>
      <c r="XET30" s="28"/>
      <c r="XEU30" s="28"/>
      <c r="XEV30" s="28"/>
      <c r="XEW30" s="28"/>
      <c r="XEX30" s="28"/>
      <c r="XEY30" s="28"/>
      <c r="XEZ30" s="28"/>
      <c r="XFA30" s="28"/>
      <c r="XFB30" s="28"/>
      <c r="XFC30" s="28"/>
      <c r="XFD30" s="28"/>
    </row>
    <row r="31" spans="1:42 16358:16384" s="3" customFormat="1" ht="19.05" customHeight="1">
      <c r="A31" s="109">
        <f ca="1">IF(B31=0,"",COUNTA($B$3:$B30))</f>
        <v>10</v>
      </c>
      <c r="B31" s="111" t="str">
        <f ca="1">INDIRECT("员工信息表!B"&amp;COUNTA($B$3:$B30)+2)</f>
        <v>颜建美</v>
      </c>
      <c r="C31" s="111">
        <v>22</v>
      </c>
      <c r="D31" s="111">
        <f>(COUNTIF($L31:$AP31,"出勤")+COUNTIF($L32:$AP32,"出勤"))*0.5</f>
        <v>2.5</v>
      </c>
      <c r="E31" s="111">
        <f>(COUNTIF($L31:$AP31,"事假")+COUNTIF($L32:$AP32,"事假"))*0.5</f>
        <v>0.5</v>
      </c>
      <c r="F31" s="111">
        <f>(COUNTIF($L31:$AP31,"病假")+COUNTIF($L32:$AP32,"病假"))*0.5</f>
        <v>0.5</v>
      </c>
      <c r="G31" s="111">
        <f>(COUNTIF($L31:$AP31,"休假")+COUNTIF($L32:$AP32,"休假"))*0.5</f>
        <v>0.5</v>
      </c>
      <c r="H31" s="111">
        <f>(COUNTIF($L31:$AP31,"缺勤")+COUNTIF($L32:$AP32,"缺勤"))*0.5</f>
        <v>0.5</v>
      </c>
      <c r="I31" s="111">
        <f>(COUNTIF($L31:$AP31,"放假")+COUNTIF($L32:$AP32,"放假"))*0.5</f>
        <v>0.5</v>
      </c>
      <c r="J31" s="113">
        <f>(SUM(L33:AP33))/$AO$2</f>
        <v>3.8571428571428572</v>
      </c>
      <c r="K31" s="16" t="str">
        <f ca="1">IF(A31="","",IF(MOD(ROW(),3)=1,"上午",IF(MOD(ROW(),3)=2,"下午","加班")))</f>
        <v>上午</v>
      </c>
      <c r="L31" s="17" t="s">
        <v>83</v>
      </c>
      <c r="M31" s="17" t="s">
        <v>83</v>
      </c>
      <c r="N31" s="17" t="s">
        <v>83</v>
      </c>
      <c r="O31" s="17"/>
      <c r="P31" s="17" t="s">
        <v>74</v>
      </c>
      <c r="Q31" s="17"/>
      <c r="R31" s="17"/>
      <c r="S31" s="17"/>
      <c r="T31" s="17" t="s">
        <v>75</v>
      </c>
      <c r="U31" s="17"/>
      <c r="V31" s="17" t="s">
        <v>76</v>
      </c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25"/>
      <c r="XED31" s="28"/>
      <c r="XEE31" s="28"/>
      <c r="XEF31" s="28"/>
      <c r="XEG31" s="28"/>
      <c r="XEH31" s="28"/>
      <c r="XEI31" s="28"/>
      <c r="XEJ31" s="28"/>
      <c r="XEK31" s="28"/>
      <c r="XEL31" s="28"/>
      <c r="XEM31" s="28"/>
      <c r="XEN31" s="28"/>
      <c r="XEO31" s="28"/>
      <c r="XEP31" s="28"/>
      <c r="XEQ31" s="28"/>
      <c r="XER31" s="28"/>
      <c r="XES31" s="28"/>
      <c r="XET31" s="28"/>
      <c r="XEU31" s="28"/>
      <c r="XEV31" s="28"/>
      <c r="XEW31" s="28"/>
      <c r="XEX31" s="28"/>
      <c r="XEY31" s="28"/>
      <c r="XEZ31" s="28"/>
      <c r="XFA31" s="28"/>
      <c r="XFB31" s="28"/>
      <c r="XFC31" s="28"/>
      <c r="XFD31" s="28"/>
    </row>
    <row r="32" spans="1:42 16358:16384" s="3" customFormat="1" ht="19.05" customHeight="1">
      <c r="A32" s="109"/>
      <c r="B32" s="111"/>
      <c r="C32" s="111"/>
      <c r="D32" s="111"/>
      <c r="E32" s="111"/>
      <c r="F32" s="111"/>
      <c r="G32" s="111"/>
      <c r="H32" s="111"/>
      <c r="I32" s="111"/>
      <c r="J32" s="113"/>
      <c r="K32" s="18" t="str">
        <f ca="1">IF(A31="","",IF(MOD(ROW(),3)=1,"上午",IF(MOD(ROW(),3)=2,"下午","加班")))</f>
        <v>下午</v>
      </c>
      <c r="L32" s="19" t="s">
        <v>83</v>
      </c>
      <c r="M32" s="19" t="s">
        <v>83</v>
      </c>
      <c r="N32" s="19"/>
      <c r="O32" s="19" t="s">
        <v>84</v>
      </c>
      <c r="P32" s="19"/>
      <c r="Q32" s="19"/>
      <c r="R32" s="19" t="s">
        <v>73</v>
      </c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26"/>
      <c r="XED32" s="28"/>
      <c r="XEE32" s="28"/>
      <c r="XEF32" s="28"/>
      <c r="XEG32" s="28"/>
      <c r="XEH32" s="28"/>
      <c r="XEI32" s="28"/>
      <c r="XEJ32" s="28"/>
      <c r="XEK32" s="28"/>
      <c r="XEL32" s="28"/>
      <c r="XEM32" s="28"/>
      <c r="XEN32" s="28"/>
      <c r="XEO32" s="28"/>
      <c r="XEP32" s="28"/>
      <c r="XEQ32" s="28"/>
      <c r="XER32" s="28"/>
      <c r="XES32" s="28"/>
      <c r="XET32" s="28"/>
      <c r="XEU32" s="28"/>
      <c r="XEV32" s="28"/>
      <c r="XEW32" s="28"/>
      <c r="XEX32" s="28"/>
      <c r="XEY32" s="28"/>
      <c r="XEZ32" s="28"/>
      <c r="XFA32" s="28"/>
      <c r="XFB32" s="28"/>
      <c r="XFC32" s="28"/>
      <c r="XFD32" s="28"/>
    </row>
    <row r="33" spans="1:42 16358:16384" s="3" customFormat="1" ht="19.05" customHeight="1">
      <c r="A33" s="109"/>
      <c r="B33" s="111"/>
      <c r="C33" s="111"/>
      <c r="D33" s="111"/>
      <c r="E33" s="111"/>
      <c r="F33" s="111"/>
      <c r="G33" s="111"/>
      <c r="H33" s="111"/>
      <c r="I33" s="111"/>
      <c r="J33" s="113"/>
      <c r="K33" s="20" t="str">
        <f ca="1">IF(A31="","",IF(MOD(ROW(),3)=1,"上午",IF(MOD(ROW(),3)=2,"下午","加班")))</f>
        <v>加班</v>
      </c>
      <c r="L33" s="21">
        <v>15</v>
      </c>
      <c r="M33" s="21"/>
      <c r="N33" s="21">
        <v>12</v>
      </c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7"/>
      <c r="XED33" s="28"/>
      <c r="XEE33" s="28"/>
      <c r="XEF33" s="28"/>
      <c r="XEG33" s="28"/>
      <c r="XEH33" s="28"/>
      <c r="XEI33" s="28"/>
      <c r="XEJ33" s="28"/>
      <c r="XEK33" s="28"/>
      <c r="XEL33" s="28"/>
      <c r="XEM33" s="28"/>
      <c r="XEN33" s="28"/>
      <c r="XEO33" s="28"/>
      <c r="XEP33" s="28"/>
      <c r="XEQ33" s="28"/>
      <c r="XER33" s="28"/>
      <c r="XES33" s="28"/>
      <c r="XET33" s="28"/>
      <c r="XEU33" s="28"/>
      <c r="XEV33" s="28"/>
      <c r="XEW33" s="28"/>
      <c r="XEX33" s="28"/>
      <c r="XEY33" s="28"/>
      <c r="XEZ33" s="28"/>
      <c r="XFA33" s="28"/>
      <c r="XFB33" s="28"/>
      <c r="XFC33" s="28"/>
      <c r="XFD33" s="28"/>
    </row>
    <row r="34" spans="1:42 16358:16384" s="3" customFormat="1" ht="19.05" customHeight="1">
      <c r="A34" s="109">
        <f ca="1">IF(B34=0,"",COUNTA($B$3:$B33))</f>
        <v>11</v>
      </c>
      <c r="B34" s="111" t="str">
        <f ca="1">INDIRECT("员工信息表!B"&amp;COUNTA($B$3:$B33)+2)</f>
        <v>尹乔丽</v>
      </c>
      <c r="C34" s="111">
        <v>22</v>
      </c>
      <c r="D34" s="111">
        <f>(COUNTIF($L34:$AP34,"出勤")+COUNTIF($L35:$AP35,"出勤"))*0.5</f>
        <v>2.5</v>
      </c>
      <c r="E34" s="111">
        <f>(COUNTIF($L34:$AP34,"事假")+COUNTIF($L35:$AP35,"事假"))*0.5</f>
        <v>0.5</v>
      </c>
      <c r="F34" s="111">
        <f>(COUNTIF($L34:$AP34,"病假")+COUNTIF($L35:$AP35,"病假"))*0.5</f>
        <v>0.5</v>
      </c>
      <c r="G34" s="111">
        <f>(COUNTIF($L34:$AP34,"休假")+COUNTIF($L35:$AP35,"休假"))*0.5</f>
        <v>0.5</v>
      </c>
      <c r="H34" s="111">
        <f>(COUNTIF($L34:$AP34,"缺勤")+COUNTIF($L35:$AP35,"缺勤"))*0.5</f>
        <v>0.5</v>
      </c>
      <c r="I34" s="111">
        <f>(COUNTIF($L34:$AP34,"放假")+COUNTIF($L35:$AP35,"放假"))*0.5</f>
        <v>0.5</v>
      </c>
      <c r="J34" s="113">
        <f>(SUM(L36:AP36))/$AO$2</f>
        <v>4.1428571428571432</v>
      </c>
      <c r="K34" s="16" t="str">
        <f ca="1">IF(A34="","",IF(MOD(ROW(),3)=1,"上午",IF(MOD(ROW(),3)=2,"下午","加班")))</f>
        <v>上午</v>
      </c>
      <c r="L34" s="17" t="s">
        <v>83</v>
      </c>
      <c r="M34" s="17" t="s">
        <v>83</v>
      </c>
      <c r="N34" s="17" t="s">
        <v>83</v>
      </c>
      <c r="O34" s="17"/>
      <c r="P34" s="17" t="s">
        <v>74</v>
      </c>
      <c r="Q34" s="17"/>
      <c r="R34" s="17"/>
      <c r="S34" s="17"/>
      <c r="T34" s="17" t="s">
        <v>75</v>
      </c>
      <c r="U34" s="17"/>
      <c r="V34" s="17" t="s">
        <v>76</v>
      </c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25"/>
      <c r="XED34" s="28"/>
      <c r="XEE34" s="28"/>
      <c r="XEF34" s="28"/>
      <c r="XEG34" s="28"/>
      <c r="XEH34" s="28"/>
      <c r="XEI34" s="28"/>
      <c r="XEJ34" s="28"/>
      <c r="XEK34" s="28"/>
      <c r="XEL34" s="28"/>
      <c r="XEM34" s="28"/>
      <c r="XEN34" s="28"/>
      <c r="XEO34" s="28"/>
      <c r="XEP34" s="28"/>
      <c r="XEQ34" s="28"/>
      <c r="XER34" s="28"/>
      <c r="XES34" s="28"/>
      <c r="XET34" s="28"/>
      <c r="XEU34" s="28"/>
      <c r="XEV34" s="28"/>
      <c r="XEW34" s="28"/>
      <c r="XEX34" s="28"/>
      <c r="XEY34" s="28"/>
      <c r="XEZ34" s="28"/>
      <c r="XFA34" s="28"/>
      <c r="XFB34" s="28"/>
      <c r="XFC34" s="28"/>
      <c r="XFD34" s="28"/>
    </row>
    <row r="35" spans="1:42 16358:16384" s="3" customFormat="1" ht="19.05" customHeight="1">
      <c r="A35" s="109"/>
      <c r="B35" s="111"/>
      <c r="C35" s="111"/>
      <c r="D35" s="111"/>
      <c r="E35" s="111"/>
      <c r="F35" s="111"/>
      <c r="G35" s="111"/>
      <c r="H35" s="111"/>
      <c r="I35" s="111"/>
      <c r="J35" s="113"/>
      <c r="K35" s="18" t="str">
        <f ca="1">IF(A34="","",IF(MOD(ROW(),3)=1,"上午",IF(MOD(ROW(),3)=2,"下午","加班")))</f>
        <v>下午</v>
      </c>
      <c r="L35" s="19" t="s">
        <v>83</v>
      </c>
      <c r="M35" s="19" t="s">
        <v>83</v>
      </c>
      <c r="N35" s="19"/>
      <c r="O35" s="19" t="s">
        <v>84</v>
      </c>
      <c r="P35" s="19"/>
      <c r="Q35" s="19"/>
      <c r="R35" s="19" t="s">
        <v>73</v>
      </c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26"/>
      <c r="XED35" s="28"/>
      <c r="XEE35" s="28"/>
      <c r="XEF35" s="28"/>
      <c r="XEG35" s="28"/>
      <c r="XEH35" s="28"/>
      <c r="XEI35" s="28"/>
      <c r="XEJ35" s="28"/>
      <c r="XEK35" s="28"/>
      <c r="XEL35" s="28"/>
      <c r="XEM35" s="28"/>
      <c r="XEN35" s="28"/>
      <c r="XEO35" s="28"/>
      <c r="XEP35" s="28"/>
      <c r="XEQ35" s="28"/>
      <c r="XER35" s="28"/>
      <c r="XES35" s="28"/>
      <c r="XET35" s="28"/>
      <c r="XEU35" s="28"/>
      <c r="XEV35" s="28"/>
      <c r="XEW35" s="28"/>
      <c r="XEX35" s="28"/>
      <c r="XEY35" s="28"/>
      <c r="XEZ35" s="28"/>
      <c r="XFA35" s="28"/>
      <c r="XFB35" s="28"/>
      <c r="XFC35" s="28"/>
      <c r="XFD35" s="28"/>
    </row>
    <row r="36" spans="1:42 16358:16384" s="3" customFormat="1" ht="19.05" customHeight="1">
      <c r="A36" s="109"/>
      <c r="B36" s="111"/>
      <c r="C36" s="111"/>
      <c r="D36" s="111"/>
      <c r="E36" s="111"/>
      <c r="F36" s="111"/>
      <c r="G36" s="111"/>
      <c r="H36" s="111"/>
      <c r="I36" s="111"/>
      <c r="J36" s="113"/>
      <c r="K36" s="20" t="str">
        <f ca="1">IF(A34="","",IF(MOD(ROW(),3)=1,"上午",IF(MOD(ROW(),3)=2,"下午","加班")))</f>
        <v>加班</v>
      </c>
      <c r="L36" s="21">
        <v>16</v>
      </c>
      <c r="M36" s="21"/>
      <c r="N36" s="21">
        <v>13</v>
      </c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7"/>
      <c r="XED36" s="28"/>
      <c r="XEE36" s="28"/>
      <c r="XEF36" s="28"/>
      <c r="XEG36" s="28"/>
      <c r="XEH36" s="28"/>
      <c r="XEI36" s="28"/>
      <c r="XEJ36" s="28"/>
      <c r="XEK36" s="28"/>
      <c r="XEL36" s="28"/>
      <c r="XEM36" s="28"/>
      <c r="XEN36" s="28"/>
      <c r="XEO36" s="28"/>
      <c r="XEP36" s="28"/>
      <c r="XEQ36" s="28"/>
      <c r="XER36" s="28"/>
      <c r="XES36" s="28"/>
      <c r="XET36" s="28"/>
      <c r="XEU36" s="28"/>
      <c r="XEV36" s="28"/>
      <c r="XEW36" s="28"/>
      <c r="XEX36" s="28"/>
      <c r="XEY36" s="28"/>
      <c r="XEZ36" s="28"/>
      <c r="XFA36" s="28"/>
      <c r="XFB36" s="28"/>
      <c r="XFC36" s="28"/>
      <c r="XFD36" s="28"/>
    </row>
    <row r="37" spans="1:42 16358:16384" s="3" customFormat="1" ht="19.05" customHeight="1">
      <c r="A37" s="109" t="str">
        <f ca="1">IF(B37=0,"",COUNTA($B$3:$B36))</f>
        <v/>
      </c>
      <c r="B37" s="111">
        <f ca="1">INDIRECT("员工信息表!B"&amp;COUNTA($B$3:$B36)+2)</f>
        <v>0</v>
      </c>
      <c r="C37" s="111"/>
      <c r="D37" s="111">
        <f>(COUNTIF($L37:$AP37,"出勤")+COUNTIF($L38:$AP38,"出勤"))*0.5</f>
        <v>0</v>
      </c>
      <c r="E37" s="111">
        <f>(COUNTIF($L37:$AP37,"事假")+COUNTIF($L38:$AP38,"事假"))*0.5</f>
        <v>0</v>
      </c>
      <c r="F37" s="111">
        <f>(COUNTIF($L37:$AP37,"病假")+COUNTIF($L38:$AP38,"病假"))*0.5</f>
        <v>0</v>
      </c>
      <c r="G37" s="111">
        <f>(COUNTIF($L37:$AP37,"休假")+COUNTIF($L38:$AP38,"休假"))*0.5</f>
        <v>0</v>
      </c>
      <c r="H37" s="111">
        <f>(COUNTIF($L37:$AP37,"缺勤")+COUNTIF($L38:$AP38,"缺勤"))*0.5</f>
        <v>0</v>
      </c>
      <c r="I37" s="111">
        <f>(COUNTIF($L37:$AP37,"放假")+COUNTIF($L38:$AP38,"放假"))*0.5</f>
        <v>0</v>
      </c>
      <c r="J37" s="113">
        <f>(SUM(L39:AP39))/$AO$2</f>
        <v>0</v>
      </c>
      <c r="K37" s="16" t="str">
        <f ca="1">IF(A37="","",IF(MOD(ROW(),3)=1,"上午",IF(MOD(ROW(),3)=2,"下午","加班")))</f>
        <v/>
      </c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25"/>
      <c r="XED37" s="28"/>
      <c r="XEE37" s="28"/>
      <c r="XEF37" s="28"/>
      <c r="XEG37" s="28"/>
      <c r="XEH37" s="28"/>
      <c r="XEI37" s="28"/>
      <c r="XEJ37" s="28"/>
      <c r="XEK37" s="28"/>
      <c r="XEL37" s="28"/>
      <c r="XEM37" s="28"/>
      <c r="XEN37" s="28"/>
      <c r="XEO37" s="28"/>
      <c r="XEP37" s="28"/>
      <c r="XEQ37" s="28"/>
      <c r="XER37" s="28"/>
      <c r="XES37" s="28"/>
      <c r="XET37" s="28"/>
      <c r="XEU37" s="28"/>
      <c r="XEV37" s="28"/>
      <c r="XEW37" s="28"/>
      <c r="XEX37" s="28"/>
      <c r="XEY37" s="28"/>
      <c r="XEZ37" s="28"/>
      <c r="XFA37" s="28"/>
      <c r="XFB37" s="28"/>
      <c r="XFC37" s="28"/>
      <c r="XFD37" s="28"/>
    </row>
    <row r="38" spans="1:42 16358:16384" s="3" customFormat="1" ht="19.05" customHeight="1">
      <c r="A38" s="109"/>
      <c r="B38" s="111"/>
      <c r="C38" s="111"/>
      <c r="D38" s="111"/>
      <c r="E38" s="111"/>
      <c r="F38" s="111"/>
      <c r="G38" s="111"/>
      <c r="H38" s="111"/>
      <c r="I38" s="111"/>
      <c r="J38" s="113"/>
      <c r="K38" s="18" t="str">
        <f ca="1">IF(A37="","",IF(MOD(ROW(),3)=1,"上午",IF(MOD(ROW(),3)=2,"下午","加班")))</f>
        <v/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26"/>
      <c r="XED38" s="28"/>
      <c r="XEE38" s="28"/>
      <c r="XEF38" s="28"/>
      <c r="XEG38" s="28"/>
      <c r="XEH38" s="28"/>
      <c r="XEI38" s="28"/>
      <c r="XEJ38" s="28"/>
      <c r="XEK38" s="28"/>
      <c r="XEL38" s="28"/>
      <c r="XEM38" s="28"/>
      <c r="XEN38" s="28"/>
      <c r="XEO38" s="28"/>
      <c r="XEP38" s="28"/>
      <c r="XEQ38" s="28"/>
      <c r="XER38" s="28"/>
      <c r="XES38" s="28"/>
      <c r="XET38" s="28"/>
      <c r="XEU38" s="28"/>
      <c r="XEV38" s="28"/>
      <c r="XEW38" s="28"/>
      <c r="XEX38" s="28"/>
      <c r="XEY38" s="28"/>
      <c r="XEZ38" s="28"/>
      <c r="XFA38" s="28"/>
      <c r="XFB38" s="28"/>
      <c r="XFC38" s="28"/>
      <c r="XFD38" s="28"/>
    </row>
    <row r="39" spans="1:42 16358:16384" s="3" customFormat="1" ht="19.05" customHeight="1">
      <c r="A39" s="109"/>
      <c r="B39" s="111"/>
      <c r="C39" s="111"/>
      <c r="D39" s="111"/>
      <c r="E39" s="111"/>
      <c r="F39" s="111"/>
      <c r="G39" s="111"/>
      <c r="H39" s="111"/>
      <c r="I39" s="111"/>
      <c r="J39" s="113"/>
      <c r="K39" s="20" t="str">
        <f ca="1">IF(A37="","",IF(MOD(ROW(),3)=1,"上午",IF(MOD(ROW(),3)=2,"下午","加班")))</f>
        <v/>
      </c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7"/>
      <c r="XED39" s="28"/>
      <c r="XEE39" s="28"/>
      <c r="XEF39" s="28"/>
      <c r="XEG39" s="28"/>
      <c r="XEH39" s="28"/>
      <c r="XEI39" s="28"/>
      <c r="XEJ39" s="28"/>
      <c r="XEK39" s="28"/>
      <c r="XEL39" s="28"/>
      <c r="XEM39" s="28"/>
      <c r="XEN39" s="28"/>
      <c r="XEO39" s="28"/>
      <c r="XEP39" s="28"/>
      <c r="XEQ39" s="28"/>
      <c r="XER39" s="28"/>
      <c r="XES39" s="28"/>
      <c r="XET39" s="28"/>
      <c r="XEU39" s="28"/>
      <c r="XEV39" s="28"/>
      <c r="XEW39" s="28"/>
      <c r="XEX39" s="28"/>
      <c r="XEY39" s="28"/>
      <c r="XEZ39" s="28"/>
      <c r="XFA39" s="28"/>
      <c r="XFB39" s="28"/>
      <c r="XFC39" s="28"/>
      <c r="XFD39" s="28"/>
    </row>
    <row r="40" spans="1:42 16358:16384" s="3" customFormat="1" ht="19.05" customHeight="1">
      <c r="A40" s="109" t="str">
        <f ca="1">IF(B40=0,"",COUNTA($B$3:$B39))</f>
        <v/>
      </c>
      <c r="B40" s="111">
        <f ca="1">INDIRECT("员工信息表!B"&amp;COUNTA($B$3:$B39)+2)</f>
        <v>0</v>
      </c>
      <c r="C40" s="111"/>
      <c r="D40" s="111">
        <f>(COUNTIF($L40:$AP40,"出勤")+COUNTIF($L41:$AP41,"出勤"))*0.5</f>
        <v>0</v>
      </c>
      <c r="E40" s="111">
        <f>(COUNTIF($L40:$AP40,"事假")+COUNTIF($L41:$AP41,"事假"))*0.5</f>
        <v>0</v>
      </c>
      <c r="F40" s="111">
        <f>(COUNTIF($L40:$AP40,"病假")+COUNTIF($L41:$AP41,"病假"))*0.5</f>
        <v>0</v>
      </c>
      <c r="G40" s="111">
        <f>(COUNTIF($L40:$AP40,"休假")+COUNTIF($L41:$AP41,"休假"))*0.5</f>
        <v>0</v>
      </c>
      <c r="H40" s="111">
        <f>(COUNTIF($L40:$AP40,"缺勤")+COUNTIF($L41:$AP41,"缺勤"))*0.5</f>
        <v>0</v>
      </c>
      <c r="I40" s="111">
        <f>(COUNTIF($L40:$AP40,"放假")+COUNTIF($L41:$AP41,"放假"))*0.5</f>
        <v>0</v>
      </c>
      <c r="J40" s="113">
        <f>(SUM(L42:AP42))/$AO$2</f>
        <v>0</v>
      </c>
      <c r="K40" s="16" t="str">
        <f ca="1">IF(A40="","",IF(MOD(ROW(),3)=1,"上午",IF(MOD(ROW(),3)=2,"下午","加班")))</f>
        <v/>
      </c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25"/>
      <c r="XED40" s="28"/>
      <c r="XEE40" s="28"/>
      <c r="XEF40" s="28"/>
      <c r="XEG40" s="28"/>
      <c r="XEH40" s="28"/>
      <c r="XEI40" s="28"/>
      <c r="XEJ40" s="28"/>
      <c r="XEK40" s="28"/>
      <c r="XEL40" s="28"/>
      <c r="XEM40" s="28"/>
      <c r="XEN40" s="28"/>
      <c r="XEO40" s="28"/>
      <c r="XEP40" s="28"/>
      <c r="XEQ40" s="28"/>
      <c r="XER40" s="28"/>
      <c r="XES40" s="28"/>
      <c r="XET40" s="28"/>
      <c r="XEU40" s="28"/>
      <c r="XEV40" s="28"/>
      <c r="XEW40" s="28"/>
      <c r="XEX40" s="28"/>
      <c r="XEY40" s="28"/>
      <c r="XEZ40" s="28"/>
      <c r="XFA40" s="28"/>
      <c r="XFB40" s="28"/>
      <c r="XFC40" s="28"/>
      <c r="XFD40" s="28"/>
    </row>
    <row r="41" spans="1:42 16358:16384" s="3" customFormat="1" ht="19.05" customHeight="1">
      <c r="A41" s="109"/>
      <c r="B41" s="111"/>
      <c r="C41" s="111"/>
      <c r="D41" s="111"/>
      <c r="E41" s="111"/>
      <c r="F41" s="111"/>
      <c r="G41" s="111"/>
      <c r="H41" s="111"/>
      <c r="I41" s="111"/>
      <c r="J41" s="113"/>
      <c r="K41" s="18" t="str">
        <f ca="1">IF(A40="","",IF(MOD(ROW(),3)=1,"上午",IF(MOD(ROW(),3)=2,"下午","加班")))</f>
        <v/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26"/>
      <c r="XED41" s="28"/>
      <c r="XEE41" s="28"/>
      <c r="XEF41" s="28"/>
      <c r="XEG41" s="28"/>
      <c r="XEH41" s="28"/>
      <c r="XEI41" s="28"/>
      <c r="XEJ41" s="28"/>
      <c r="XEK41" s="28"/>
      <c r="XEL41" s="28"/>
      <c r="XEM41" s="28"/>
      <c r="XEN41" s="28"/>
      <c r="XEO41" s="28"/>
      <c r="XEP41" s="28"/>
      <c r="XEQ41" s="28"/>
      <c r="XER41" s="28"/>
      <c r="XES41" s="28"/>
      <c r="XET41" s="28"/>
      <c r="XEU41" s="28"/>
      <c r="XEV41" s="28"/>
      <c r="XEW41" s="28"/>
      <c r="XEX41" s="28"/>
      <c r="XEY41" s="28"/>
      <c r="XEZ41" s="28"/>
      <c r="XFA41" s="28"/>
      <c r="XFB41" s="28"/>
      <c r="XFC41" s="28"/>
      <c r="XFD41" s="28"/>
    </row>
    <row r="42" spans="1:42 16358:16384" s="3" customFormat="1" ht="19.05" customHeight="1">
      <c r="A42" s="109"/>
      <c r="B42" s="111"/>
      <c r="C42" s="111"/>
      <c r="D42" s="111"/>
      <c r="E42" s="111"/>
      <c r="F42" s="111"/>
      <c r="G42" s="111"/>
      <c r="H42" s="111"/>
      <c r="I42" s="111"/>
      <c r="J42" s="113"/>
      <c r="K42" s="20" t="str">
        <f ca="1">IF(A40="","",IF(MOD(ROW(),3)=1,"上午",IF(MOD(ROW(),3)=2,"下午","加班")))</f>
        <v/>
      </c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7"/>
      <c r="XED42" s="28"/>
      <c r="XEE42" s="28"/>
      <c r="XEF42" s="28"/>
      <c r="XEG42" s="28"/>
      <c r="XEH42" s="28"/>
      <c r="XEI42" s="28"/>
      <c r="XEJ42" s="28"/>
      <c r="XEK42" s="28"/>
      <c r="XEL42" s="28"/>
      <c r="XEM42" s="28"/>
      <c r="XEN42" s="28"/>
      <c r="XEO42" s="28"/>
      <c r="XEP42" s="28"/>
      <c r="XEQ42" s="28"/>
      <c r="XER42" s="28"/>
      <c r="XES42" s="28"/>
      <c r="XET42" s="28"/>
      <c r="XEU42" s="28"/>
      <c r="XEV42" s="28"/>
      <c r="XEW42" s="28"/>
      <c r="XEX42" s="28"/>
      <c r="XEY42" s="28"/>
      <c r="XEZ42" s="28"/>
      <c r="XFA42" s="28"/>
      <c r="XFB42" s="28"/>
      <c r="XFC42" s="28"/>
      <c r="XFD42" s="28"/>
    </row>
    <row r="43" spans="1:42 16358:16384" s="3" customFormat="1" ht="19.05" customHeight="1">
      <c r="A43" s="109" t="str">
        <f ca="1">IF(B43=0,"",COUNTA($B$3:$B42))</f>
        <v/>
      </c>
      <c r="B43" s="111">
        <f ca="1">INDIRECT("员工信息表!B"&amp;COUNTA($B$3:$B42)+2)</f>
        <v>0</v>
      </c>
      <c r="C43" s="111"/>
      <c r="D43" s="111">
        <f>(COUNTIF($L43:$AP43,"出勤")+COUNTIF($L44:$AP44,"出勤"))*0.5</f>
        <v>0</v>
      </c>
      <c r="E43" s="111">
        <f>(COUNTIF($L43:$AP43,"事假")+COUNTIF($L44:$AP44,"事假"))*0.5</f>
        <v>0</v>
      </c>
      <c r="F43" s="111">
        <f>(COUNTIF($L43:$AP43,"病假")+COUNTIF($L44:$AP44,"病假"))*0.5</f>
        <v>0</v>
      </c>
      <c r="G43" s="111">
        <f>(COUNTIF($L43:$AP43,"休假")+COUNTIF($L44:$AP44,"休假"))*0.5</f>
        <v>0</v>
      </c>
      <c r="H43" s="111">
        <f>(COUNTIF($L43:$AP43,"缺勤")+COUNTIF($L44:$AP44,"缺勤"))*0.5</f>
        <v>0</v>
      </c>
      <c r="I43" s="111">
        <f>(COUNTIF($L43:$AP43,"放假")+COUNTIF($L44:$AP44,"放假"))*0.5</f>
        <v>0</v>
      </c>
      <c r="J43" s="113">
        <f>(SUM(L45:AP45))/$AO$2</f>
        <v>0</v>
      </c>
      <c r="K43" s="16" t="str">
        <f ca="1">IF(A43="","",IF(MOD(ROW(),3)=1,"上午",IF(MOD(ROW(),3)=2,"下午","加班")))</f>
        <v/>
      </c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25"/>
      <c r="XED43" s="28"/>
      <c r="XEE43" s="28"/>
      <c r="XEF43" s="28"/>
      <c r="XEG43" s="28"/>
      <c r="XEH43" s="28"/>
      <c r="XEI43" s="28"/>
      <c r="XEJ43" s="28"/>
      <c r="XEK43" s="28"/>
      <c r="XEL43" s="28"/>
      <c r="XEM43" s="28"/>
      <c r="XEN43" s="28"/>
      <c r="XEO43" s="28"/>
      <c r="XEP43" s="28"/>
      <c r="XEQ43" s="28"/>
      <c r="XER43" s="28"/>
      <c r="XES43" s="28"/>
      <c r="XET43" s="28"/>
      <c r="XEU43" s="28"/>
      <c r="XEV43" s="28"/>
      <c r="XEW43" s="28"/>
      <c r="XEX43" s="28"/>
      <c r="XEY43" s="28"/>
      <c r="XEZ43" s="28"/>
      <c r="XFA43" s="28"/>
      <c r="XFB43" s="28"/>
      <c r="XFC43" s="28"/>
      <c r="XFD43" s="28"/>
    </row>
    <row r="44" spans="1:42 16358:16384" s="3" customFormat="1" ht="19.05" customHeight="1">
      <c r="A44" s="109"/>
      <c r="B44" s="111"/>
      <c r="C44" s="111"/>
      <c r="D44" s="111"/>
      <c r="E44" s="111"/>
      <c r="F44" s="111"/>
      <c r="G44" s="111"/>
      <c r="H44" s="111"/>
      <c r="I44" s="111"/>
      <c r="J44" s="113"/>
      <c r="K44" s="18" t="str">
        <f ca="1">IF(A43="","",IF(MOD(ROW(),3)=1,"上午",IF(MOD(ROW(),3)=2,"下午","加班")))</f>
        <v/>
      </c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26"/>
      <c r="XED44" s="28"/>
      <c r="XEE44" s="28"/>
      <c r="XEF44" s="28"/>
      <c r="XEG44" s="28"/>
      <c r="XEH44" s="28"/>
      <c r="XEI44" s="28"/>
      <c r="XEJ44" s="28"/>
      <c r="XEK44" s="28"/>
      <c r="XEL44" s="28"/>
      <c r="XEM44" s="28"/>
      <c r="XEN44" s="28"/>
      <c r="XEO44" s="28"/>
      <c r="XEP44" s="28"/>
      <c r="XEQ44" s="28"/>
      <c r="XER44" s="28"/>
      <c r="XES44" s="28"/>
      <c r="XET44" s="28"/>
      <c r="XEU44" s="28"/>
      <c r="XEV44" s="28"/>
      <c r="XEW44" s="28"/>
      <c r="XEX44" s="28"/>
      <c r="XEY44" s="28"/>
      <c r="XEZ44" s="28"/>
      <c r="XFA44" s="28"/>
      <c r="XFB44" s="28"/>
      <c r="XFC44" s="28"/>
      <c r="XFD44" s="28"/>
    </row>
    <row r="45" spans="1:42 16358:16384" s="3" customFormat="1" ht="19.05" customHeight="1">
      <c r="A45" s="109"/>
      <c r="B45" s="111"/>
      <c r="C45" s="111"/>
      <c r="D45" s="111"/>
      <c r="E45" s="111"/>
      <c r="F45" s="111"/>
      <c r="G45" s="111"/>
      <c r="H45" s="111"/>
      <c r="I45" s="111"/>
      <c r="J45" s="113"/>
      <c r="K45" s="20" t="str">
        <f ca="1">IF(A43="","",IF(MOD(ROW(),3)=1,"上午",IF(MOD(ROW(),3)=2,"下午","加班")))</f>
        <v/>
      </c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7"/>
      <c r="XED45" s="28"/>
      <c r="XEE45" s="28"/>
      <c r="XEF45" s="28"/>
      <c r="XEG45" s="28"/>
      <c r="XEH45" s="28"/>
      <c r="XEI45" s="28"/>
      <c r="XEJ45" s="28"/>
      <c r="XEK45" s="28"/>
      <c r="XEL45" s="28"/>
      <c r="XEM45" s="28"/>
      <c r="XEN45" s="28"/>
      <c r="XEO45" s="28"/>
      <c r="XEP45" s="28"/>
      <c r="XEQ45" s="28"/>
      <c r="XER45" s="28"/>
      <c r="XES45" s="28"/>
      <c r="XET45" s="28"/>
      <c r="XEU45" s="28"/>
      <c r="XEV45" s="28"/>
      <c r="XEW45" s="28"/>
      <c r="XEX45" s="28"/>
      <c r="XEY45" s="28"/>
      <c r="XEZ45" s="28"/>
      <c r="XFA45" s="28"/>
      <c r="XFB45" s="28"/>
      <c r="XFC45" s="28"/>
      <c r="XFD45" s="28"/>
    </row>
    <row r="46" spans="1:42 16358:16384" s="3" customFormat="1" ht="19.05" customHeight="1">
      <c r="A46" s="109" t="str">
        <f ca="1">IF(B46=0,"",COUNTA($B$3:$B45))</f>
        <v/>
      </c>
      <c r="B46" s="111">
        <f ca="1">INDIRECT("员工信息表!B"&amp;COUNTA($B$3:$B45)+2)</f>
        <v>0</v>
      </c>
      <c r="C46" s="111"/>
      <c r="D46" s="111">
        <f>(COUNTIF($L46:$AP46,"出勤")+COUNTIF($L47:$AP47,"出勤"))*0.5</f>
        <v>0</v>
      </c>
      <c r="E46" s="111">
        <f>(COUNTIF($L46:$AP46,"事假")+COUNTIF($L47:$AP47,"事假"))*0.5</f>
        <v>0</v>
      </c>
      <c r="F46" s="111">
        <f>(COUNTIF($L46:$AP46,"病假")+COUNTIF($L47:$AP47,"病假"))*0.5</f>
        <v>0</v>
      </c>
      <c r="G46" s="111">
        <f>(COUNTIF($L46:$AP46,"休假")+COUNTIF($L47:$AP47,"休假"))*0.5</f>
        <v>0</v>
      </c>
      <c r="H46" s="111">
        <f>(COUNTIF($L46:$AP46,"缺勤")+COUNTIF($L47:$AP47,"缺勤"))*0.5</f>
        <v>0</v>
      </c>
      <c r="I46" s="111">
        <f>(COUNTIF($L46:$AP46,"放假")+COUNTIF($L47:$AP47,"放假"))*0.5</f>
        <v>0</v>
      </c>
      <c r="J46" s="113">
        <f>(SUM(L48:AP48))/$AO$2</f>
        <v>0</v>
      </c>
      <c r="K46" s="16" t="str">
        <f ca="1">IF(A46="","",IF(MOD(ROW(),3)=1,"上午",IF(MOD(ROW(),3)=2,"下午","加班")))</f>
        <v/>
      </c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25"/>
      <c r="XED46" s="28"/>
      <c r="XEE46" s="28"/>
      <c r="XEF46" s="28"/>
      <c r="XEG46" s="28"/>
      <c r="XEH46" s="28"/>
      <c r="XEI46" s="28"/>
      <c r="XEJ46" s="28"/>
      <c r="XEK46" s="28"/>
      <c r="XEL46" s="28"/>
      <c r="XEM46" s="28"/>
      <c r="XEN46" s="28"/>
      <c r="XEO46" s="28"/>
      <c r="XEP46" s="28"/>
      <c r="XEQ46" s="28"/>
      <c r="XER46" s="28"/>
      <c r="XES46" s="28"/>
      <c r="XET46" s="28"/>
      <c r="XEU46" s="28"/>
      <c r="XEV46" s="28"/>
      <c r="XEW46" s="28"/>
      <c r="XEX46" s="28"/>
      <c r="XEY46" s="28"/>
      <c r="XEZ46" s="28"/>
      <c r="XFA46" s="28"/>
      <c r="XFB46" s="28"/>
      <c r="XFC46" s="28"/>
      <c r="XFD46" s="28"/>
    </row>
    <row r="47" spans="1:42 16358:16384" s="3" customFormat="1" ht="19.05" customHeight="1">
      <c r="A47" s="109"/>
      <c r="B47" s="111"/>
      <c r="C47" s="111"/>
      <c r="D47" s="111"/>
      <c r="E47" s="111"/>
      <c r="F47" s="111"/>
      <c r="G47" s="111"/>
      <c r="H47" s="111"/>
      <c r="I47" s="111"/>
      <c r="J47" s="113"/>
      <c r="K47" s="18" t="str">
        <f ca="1">IF(A46="","",IF(MOD(ROW(),3)=1,"上午",IF(MOD(ROW(),3)=2,"下午","加班")))</f>
        <v/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26"/>
      <c r="XED47" s="28"/>
      <c r="XEE47" s="28"/>
      <c r="XEF47" s="28"/>
      <c r="XEG47" s="28"/>
      <c r="XEH47" s="28"/>
      <c r="XEI47" s="28"/>
      <c r="XEJ47" s="28"/>
      <c r="XEK47" s="28"/>
      <c r="XEL47" s="28"/>
      <c r="XEM47" s="28"/>
      <c r="XEN47" s="28"/>
      <c r="XEO47" s="28"/>
      <c r="XEP47" s="28"/>
      <c r="XEQ47" s="28"/>
      <c r="XER47" s="28"/>
      <c r="XES47" s="28"/>
      <c r="XET47" s="28"/>
      <c r="XEU47" s="28"/>
      <c r="XEV47" s="28"/>
      <c r="XEW47" s="28"/>
      <c r="XEX47" s="28"/>
      <c r="XEY47" s="28"/>
      <c r="XEZ47" s="28"/>
      <c r="XFA47" s="28"/>
      <c r="XFB47" s="28"/>
      <c r="XFC47" s="28"/>
      <c r="XFD47" s="28"/>
    </row>
    <row r="48" spans="1:42 16358:16384" s="3" customFormat="1" ht="19.05" customHeight="1">
      <c r="A48" s="109"/>
      <c r="B48" s="111"/>
      <c r="C48" s="111"/>
      <c r="D48" s="111"/>
      <c r="E48" s="111"/>
      <c r="F48" s="111"/>
      <c r="G48" s="111"/>
      <c r="H48" s="111"/>
      <c r="I48" s="111"/>
      <c r="J48" s="113"/>
      <c r="K48" s="20" t="str">
        <f ca="1">IF(A46="","",IF(MOD(ROW(),3)=1,"上午",IF(MOD(ROW(),3)=2,"下午","加班")))</f>
        <v/>
      </c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7"/>
      <c r="XED48" s="28"/>
      <c r="XEE48" s="28"/>
      <c r="XEF48" s="28"/>
      <c r="XEG48" s="28"/>
      <c r="XEH48" s="28"/>
      <c r="XEI48" s="28"/>
      <c r="XEJ48" s="28"/>
      <c r="XEK48" s="28"/>
      <c r="XEL48" s="28"/>
      <c r="XEM48" s="28"/>
      <c r="XEN48" s="28"/>
      <c r="XEO48" s="28"/>
      <c r="XEP48" s="28"/>
      <c r="XEQ48" s="28"/>
      <c r="XER48" s="28"/>
      <c r="XES48" s="28"/>
      <c r="XET48" s="28"/>
      <c r="XEU48" s="28"/>
      <c r="XEV48" s="28"/>
      <c r="XEW48" s="28"/>
      <c r="XEX48" s="28"/>
      <c r="XEY48" s="28"/>
      <c r="XEZ48" s="28"/>
      <c r="XFA48" s="28"/>
      <c r="XFB48" s="28"/>
      <c r="XFC48" s="28"/>
      <c r="XFD48" s="28"/>
    </row>
    <row r="49" spans="1:42 16358:16384" s="3" customFormat="1" ht="19.05" customHeight="1">
      <c r="A49" s="109" t="str">
        <f ca="1">IF(B49=0,"",COUNTA($B$3:$B48))</f>
        <v/>
      </c>
      <c r="B49" s="111">
        <f ca="1">INDIRECT("员工信息表!B"&amp;COUNTA($B$3:$B48)+2)</f>
        <v>0</v>
      </c>
      <c r="C49" s="111"/>
      <c r="D49" s="111">
        <f>(COUNTIF($L49:$AP49,"出勤")+COUNTIF($L50:$AP50,"出勤"))*0.5</f>
        <v>0</v>
      </c>
      <c r="E49" s="111">
        <f>(COUNTIF($L49:$AP49,"事假")+COUNTIF($L50:$AP50,"事假"))*0.5</f>
        <v>0</v>
      </c>
      <c r="F49" s="111">
        <f>(COUNTIF($L49:$AP49,"病假")+COUNTIF($L50:$AP50,"病假"))*0.5</f>
        <v>0</v>
      </c>
      <c r="G49" s="111">
        <f>(COUNTIF($L49:$AP49,"休假")+COUNTIF($L50:$AP50,"休假"))*0.5</f>
        <v>0</v>
      </c>
      <c r="H49" s="111">
        <f>(COUNTIF($L49:$AP49,"缺勤")+COUNTIF($L50:$AP50,"缺勤"))*0.5</f>
        <v>0</v>
      </c>
      <c r="I49" s="111">
        <f>(COUNTIF($L49:$AP49,"放假")+COUNTIF($L50:$AP50,"放假"))*0.5</f>
        <v>0</v>
      </c>
      <c r="J49" s="113">
        <f>(SUM(L51:AP51))/$AO$2</f>
        <v>0</v>
      </c>
      <c r="K49" s="16" t="str">
        <f ca="1">IF(A49="","",IF(MOD(ROW(),3)=1,"上午",IF(MOD(ROW(),3)=2,"下午","加班")))</f>
        <v/>
      </c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25"/>
      <c r="XED49" s="28"/>
      <c r="XEE49" s="28"/>
      <c r="XEF49" s="28"/>
      <c r="XEG49" s="28"/>
      <c r="XEH49" s="28"/>
      <c r="XEI49" s="28"/>
      <c r="XEJ49" s="28"/>
      <c r="XEK49" s="28"/>
      <c r="XEL49" s="28"/>
      <c r="XEM49" s="28"/>
      <c r="XEN49" s="28"/>
      <c r="XEO49" s="28"/>
      <c r="XEP49" s="28"/>
      <c r="XEQ49" s="28"/>
      <c r="XER49" s="28"/>
      <c r="XES49" s="28"/>
      <c r="XET49" s="28"/>
      <c r="XEU49" s="28"/>
      <c r="XEV49" s="28"/>
      <c r="XEW49" s="28"/>
      <c r="XEX49" s="28"/>
      <c r="XEY49" s="28"/>
      <c r="XEZ49" s="28"/>
      <c r="XFA49" s="28"/>
      <c r="XFB49" s="28"/>
      <c r="XFC49" s="28"/>
      <c r="XFD49" s="28"/>
    </row>
    <row r="50" spans="1:42 16358:16384" s="3" customFormat="1" ht="19.05" customHeight="1">
      <c r="A50" s="109"/>
      <c r="B50" s="111"/>
      <c r="C50" s="111"/>
      <c r="D50" s="111"/>
      <c r="E50" s="111"/>
      <c r="F50" s="111"/>
      <c r="G50" s="111"/>
      <c r="H50" s="111"/>
      <c r="I50" s="111"/>
      <c r="J50" s="113"/>
      <c r="K50" s="18" t="str">
        <f ca="1">IF(A49="","",IF(MOD(ROW(),3)=1,"上午",IF(MOD(ROW(),3)=2,"下午","加班")))</f>
        <v/>
      </c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26"/>
      <c r="XED50" s="28"/>
      <c r="XEE50" s="28"/>
      <c r="XEF50" s="28"/>
      <c r="XEG50" s="28"/>
      <c r="XEH50" s="28"/>
      <c r="XEI50" s="28"/>
      <c r="XEJ50" s="28"/>
      <c r="XEK50" s="28"/>
      <c r="XEL50" s="28"/>
      <c r="XEM50" s="28"/>
      <c r="XEN50" s="28"/>
      <c r="XEO50" s="28"/>
      <c r="XEP50" s="28"/>
      <c r="XEQ50" s="28"/>
      <c r="XER50" s="28"/>
      <c r="XES50" s="28"/>
      <c r="XET50" s="28"/>
      <c r="XEU50" s="28"/>
      <c r="XEV50" s="28"/>
      <c r="XEW50" s="28"/>
      <c r="XEX50" s="28"/>
      <c r="XEY50" s="28"/>
      <c r="XEZ50" s="28"/>
      <c r="XFA50" s="28"/>
      <c r="XFB50" s="28"/>
      <c r="XFC50" s="28"/>
      <c r="XFD50" s="28"/>
    </row>
    <row r="51" spans="1:42 16358:16384" s="3" customFormat="1" ht="19.05" customHeight="1">
      <c r="A51" s="109"/>
      <c r="B51" s="111"/>
      <c r="C51" s="111"/>
      <c r="D51" s="111"/>
      <c r="E51" s="111"/>
      <c r="F51" s="111"/>
      <c r="G51" s="111"/>
      <c r="H51" s="111"/>
      <c r="I51" s="111"/>
      <c r="J51" s="113"/>
      <c r="K51" s="20" t="str">
        <f ca="1">IF(A49="","",IF(MOD(ROW(),3)=1,"上午",IF(MOD(ROW(),3)=2,"下午","加班")))</f>
        <v/>
      </c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7"/>
      <c r="XED51" s="28"/>
      <c r="XEE51" s="28"/>
      <c r="XEF51" s="28"/>
      <c r="XEG51" s="28"/>
      <c r="XEH51" s="28"/>
      <c r="XEI51" s="28"/>
      <c r="XEJ51" s="28"/>
      <c r="XEK51" s="28"/>
      <c r="XEL51" s="28"/>
      <c r="XEM51" s="28"/>
      <c r="XEN51" s="28"/>
      <c r="XEO51" s="28"/>
      <c r="XEP51" s="28"/>
      <c r="XEQ51" s="28"/>
      <c r="XER51" s="28"/>
      <c r="XES51" s="28"/>
      <c r="XET51" s="28"/>
      <c r="XEU51" s="28"/>
      <c r="XEV51" s="28"/>
      <c r="XEW51" s="28"/>
      <c r="XEX51" s="28"/>
      <c r="XEY51" s="28"/>
      <c r="XEZ51" s="28"/>
      <c r="XFA51" s="28"/>
      <c r="XFB51" s="28"/>
      <c r="XFC51" s="28"/>
      <c r="XFD51" s="28"/>
    </row>
    <row r="52" spans="1:42 16358:16384" s="3" customFormat="1" ht="19.05" customHeight="1">
      <c r="A52" s="109" t="str">
        <f ca="1">IF(B52=0,"",COUNTA($B$3:$B51))</f>
        <v/>
      </c>
      <c r="B52" s="111">
        <f ca="1">INDIRECT("员工信息表!B"&amp;COUNTA($B$3:$B51)+2)</f>
        <v>0</v>
      </c>
      <c r="C52" s="111"/>
      <c r="D52" s="111">
        <f>(COUNTIF($L52:$AP52,"出勤")+COUNTIF($L53:$AP53,"出勤"))*0.5</f>
        <v>0</v>
      </c>
      <c r="E52" s="111">
        <f>(COUNTIF($L52:$AP52,"事假")+COUNTIF($L53:$AP53,"事假"))*0.5</f>
        <v>0</v>
      </c>
      <c r="F52" s="111">
        <f>(COUNTIF($L52:$AP52,"病假")+COUNTIF($L53:$AP53,"病假"))*0.5</f>
        <v>0</v>
      </c>
      <c r="G52" s="111">
        <f>(COUNTIF($L52:$AP52,"休假")+COUNTIF($L53:$AP53,"休假"))*0.5</f>
        <v>0</v>
      </c>
      <c r="H52" s="111">
        <f>(COUNTIF($L52:$AP52,"缺勤")+COUNTIF($L53:$AP53,"缺勤"))*0.5</f>
        <v>0</v>
      </c>
      <c r="I52" s="111">
        <f>(COUNTIF($L52:$AP52,"放假")+COUNTIF($L53:$AP53,"放假"))*0.5</f>
        <v>0</v>
      </c>
      <c r="J52" s="113">
        <f>(SUM(L54:AP54))/$AO$2</f>
        <v>0</v>
      </c>
      <c r="K52" s="16" t="str">
        <f ca="1">IF(A52="","",IF(MOD(ROW(),3)=1,"上午",IF(MOD(ROW(),3)=2,"下午","加班")))</f>
        <v/>
      </c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25"/>
      <c r="XED52" s="28"/>
      <c r="XEE52" s="28"/>
      <c r="XEF52" s="28"/>
      <c r="XEG52" s="28"/>
      <c r="XEH52" s="28"/>
      <c r="XEI52" s="28"/>
      <c r="XEJ52" s="28"/>
      <c r="XEK52" s="28"/>
      <c r="XEL52" s="28"/>
      <c r="XEM52" s="28"/>
      <c r="XEN52" s="28"/>
      <c r="XEO52" s="28"/>
      <c r="XEP52" s="28"/>
      <c r="XEQ52" s="28"/>
      <c r="XER52" s="28"/>
      <c r="XES52" s="28"/>
      <c r="XET52" s="28"/>
      <c r="XEU52" s="28"/>
      <c r="XEV52" s="28"/>
      <c r="XEW52" s="28"/>
      <c r="XEX52" s="28"/>
      <c r="XEY52" s="28"/>
      <c r="XEZ52" s="28"/>
      <c r="XFA52" s="28"/>
      <c r="XFB52" s="28"/>
      <c r="XFC52" s="28"/>
      <c r="XFD52" s="28"/>
    </row>
    <row r="53" spans="1:42 16358:16384" s="3" customFormat="1" ht="19.05" customHeight="1">
      <c r="A53" s="109"/>
      <c r="B53" s="111"/>
      <c r="C53" s="111"/>
      <c r="D53" s="111"/>
      <c r="E53" s="111"/>
      <c r="F53" s="111"/>
      <c r="G53" s="111"/>
      <c r="H53" s="111"/>
      <c r="I53" s="111"/>
      <c r="J53" s="113"/>
      <c r="K53" s="18" t="str">
        <f ca="1">IF(A52="","",IF(MOD(ROW(),3)=1,"上午",IF(MOD(ROW(),3)=2,"下午","加班")))</f>
        <v/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26"/>
      <c r="XED53" s="28"/>
      <c r="XEE53" s="28"/>
      <c r="XEF53" s="28"/>
      <c r="XEG53" s="28"/>
      <c r="XEH53" s="28"/>
      <c r="XEI53" s="28"/>
      <c r="XEJ53" s="28"/>
      <c r="XEK53" s="28"/>
      <c r="XEL53" s="28"/>
      <c r="XEM53" s="28"/>
      <c r="XEN53" s="28"/>
      <c r="XEO53" s="28"/>
      <c r="XEP53" s="28"/>
      <c r="XEQ53" s="28"/>
      <c r="XER53" s="28"/>
      <c r="XES53" s="28"/>
      <c r="XET53" s="28"/>
      <c r="XEU53" s="28"/>
      <c r="XEV53" s="28"/>
      <c r="XEW53" s="28"/>
      <c r="XEX53" s="28"/>
      <c r="XEY53" s="28"/>
      <c r="XEZ53" s="28"/>
      <c r="XFA53" s="28"/>
      <c r="XFB53" s="28"/>
      <c r="XFC53" s="28"/>
      <c r="XFD53" s="28"/>
    </row>
    <row r="54" spans="1:42 16358:16384" s="3" customFormat="1" ht="19.05" customHeight="1">
      <c r="A54" s="109"/>
      <c r="B54" s="111"/>
      <c r="C54" s="111"/>
      <c r="D54" s="111"/>
      <c r="E54" s="111"/>
      <c r="F54" s="111"/>
      <c r="G54" s="111"/>
      <c r="H54" s="111"/>
      <c r="I54" s="111"/>
      <c r="J54" s="113"/>
      <c r="K54" s="20" t="str">
        <f ca="1">IF(A52="","",IF(MOD(ROW(),3)=1,"上午",IF(MOD(ROW(),3)=2,"下午","加班")))</f>
        <v/>
      </c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7"/>
      <c r="XED54" s="28"/>
      <c r="XEE54" s="28"/>
      <c r="XEF54" s="28"/>
      <c r="XEG54" s="28"/>
      <c r="XEH54" s="28"/>
      <c r="XEI54" s="28"/>
      <c r="XEJ54" s="28"/>
      <c r="XEK54" s="28"/>
      <c r="XEL54" s="28"/>
      <c r="XEM54" s="28"/>
      <c r="XEN54" s="28"/>
      <c r="XEO54" s="28"/>
      <c r="XEP54" s="28"/>
      <c r="XEQ54" s="28"/>
      <c r="XER54" s="28"/>
      <c r="XES54" s="28"/>
      <c r="XET54" s="28"/>
      <c r="XEU54" s="28"/>
      <c r="XEV54" s="28"/>
      <c r="XEW54" s="28"/>
      <c r="XEX54" s="28"/>
      <c r="XEY54" s="28"/>
      <c r="XEZ54" s="28"/>
      <c r="XFA54" s="28"/>
      <c r="XFB54" s="28"/>
      <c r="XFC54" s="28"/>
      <c r="XFD54" s="28"/>
    </row>
    <row r="55" spans="1:42 16358:16384" s="3" customFormat="1" ht="19.05" customHeight="1">
      <c r="A55" s="109" t="str">
        <f ca="1">IF(B55=0,"",COUNTA($B$3:$B54))</f>
        <v/>
      </c>
      <c r="B55" s="111">
        <f ca="1">INDIRECT("员工信息表!B"&amp;COUNTA($B$3:$B54)+2)</f>
        <v>0</v>
      </c>
      <c r="C55" s="111"/>
      <c r="D55" s="111">
        <f>(COUNTIF($L55:$AP55,"出勤")+COUNTIF($L56:$AP56,"出勤"))*0.5</f>
        <v>0</v>
      </c>
      <c r="E55" s="111">
        <f>(COUNTIF($L55:$AP55,"事假")+COUNTIF($L56:$AP56,"事假"))*0.5</f>
        <v>0</v>
      </c>
      <c r="F55" s="111">
        <f>(COUNTIF($L55:$AP55,"病假")+COUNTIF($L56:$AP56,"病假"))*0.5</f>
        <v>0</v>
      </c>
      <c r="G55" s="111">
        <f>(COUNTIF($L55:$AP55,"休假")+COUNTIF($L56:$AP56,"休假"))*0.5</f>
        <v>0</v>
      </c>
      <c r="H55" s="111">
        <f>(COUNTIF($L55:$AP55,"缺勤")+COUNTIF($L56:$AP56,"缺勤"))*0.5</f>
        <v>0</v>
      </c>
      <c r="I55" s="111">
        <f>(COUNTIF($L55:$AP55,"放假")+COUNTIF($L56:$AP56,"放假"))*0.5</f>
        <v>0</v>
      </c>
      <c r="J55" s="113">
        <f>(SUM(L57:AP57))/$AO$2</f>
        <v>0</v>
      </c>
      <c r="K55" s="16" t="str">
        <f ca="1">IF(A55="","",IF(MOD(ROW(),3)=1,"上午",IF(MOD(ROW(),3)=2,"下午","加班")))</f>
        <v/>
      </c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25"/>
      <c r="XED55" s="28"/>
      <c r="XEE55" s="28"/>
      <c r="XEF55" s="28"/>
      <c r="XEG55" s="28"/>
      <c r="XEH55" s="28"/>
      <c r="XEI55" s="28"/>
      <c r="XEJ55" s="28"/>
      <c r="XEK55" s="28"/>
      <c r="XEL55" s="28"/>
      <c r="XEM55" s="28"/>
      <c r="XEN55" s="28"/>
      <c r="XEO55" s="28"/>
      <c r="XEP55" s="28"/>
      <c r="XEQ55" s="28"/>
      <c r="XER55" s="28"/>
      <c r="XES55" s="28"/>
      <c r="XET55" s="28"/>
      <c r="XEU55" s="28"/>
      <c r="XEV55" s="28"/>
      <c r="XEW55" s="28"/>
      <c r="XEX55" s="28"/>
      <c r="XEY55" s="28"/>
      <c r="XEZ55" s="28"/>
      <c r="XFA55" s="28"/>
      <c r="XFB55" s="28"/>
      <c r="XFC55" s="28"/>
      <c r="XFD55" s="28"/>
    </row>
    <row r="56" spans="1:42 16358:16384" s="3" customFormat="1" ht="19.05" customHeight="1">
      <c r="A56" s="109"/>
      <c r="B56" s="111"/>
      <c r="C56" s="111"/>
      <c r="D56" s="111"/>
      <c r="E56" s="111"/>
      <c r="F56" s="111"/>
      <c r="G56" s="111"/>
      <c r="H56" s="111"/>
      <c r="I56" s="111"/>
      <c r="J56" s="113"/>
      <c r="K56" s="18" t="str">
        <f ca="1">IF(A55="","",IF(MOD(ROW(),3)=1,"上午",IF(MOD(ROW(),3)=2,"下午","加班")))</f>
        <v/>
      </c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26"/>
      <c r="XED56" s="28"/>
      <c r="XEE56" s="28"/>
      <c r="XEF56" s="28"/>
      <c r="XEG56" s="28"/>
      <c r="XEH56" s="28"/>
      <c r="XEI56" s="28"/>
      <c r="XEJ56" s="28"/>
      <c r="XEK56" s="28"/>
      <c r="XEL56" s="28"/>
      <c r="XEM56" s="28"/>
      <c r="XEN56" s="28"/>
      <c r="XEO56" s="28"/>
      <c r="XEP56" s="28"/>
      <c r="XEQ56" s="28"/>
      <c r="XER56" s="28"/>
      <c r="XES56" s="28"/>
      <c r="XET56" s="28"/>
      <c r="XEU56" s="28"/>
      <c r="XEV56" s="28"/>
      <c r="XEW56" s="28"/>
      <c r="XEX56" s="28"/>
      <c r="XEY56" s="28"/>
      <c r="XEZ56" s="28"/>
      <c r="XFA56" s="28"/>
      <c r="XFB56" s="28"/>
      <c r="XFC56" s="28"/>
      <c r="XFD56" s="28"/>
    </row>
    <row r="57" spans="1:42 16358:16384" s="3" customFormat="1" ht="19.05" customHeight="1">
      <c r="A57" s="109"/>
      <c r="B57" s="111"/>
      <c r="C57" s="111"/>
      <c r="D57" s="111"/>
      <c r="E57" s="111"/>
      <c r="F57" s="111"/>
      <c r="G57" s="111"/>
      <c r="H57" s="111"/>
      <c r="I57" s="111"/>
      <c r="J57" s="113"/>
      <c r="K57" s="20" t="str">
        <f ca="1">IF(A55="","",IF(MOD(ROW(),3)=1,"上午",IF(MOD(ROW(),3)=2,"下午","加班")))</f>
        <v/>
      </c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7"/>
      <c r="XED57" s="28"/>
      <c r="XEE57" s="28"/>
      <c r="XEF57" s="28"/>
      <c r="XEG57" s="28"/>
      <c r="XEH57" s="28"/>
      <c r="XEI57" s="28"/>
      <c r="XEJ57" s="28"/>
      <c r="XEK57" s="28"/>
      <c r="XEL57" s="28"/>
      <c r="XEM57" s="28"/>
      <c r="XEN57" s="28"/>
      <c r="XEO57" s="28"/>
      <c r="XEP57" s="28"/>
      <c r="XEQ57" s="28"/>
      <c r="XER57" s="28"/>
      <c r="XES57" s="28"/>
      <c r="XET57" s="28"/>
      <c r="XEU57" s="28"/>
      <c r="XEV57" s="28"/>
      <c r="XEW57" s="28"/>
      <c r="XEX57" s="28"/>
      <c r="XEY57" s="28"/>
      <c r="XEZ57" s="28"/>
      <c r="XFA57" s="28"/>
      <c r="XFB57" s="28"/>
      <c r="XFC57" s="28"/>
      <c r="XFD57" s="28"/>
    </row>
    <row r="58" spans="1:42 16358:16384" s="3" customFormat="1" ht="19.05" customHeight="1">
      <c r="A58" s="109" t="str">
        <f ca="1">IF(B58=0,"",COUNTA($B$3:$B57))</f>
        <v/>
      </c>
      <c r="B58" s="111">
        <f ca="1">INDIRECT("员工信息表!B"&amp;COUNTA($B$3:$B57)+2)</f>
        <v>0</v>
      </c>
      <c r="C58" s="111"/>
      <c r="D58" s="111">
        <f>(COUNTIF($L58:$AP58,"出勤")+COUNTIF($L59:$AP59,"出勤"))*0.5</f>
        <v>0</v>
      </c>
      <c r="E58" s="111">
        <f>(COUNTIF($L58:$AP58,"事假")+COUNTIF($L59:$AP59,"事假"))*0.5</f>
        <v>0</v>
      </c>
      <c r="F58" s="111">
        <f>(COUNTIF($L58:$AP58,"病假")+COUNTIF($L59:$AP59,"病假"))*0.5</f>
        <v>0</v>
      </c>
      <c r="G58" s="111">
        <f>(COUNTIF($L58:$AP58,"休假")+COUNTIF($L59:$AP59,"休假"))*0.5</f>
        <v>0</v>
      </c>
      <c r="H58" s="111">
        <f>(COUNTIF($L58:$AP58,"缺勤")+COUNTIF($L59:$AP59,"缺勤"))*0.5</f>
        <v>0</v>
      </c>
      <c r="I58" s="111">
        <f>(COUNTIF($L58:$AP58,"放假")+COUNTIF($L59:$AP59,"放假"))*0.5</f>
        <v>0</v>
      </c>
      <c r="J58" s="113">
        <f>(SUM(L60:AP60))/$AO$2</f>
        <v>0</v>
      </c>
      <c r="K58" s="16" t="str">
        <f ca="1">IF(A58="","",IF(MOD(ROW(),3)=1,"上午",IF(MOD(ROW(),3)=2,"下午","加班")))</f>
        <v/>
      </c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25"/>
      <c r="XED58" s="28"/>
      <c r="XEE58" s="28"/>
      <c r="XEF58" s="28"/>
      <c r="XEG58" s="28"/>
      <c r="XEH58" s="28"/>
      <c r="XEI58" s="28"/>
      <c r="XEJ58" s="28"/>
      <c r="XEK58" s="28"/>
      <c r="XEL58" s="28"/>
      <c r="XEM58" s="28"/>
      <c r="XEN58" s="28"/>
      <c r="XEO58" s="28"/>
      <c r="XEP58" s="28"/>
      <c r="XEQ58" s="28"/>
      <c r="XER58" s="28"/>
      <c r="XES58" s="28"/>
      <c r="XET58" s="28"/>
      <c r="XEU58" s="28"/>
      <c r="XEV58" s="28"/>
      <c r="XEW58" s="28"/>
      <c r="XEX58" s="28"/>
      <c r="XEY58" s="28"/>
      <c r="XEZ58" s="28"/>
      <c r="XFA58" s="28"/>
      <c r="XFB58" s="28"/>
      <c r="XFC58" s="28"/>
      <c r="XFD58" s="28"/>
    </row>
    <row r="59" spans="1:42 16358:16384" s="3" customFormat="1" ht="19.05" customHeight="1">
      <c r="A59" s="109"/>
      <c r="B59" s="111"/>
      <c r="C59" s="111"/>
      <c r="D59" s="111"/>
      <c r="E59" s="111"/>
      <c r="F59" s="111"/>
      <c r="G59" s="111"/>
      <c r="H59" s="111"/>
      <c r="I59" s="111"/>
      <c r="J59" s="113"/>
      <c r="K59" s="18" t="str">
        <f ca="1">IF(A58="","",IF(MOD(ROW(),3)=1,"上午",IF(MOD(ROW(),3)=2,"下午","加班")))</f>
        <v/>
      </c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26"/>
      <c r="XED59" s="28"/>
      <c r="XEE59" s="28"/>
      <c r="XEF59" s="28"/>
      <c r="XEG59" s="28"/>
      <c r="XEH59" s="28"/>
      <c r="XEI59" s="28"/>
      <c r="XEJ59" s="28"/>
      <c r="XEK59" s="28"/>
      <c r="XEL59" s="28"/>
      <c r="XEM59" s="28"/>
      <c r="XEN59" s="28"/>
      <c r="XEO59" s="28"/>
      <c r="XEP59" s="28"/>
      <c r="XEQ59" s="28"/>
      <c r="XER59" s="28"/>
      <c r="XES59" s="28"/>
      <c r="XET59" s="28"/>
      <c r="XEU59" s="28"/>
      <c r="XEV59" s="28"/>
      <c r="XEW59" s="28"/>
      <c r="XEX59" s="28"/>
      <c r="XEY59" s="28"/>
      <c r="XEZ59" s="28"/>
      <c r="XFA59" s="28"/>
      <c r="XFB59" s="28"/>
      <c r="XFC59" s="28"/>
      <c r="XFD59" s="28"/>
    </row>
    <row r="60" spans="1:42 16358:16384" s="3" customFormat="1" ht="19.05" customHeight="1">
      <c r="A60" s="109"/>
      <c r="B60" s="111"/>
      <c r="C60" s="111"/>
      <c r="D60" s="111"/>
      <c r="E60" s="111"/>
      <c r="F60" s="111"/>
      <c r="G60" s="111"/>
      <c r="H60" s="111"/>
      <c r="I60" s="111"/>
      <c r="J60" s="113"/>
      <c r="K60" s="20" t="str">
        <f ca="1">IF(A58="","",IF(MOD(ROW(),3)=1,"上午",IF(MOD(ROW(),3)=2,"下午","加班")))</f>
        <v/>
      </c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7"/>
      <c r="XED60" s="28"/>
      <c r="XEE60" s="28"/>
      <c r="XEF60" s="28"/>
      <c r="XEG60" s="28"/>
      <c r="XEH60" s="28"/>
      <c r="XEI60" s="28"/>
      <c r="XEJ60" s="28"/>
      <c r="XEK60" s="28"/>
      <c r="XEL60" s="28"/>
      <c r="XEM60" s="28"/>
      <c r="XEN60" s="28"/>
      <c r="XEO60" s="28"/>
      <c r="XEP60" s="28"/>
      <c r="XEQ60" s="28"/>
      <c r="XER60" s="28"/>
      <c r="XES60" s="28"/>
      <c r="XET60" s="28"/>
      <c r="XEU60" s="28"/>
      <c r="XEV60" s="28"/>
      <c r="XEW60" s="28"/>
      <c r="XEX60" s="28"/>
      <c r="XEY60" s="28"/>
      <c r="XEZ60" s="28"/>
      <c r="XFA60" s="28"/>
      <c r="XFB60" s="28"/>
      <c r="XFC60" s="28"/>
      <c r="XFD60" s="28"/>
    </row>
    <row r="61" spans="1:42 16358:16384" s="3" customFormat="1" ht="19.05" customHeight="1">
      <c r="A61" s="109" t="str">
        <f ca="1">IF(B61=0,"",COUNTA($B$3:$B60))</f>
        <v/>
      </c>
      <c r="B61" s="111">
        <f ca="1">INDIRECT("员工信息表!B"&amp;COUNTA($B$3:$B60)+2)</f>
        <v>0</v>
      </c>
      <c r="C61" s="111"/>
      <c r="D61" s="111">
        <f>(COUNTIF($L61:$AP61,"出勤")+COUNTIF($L62:$AP62,"出勤"))*0.5</f>
        <v>0</v>
      </c>
      <c r="E61" s="111">
        <f>(COUNTIF($L61:$AP61,"事假")+COUNTIF($L62:$AP62,"事假"))*0.5</f>
        <v>0</v>
      </c>
      <c r="F61" s="111">
        <f>(COUNTIF($L61:$AP61,"病假")+COUNTIF($L62:$AP62,"病假"))*0.5</f>
        <v>0</v>
      </c>
      <c r="G61" s="111">
        <f>(COUNTIF($L61:$AP61,"休假")+COUNTIF($L62:$AP62,"休假"))*0.5</f>
        <v>0</v>
      </c>
      <c r="H61" s="111">
        <f>(COUNTIF($L61:$AP61,"缺勤")+COUNTIF($L62:$AP62,"缺勤"))*0.5</f>
        <v>0</v>
      </c>
      <c r="I61" s="111">
        <f>(COUNTIF($L61:$AP61,"放假")+COUNTIF($L62:$AP62,"放假"))*0.5</f>
        <v>0</v>
      </c>
      <c r="J61" s="113">
        <f>(SUM(L63:AP63))/$AO$2</f>
        <v>0</v>
      </c>
      <c r="K61" s="16" t="str">
        <f ca="1">IF(A61="","",IF(MOD(ROW(),3)=1,"上午",IF(MOD(ROW(),3)=2,"下午","加班")))</f>
        <v/>
      </c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25"/>
      <c r="XED61" s="28"/>
      <c r="XEE61" s="28"/>
      <c r="XEF61" s="28"/>
      <c r="XEG61" s="28"/>
      <c r="XEH61" s="28"/>
      <c r="XEI61" s="28"/>
      <c r="XEJ61" s="28"/>
      <c r="XEK61" s="28"/>
      <c r="XEL61" s="28"/>
      <c r="XEM61" s="28"/>
      <c r="XEN61" s="28"/>
      <c r="XEO61" s="28"/>
      <c r="XEP61" s="28"/>
      <c r="XEQ61" s="28"/>
      <c r="XER61" s="28"/>
      <c r="XES61" s="28"/>
      <c r="XET61" s="28"/>
      <c r="XEU61" s="28"/>
      <c r="XEV61" s="28"/>
      <c r="XEW61" s="28"/>
      <c r="XEX61" s="28"/>
      <c r="XEY61" s="28"/>
      <c r="XEZ61" s="28"/>
      <c r="XFA61" s="28"/>
      <c r="XFB61" s="28"/>
      <c r="XFC61" s="28"/>
      <c r="XFD61" s="28"/>
    </row>
    <row r="62" spans="1:42 16358:16384" s="3" customFormat="1" ht="19.05" customHeight="1">
      <c r="A62" s="109"/>
      <c r="B62" s="111"/>
      <c r="C62" s="111"/>
      <c r="D62" s="111"/>
      <c r="E62" s="111"/>
      <c r="F62" s="111"/>
      <c r="G62" s="111"/>
      <c r="H62" s="111"/>
      <c r="I62" s="111"/>
      <c r="J62" s="113"/>
      <c r="K62" s="18" t="str">
        <f ca="1">IF(A61="","",IF(MOD(ROW(),3)=1,"上午",IF(MOD(ROW(),3)=2,"下午","加班")))</f>
        <v/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26"/>
      <c r="XED62" s="28"/>
      <c r="XEE62" s="28"/>
      <c r="XEF62" s="28"/>
      <c r="XEG62" s="28"/>
      <c r="XEH62" s="28"/>
      <c r="XEI62" s="28"/>
      <c r="XEJ62" s="28"/>
      <c r="XEK62" s="28"/>
      <c r="XEL62" s="28"/>
      <c r="XEM62" s="28"/>
      <c r="XEN62" s="28"/>
      <c r="XEO62" s="28"/>
      <c r="XEP62" s="28"/>
      <c r="XEQ62" s="28"/>
      <c r="XER62" s="28"/>
      <c r="XES62" s="28"/>
      <c r="XET62" s="28"/>
      <c r="XEU62" s="28"/>
      <c r="XEV62" s="28"/>
      <c r="XEW62" s="28"/>
      <c r="XEX62" s="28"/>
      <c r="XEY62" s="28"/>
      <c r="XEZ62" s="28"/>
      <c r="XFA62" s="28"/>
      <c r="XFB62" s="28"/>
      <c r="XFC62" s="28"/>
      <c r="XFD62" s="28"/>
    </row>
    <row r="63" spans="1:42 16358:16384" s="3" customFormat="1" ht="19.05" customHeight="1">
      <c r="A63" s="109"/>
      <c r="B63" s="111"/>
      <c r="C63" s="111"/>
      <c r="D63" s="111"/>
      <c r="E63" s="111"/>
      <c r="F63" s="111"/>
      <c r="G63" s="111"/>
      <c r="H63" s="111"/>
      <c r="I63" s="111"/>
      <c r="J63" s="113"/>
      <c r="K63" s="20" t="str">
        <f ca="1">IF(A61="","",IF(MOD(ROW(),3)=1,"上午",IF(MOD(ROW(),3)=2,"下午","加班")))</f>
        <v/>
      </c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7"/>
      <c r="XED63" s="28"/>
      <c r="XEE63" s="28"/>
      <c r="XEF63" s="28"/>
      <c r="XEG63" s="28"/>
      <c r="XEH63" s="28"/>
      <c r="XEI63" s="28"/>
      <c r="XEJ63" s="28"/>
      <c r="XEK63" s="28"/>
      <c r="XEL63" s="28"/>
      <c r="XEM63" s="28"/>
      <c r="XEN63" s="28"/>
      <c r="XEO63" s="28"/>
      <c r="XEP63" s="28"/>
      <c r="XEQ63" s="28"/>
      <c r="XER63" s="28"/>
      <c r="XES63" s="28"/>
      <c r="XET63" s="28"/>
      <c r="XEU63" s="28"/>
      <c r="XEV63" s="28"/>
      <c r="XEW63" s="28"/>
      <c r="XEX63" s="28"/>
      <c r="XEY63" s="28"/>
      <c r="XEZ63" s="28"/>
      <c r="XFA63" s="28"/>
      <c r="XFB63" s="28"/>
      <c r="XFC63" s="28"/>
      <c r="XFD63" s="28"/>
    </row>
    <row r="64" spans="1:42 16358:16384" s="3" customFormat="1" ht="19.05" customHeight="1">
      <c r="A64" s="109" t="str">
        <f ca="1">IF(B64=0,"",COUNTA($B$3:$B63))</f>
        <v/>
      </c>
      <c r="B64" s="111">
        <f ca="1">INDIRECT("员工信息表!B"&amp;COUNTA($B$3:$B63)+2)</f>
        <v>0</v>
      </c>
      <c r="C64" s="111"/>
      <c r="D64" s="111">
        <f>(COUNTIF($L64:$AP64,"出勤")+COUNTIF($L65:$AP65,"出勤"))*0.5</f>
        <v>0</v>
      </c>
      <c r="E64" s="111">
        <f>(COUNTIF($L64:$AP64,"事假")+COUNTIF($L65:$AP65,"事假"))*0.5</f>
        <v>0</v>
      </c>
      <c r="F64" s="111">
        <f>(COUNTIF($L64:$AP64,"病假")+COUNTIF($L65:$AP65,"病假"))*0.5</f>
        <v>0</v>
      </c>
      <c r="G64" s="111">
        <f>(COUNTIF($L64:$AP64,"休假")+COUNTIF($L65:$AP65,"休假"))*0.5</f>
        <v>0</v>
      </c>
      <c r="H64" s="111">
        <f>(COUNTIF($L64:$AP64,"缺勤")+COUNTIF($L65:$AP65,"缺勤"))*0.5</f>
        <v>0</v>
      </c>
      <c r="I64" s="111">
        <f>(COUNTIF($L64:$AP64,"放假")+COUNTIF($L65:$AP65,"放假"))*0.5</f>
        <v>0</v>
      </c>
      <c r="J64" s="113">
        <f>(SUM(L66:AP66))/$AO$2</f>
        <v>0</v>
      </c>
      <c r="K64" s="16" t="str">
        <f ca="1">IF(A64="","",IF(MOD(ROW(),3)=1,"上午",IF(MOD(ROW(),3)=2,"下午","加班")))</f>
        <v/>
      </c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25"/>
      <c r="XED64" s="28"/>
      <c r="XEE64" s="28"/>
      <c r="XEF64" s="28"/>
      <c r="XEG64" s="28"/>
      <c r="XEH64" s="28"/>
      <c r="XEI64" s="28"/>
      <c r="XEJ64" s="28"/>
      <c r="XEK64" s="28"/>
      <c r="XEL64" s="28"/>
      <c r="XEM64" s="28"/>
      <c r="XEN64" s="28"/>
      <c r="XEO64" s="28"/>
      <c r="XEP64" s="28"/>
      <c r="XEQ64" s="28"/>
      <c r="XER64" s="28"/>
      <c r="XES64" s="28"/>
      <c r="XET64" s="28"/>
      <c r="XEU64" s="28"/>
      <c r="XEV64" s="28"/>
      <c r="XEW64" s="28"/>
      <c r="XEX64" s="28"/>
      <c r="XEY64" s="28"/>
      <c r="XEZ64" s="28"/>
      <c r="XFA64" s="28"/>
      <c r="XFB64" s="28"/>
      <c r="XFC64" s="28"/>
      <c r="XFD64" s="28"/>
    </row>
    <row r="65" spans="1:42 16358:16384" s="3" customFormat="1" ht="19.05" customHeight="1">
      <c r="A65" s="109"/>
      <c r="B65" s="111"/>
      <c r="C65" s="111"/>
      <c r="D65" s="111"/>
      <c r="E65" s="111"/>
      <c r="F65" s="111"/>
      <c r="G65" s="111"/>
      <c r="H65" s="111"/>
      <c r="I65" s="111"/>
      <c r="J65" s="113"/>
      <c r="K65" s="18" t="str">
        <f ca="1">IF(A64="","",IF(MOD(ROW(),3)=1,"上午",IF(MOD(ROW(),3)=2,"下午","加班")))</f>
        <v/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26"/>
      <c r="XED65" s="28"/>
      <c r="XEE65" s="28"/>
      <c r="XEF65" s="28"/>
      <c r="XEG65" s="28"/>
      <c r="XEH65" s="28"/>
      <c r="XEI65" s="28"/>
      <c r="XEJ65" s="28"/>
      <c r="XEK65" s="28"/>
      <c r="XEL65" s="28"/>
      <c r="XEM65" s="28"/>
      <c r="XEN65" s="28"/>
      <c r="XEO65" s="28"/>
      <c r="XEP65" s="28"/>
      <c r="XEQ65" s="28"/>
      <c r="XER65" s="28"/>
      <c r="XES65" s="28"/>
      <c r="XET65" s="28"/>
      <c r="XEU65" s="28"/>
      <c r="XEV65" s="28"/>
      <c r="XEW65" s="28"/>
      <c r="XEX65" s="28"/>
      <c r="XEY65" s="28"/>
      <c r="XEZ65" s="28"/>
      <c r="XFA65" s="28"/>
      <c r="XFB65" s="28"/>
      <c r="XFC65" s="28"/>
      <c r="XFD65" s="28"/>
    </row>
    <row r="66" spans="1:42 16358:16384" s="3" customFormat="1" ht="19.05" customHeight="1">
      <c r="A66" s="109"/>
      <c r="B66" s="111"/>
      <c r="C66" s="111"/>
      <c r="D66" s="111"/>
      <c r="E66" s="111"/>
      <c r="F66" s="111"/>
      <c r="G66" s="111"/>
      <c r="H66" s="111"/>
      <c r="I66" s="111"/>
      <c r="J66" s="113"/>
      <c r="K66" s="20" t="str">
        <f ca="1">IF(A64="","",IF(MOD(ROW(),3)=1,"上午",IF(MOD(ROW(),3)=2,"下午","加班")))</f>
        <v/>
      </c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7"/>
      <c r="XED66" s="28"/>
      <c r="XEE66" s="28"/>
      <c r="XEF66" s="28"/>
      <c r="XEG66" s="28"/>
      <c r="XEH66" s="28"/>
      <c r="XEI66" s="28"/>
      <c r="XEJ66" s="28"/>
      <c r="XEK66" s="28"/>
      <c r="XEL66" s="28"/>
      <c r="XEM66" s="28"/>
      <c r="XEN66" s="28"/>
      <c r="XEO66" s="28"/>
      <c r="XEP66" s="28"/>
      <c r="XEQ66" s="28"/>
      <c r="XER66" s="28"/>
      <c r="XES66" s="28"/>
      <c r="XET66" s="28"/>
      <c r="XEU66" s="28"/>
      <c r="XEV66" s="28"/>
      <c r="XEW66" s="28"/>
      <c r="XEX66" s="28"/>
      <c r="XEY66" s="28"/>
      <c r="XEZ66" s="28"/>
      <c r="XFA66" s="28"/>
      <c r="XFB66" s="28"/>
      <c r="XFC66" s="28"/>
      <c r="XFD66" s="28"/>
    </row>
    <row r="67" spans="1:42 16358:16384" s="3" customFormat="1" ht="19.05" customHeight="1">
      <c r="A67" s="109" t="str">
        <f ca="1">IF(B67=0,"",COUNTA($B$3:$B66))</f>
        <v/>
      </c>
      <c r="B67" s="111">
        <f ca="1">INDIRECT("员工信息表!B"&amp;COUNTA($B$3:$B66)+2)</f>
        <v>0</v>
      </c>
      <c r="C67" s="111"/>
      <c r="D67" s="111">
        <f>(COUNTIF($L67:$AP67,"出勤")+COUNTIF($L68:$AP68,"出勤"))*0.5</f>
        <v>0</v>
      </c>
      <c r="E67" s="111">
        <f>(COUNTIF($L67:$AP67,"事假")+COUNTIF($L68:$AP68,"事假"))*0.5</f>
        <v>0</v>
      </c>
      <c r="F67" s="111">
        <f>(COUNTIF($L67:$AP67,"病假")+COUNTIF($L68:$AP68,"病假"))*0.5</f>
        <v>0</v>
      </c>
      <c r="G67" s="111">
        <f>(COUNTIF($L67:$AP67,"休假")+COUNTIF($L68:$AP68,"休假"))*0.5</f>
        <v>0</v>
      </c>
      <c r="H67" s="111">
        <f>(COUNTIF($L67:$AP67,"缺勤")+COUNTIF($L68:$AP68,"缺勤"))*0.5</f>
        <v>0</v>
      </c>
      <c r="I67" s="111">
        <f>(COUNTIF($L67:$AP67,"放假")+COUNTIF($L68:$AP68,"放假"))*0.5</f>
        <v>0</v>
      </c>
      <c r="J67" s="113">
        <f>(SUM(L69:AP69))/$AO$2</f>
        <v>0</v>
      </c>
      <c r="K67" s="16" t="str">
        <f ca="1">IF(A67="","",IF(MOD(ROW(),3)=1,"上午",IF(MOD(ROW(),3)=2,"下午","加班")))</f>
        <v/>
      </c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25"/>
      <c r="XED67" s="28"/>
      <c r="XEE67" s="28"/>
      <c r="XEF67" s="28"/>
      <c r="XEG67" s="28"/>
      <c r="XEH67" s="28"/>
      <c r="XEI67" s="28"/>
      <c r="XEJ67" s="28"/>
      <c r="XEK67" s="28"/>
      <c r="XEL67" s="28"/>
      <c r="XEM67" s="28"/>
      <c r="XEN67" s="28"/>
      <c r="XEO67" s="28"/>
      <c r="XEP67" s="28"/>
      <c r="XEQ67" s="28"/>
      <c r="XER67" s="28"/>
      <c r="XES67" s="28"/>
      <c r="XET67" s="28"/>
      <c r="XEU67" s="28"/>
      <c r="XEV67" s="28"/>
      <c r="XEW67" s="28"/>
      <c r="XEX67" s="28"/>
      <c r="XEY67" s="28"/>
      <c r="XEZ67" s="28"/>
      <c r="XFA67" s="28"/>
      <c r="XFB67" s="28"/>
      <c r="XFC67" s="28"/>
      <c r="XFD67" s="28"/>
    </row>
    <row r="68" spans="1:42 16358:16384" s="3" customFormat="1" ht="19.05" customHeight="1">
      <c r="A68" s="109"/>
      <c r="B68" s="111"/>
      <c r="C68" s="111"/>
      <c r="D68" s="111"/>
      <c r="E68" s="111"/>
      <c r="F68" s="111"/>
      <c r="G68" s="111"/>
      <c r="H68" s="111"/>
      <c r="I68" s="111"/>
      <c r="J68" s="113"/>
      <c r="K68" s="18" t="str">
        <f ca="1">IF(A67="","",IF(MOD(ROW(),3)=1,"上午",IF(MOD(ROW(),3)=2,"下午","加班")))</f>
        <v/>
      </c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26"/>
      <c r="XED68" s="28"/>
      <c r="XEE68" s="28"/>
      <c r="XEF68" s="28"/>
      <c r="XEG68" s="28"/>
      <c r="XEH68" s="28"/>
      <c r="XEI68" s="28"/>
      <c r="XEJ68" s="28"/>
      <c r="XEK68" s="28"/>
      <c r="XEL68" s="28"/>
      <c r="XEM68" s="28"/>
      <c r="XEN68" s="28"/>
      <c r="XEO68" s="28"/>
      <c r="XEP68" s="28"/>
      <c r="XEQ68" s="28"/>
      <c r="XER68" s="28"/>
      <c r="XES68" s="28"/>
      <c r="XET68" s="28"/>
      <c r="XEU68" s="28"/>
      <c r="XEV68" s="28"/>
      <c r="XEW68" s="28"/>
      <c r="XEX68" s="28"/>
      <c r="XEY68" s="28"/>
      <c r="XEZ68" s="28"/>
      <c r="XFA68" s="28"/>
      <c r="XFB68" s="28"/>
      <c r="XFC68" s="28"/>
      <c r="XFD68" s="28"/>
    </row>
    <row r="69" spans="1:42 16358:16384" s="3" customFormat="1" ht="19.05" customHeight="1">
      <c r="A69" s="109"/>
      <c r="B69" s="111"/>
      <c r="C69" s="111"/>
      <c r="D69" s="111"/>
      <c r="E69" s="111"/>
      <c r="F69" s="111"/>
      <c r="G69" s="111"/>
      <c r="H69" s="111"/>
      <c r="I69" s="111"/>
      <c r="J69" s="113"/>
      <c r="K69" s="20" t="str">
        <f ca="1">IF(A67="","",IF(MOD(ROW(),3)=1,"上午",IF(MOD(ROW(),3)=2,"下午","加班")))</f>
        <v/>
      </c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7"/>
      <c r="XED69" s="28"/>
      <c r="XEE69" s="28"/>
      <c r="XEF69" s="28"/>
      <c r="XEG69" s="28"/>
      <c r="XEH69" s="28"/>
      <c r="XEI69" s="28"/>
      <c r="XEJ69" s="28"/>
      <c r="XEK69" s="28"/>
      <c r="XEL69" s="28"/>
      <c r="XEM69" s="28"/>
      <c r="XEN69" s="28"/>
      <c r="XEO69" s="28"/>
      <c r="XEP69" s="28"/>
      <c r="XEQ69" s="28"/>
      <c r="XER69" s="28"/>
      <c r="XES69" s="28"/>
      <c r="XET69" s="28"/>
      <c r="XEU69" s="28"/>
      <c r="XEV69" s="28"/>
      <c r="XEW69" s="28"/>
      <c r="XEX69" s="28"/>
      <c r="XEY69" s="28"/>
      <c r="XEZ69" s="28"/>
      <c r="XFA69" s="28"/>
      <c r="XFB69" s="28"/>
      <c r="XFC69" s="28"/>
      <c r="XFD69" s="28"/>
    </row>
    <row r="70" spans="1:42 16358:16384" s="3" customFormat="1" ht="19.05" customHeight="1">
      <c r="A70" s="109" t="str">
        <f ca="1">IF(B70=0,"",COUNTA($B$3:$B69))</f>
        <v/>
      </c>
      <c r="B70" s="111">
        <f ca="1">INDIRECT("员工信息表!B"&amp;COUNTA($B$3:$B69)+2)</f>
        <v>0</v>
      </c>
      <c r="C70" s="111"/>
      <c r="D70" s="111">
        <f>(COUNTIF($L70:$AP70,"出勤")+COUNTIF($L71:$AP71,"出勤"))*0.5</f>
        <v>0</v>
      </c>
      <c r="E70" s="111">
        <f>(COUNTIF($L70:$AP70,"事假")+COUNTIF($L71:$AP71,"事假"))*0.5</f>
        <v>0</v>
      </c>
      <c r="F70" s="111">
        <f>(COUNTIF($L70:$AP70,"病假")+COUNTIF($L71:$AP71,"病假"))*0.5</f>
        <v>0</v>
      </c>
      <c r="G70" s="111">
        <f>(COUNTIF($L70:$AP70,"休假")+COUNTIF($L71:$AP71,"休假"))*0.5</f>
        <v>0</v>
      </c>
      <c r="H70" s="111">
        <f>(COUNTIF($L70:$AP70,"缺勤")+COUNTIF($L71:$AP71,"缺勤"))*0.5</f>
        <v>0</v>
      </c>
      <c r="I70" s="111">
        <f>(COUNTIF($L70:$AP70,"放假")+COUNTIF($L71:$AP71,"放假"))*0.5</f>
        <v>0</v>
      </c>
      <c r="J70" s="113">
        <f>(SUM(L72:AP72))/$AO$2</f>
        <v>0</v>
      </c>
      <c r="K70" s="16" t="str">
        <f ca="1">IF(A70="","",IF(MOD(ROW(),3)=1,"上午",IF(MOD(ROW(),3)=2,"下午","加班")))</f>
        <v/>
      </c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25"/>
      <c r="XED70" s="28"/>
      <c r="XEE70" s="28"/>
      <c r="XEF70" s="28"/>
      <c r="XEG70" s="28"/>
      <c r="XEH70" s="28"/>
      <c r="XEI70" s="28"/>
      <c r="XEJ70" s="28"/>
      <c r="XEK70" s="28"/>
      <c r="XEL70" s="28"/>
      <c r="XEM70" s="28"/>
      <c r="XEN70" s="28"/>
      <c r="XEO70" s="28"/>
      <c r="XEP70" s="28"/>
      <c r="XEQ70" s="28"/>
      <c r="XER70" s="28"/>
      <c r="XES70" s="28"/>
      <c r="XET70" s="28"/>
      <c r="XEU70" s="28"/>
      <c r="XEV70" s="28"/>
      <c r="XEW70" s="28"/>
      <c r="XEX70" s="28"/>
      <c r="XEY70" s="28"/>
      <c r="XEZ70" s="28"/>
      <c r="XFA70" s="28"/>
      <c r="XFB70" s="28"/>
      <c r="XFC70" s="28"/>
      <c r="XFD70" s="28"/>
    </row>
    <row r="71" spans="1:42 16358:16384" s="3" customFormat="1" ht="19.05" customHeight="1">
      <c r="A71" s="109"/>
      <c r="B71" s="111"/>
      <c r="C71" s="111"/>
      <c r="D71" s="111"/>
      <c r="E71" s="111"/>
      <c r="F71" s="111"/>
      <c r="G71" s="111"/>
      <c r="H71" s="111"/>
      <c r="I71" s="111"/>
      <c r="J71" s="113"/>
      <c r="K71" s="18" t="str">
        <f ca="1">IF(A70="","",IF(MOD(ROW(),3)=1,"上午",IF(MOD(ROW(),3)=2,"下午","加班")))</f>
        <v/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26"/>
      <c r="XED71" s="28"/>
      <c r="XEE71" s="28"/>
      <c r="XEF71" s="28"/>
      <c r="XEG71" s="28"/>
      <c r="XEH71" s="28"/>
      <c r="XEI71" s="28"/>
      <c r="XEJ71" s="28"/>
      <c r="XEK71" s="28"/>
      <c r="XEL71" s="28"/>
      <c r="XEM71" s="28"/>
      <c r="XEN71" s="28"/>
      <c r="XEO71" s="28"/>
      <c r="XEP71" s="28"/>
      <c r="XEQ71" s="28"/>
      <c r="XER71" s="28"/>
      <c r="XES71" s="28"/>
      <c r="XET71" s="28"/>
      <c r="XEU71" s="28"/>
      <c r="XEV71" s="28"/>
      <c r="XEW71" s="28"/>
      <c r="XEX71" s="28"/>
      <c r="XEY71" s="28"/>
      <c r="XEZ71" s="28"/>
      <c r="XFA71" s="28"/>
      <c r="XFB71" s="28"/>
      <c r="XFC71" s="28"/>
      <c r="XFD71" s="28"/>
    </row>
    <row r="72" spans="1:42 16358:16384" s="3" customFormat="1" ht="19.05" customHeight="1">
      <c r="A72" s="109"/>
      <c r="B72" s="111"/>
      <c r="C72" s="111"/>
      <c r="D72" s="111"/>
      <c r="E72" s="111"/>
      <c r="F72" s="111"/>
      <c r="G72" s="111"/>
      <c r="H72" s="111"/>
      <c r="I72" s="111"/>
      <c r="J72" s="113"/>
      <c r="K72" s="20" t="str">
        <f ca="1">IF(A70="","",IF(MOD(ROW(),3)=1,"上午",IF(MOD(ROW(),3)=2,"下午","加班")))</f>
        <v/>
      </c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7"/>
      <c r="XED72" s="28"/>
      <c r="XEE72" s="28"/>
      <c r="XEF72" s="28"/>
      <c r="XEG72" s="28"/>
      <c r="XEH72" s="28"/>
      <c r="XEI72" s="28"/>
      <c r="XEJ72" s="28"/>
      <c r="XEK72" s="28"/>
      <c r="XEL72" s="28"/>
      <c r="XEM72" s="28"/>
      <c r="XEN72" s="28"/>
      <c r="XEO72" s="28"/>
      <c r="XEP72" s="28"/>
      <c r="XEQ72" s="28"/>
      <c r="XER72" s="28"/>
      <c r="XES72" s="28"/>
      <c r="XET72" s="28"/>
      <c r="XEU72" s="28"/>
      <c r="XEV72" s="28"/>
      <c r="XEW72" s="28"/>
      <c r="XEX72" s="28"/>
      <c r="XEY72" s="28"/>
      <c r="XEZ72" s="28"/>
      <c r="XFA72" s="28"/>
      <c r="XFB72" s="28"/>
      <c r="XFC72" s="28"/>
      <c r="XFD72" s="28"/>
    </row>
    <row r="73" spans="1:42 16358:16384" s="3" customFormat="1" ht="19.05" customHeight="1">
      <c r="A73" s="109" t="str">
        <f ca="1">IF(B73=0,"",COUNTA($B$3:$B72))</f>
        <v/>
      </c>
      <c r="B73" s="111">
        <f ca="1">INDIRECT("员工信息表!B"&amp;COUNTA($B$3:$B72)+2)</f>
        <v>0</v>
      </c>
      <c r="C73" s="111"/>
      <c r="D73" s="111">
        <f>(COUNTIF($L73:$AP73,"出勤")+COUNTIF($L74:$AP74,"出勤"))*0.5</f>
        <v>0</v>
      </c>
      <c r="E73" s="111">
        <f>(COUNTIF($L73:$AP73,"事假")+COUNTIF($L74:$AP74,"事假"))*0.5</f>
        <v>0</v>
      </c>
      <c r="F73" s="111">
        <f>(COUNTIF($L73:$AP73,"病假")+COUNTIF($L74:$AP74,"病假"))*0.5</f>
        <v>0</v>
      </c>
      <c r="G73" s="111">
        <f>(COUNTIF($L73:$AP73,"休假")+COUNTIF($L74:$AP74,"休假"))*0.5</f>
        <v>0</v>
      </c>
      <c r="H73" s="111">
        <f>(COUNTIF($L73:$AP73,"缺勤")+COUNTIF($L74:$AP74,"缺勤"))*0.5</f>
        <v>0</v>
      </c>
      <c r="I73" s="111">
        <f>(COUNTIF($L73:$AP73,"放假")+COUNTIF($L74:$AP74,"放假"))*0.5</f>
        <v>0</v>
      </c>
      <c r="J73" s="113">
        <f>(SUM(L75:AP75))/$AO$2</f>
        <v>0</v>
      </c>
      <c r="K73" s="16" t="str">
        <f ca="1">IF(A73="","",IF(MOD(ROW(),3)=1,"上午",IF(MOD(ROW(),3)=2,"下午","加班")))</f>
        <v/>
      </c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25"/>
      <c r="XED73" s="28"/>
      <c r="XEE73" s="28"/>
      <c r="XEF73" s="28"/>
      <c r="XEG73" s="28"/>
      <c r="XEH73" s="28"/>
      <c r="XEI73" s="28"/>
      <c r="XEJ73" s="28"/>
      <c r="XEK73" s="28"/>
      <c r="XEL73" s="28"/>
      <c r="XEM73" s="28"/>
      <c r="XEN73" s="28"/>
      <c r="XEO73" s="28"/>
      <c r="XEP73" s="28"/>
      <c r="XEQ73" s="28"/>
      <c r="XER73" s="28"/>
      <c r="XES73" s="28"/>
      <c r="XET73" s="28"/>
      <c r="XEU73" s="28"/>
      <c r="XEV73" s="28"/>
      <c r="XEW73" s="28"/>
      <c r="XEX73" s="28"/>
      <c r="XEY73" s="28"/>
      <c r="XEZ73" s="28"/>
      <c r="XFA73" s="28"/>
      <c r="XFB73" s="28"/>
      <c r="XFC73" s="28"/>
      <c r="XFD73" s="28"/>
    </row>
    <row r="74" spans="1:42 16358:16384" s="3" customFormat="1" ht="19.05" customHeight="1">
      <c r="A74" s="109"/>
      <c r="B74" s="111"/>
      <c r="C74" s="111"/>
      <c r="D74" s="111"/>
      <c r="E74" s="111"/>
      <c r="F74" s="111"/>
      <c r="G74" s="111"/>
      <c r="H74" s="111"/>
      <c r="I74" s="111"/>
      <c r="J74" s="113"/>
      <c r="K74" s="18" t="str">
        <f ca="1">IF(A73="","",IF(MOD(ROW(),3)=1,"上午",IF(MOD(ROW(),3)=2,"下午","加班")))</f>
        <v/>
      </c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26"/>
      <c r="XED74" s="28"/>
      <c r="XEE74" s="28"/>
      <c r="XEF74" s="28"/>
      <c r="XEG74" s="28"/>
      <c r="XEH74" s="28"/>
      <c r="XEI74" s="28"/>
      <c r="XEJ74" s="28"/>
      <c r="XEK74" s="28"/>
      <c r="XEL74" s="28"/>
      <c r="XEM74" s="28"/>
      <c r="XEN74" s="28"/>
      <c r="XEO74" s="28"/>
      <c r="XEP74" s="28"/>
      <c r="XEQ74" s="28"/>
      <c r="XER74" s="28"/>
      <c r="XES74" s="28"/>
      <c r="XET74" s="28"/>
      <c r="XEU74" s="28"/>
      <c r="XEV74" s="28"/>
      <c r="XEW74" s="28"/>
      <c r="XEX74" s="28"/>
      <c r="XEY74" s="28"/>
      <c r="XEZ74" s="28"/>
      <c r="XFA74" s="28"/>
      <c r="XFB74" s="28"/>
      <c r="XFC74" s="28"/>
      <c r="XFD74" s="28"/>
    </row>
    <row r="75" spans="1:42 16358:16384" s="3" customFormat="1" ht="19.05" customHeight="1">
      <c r="A75" s="109"/>
      <c r="B75" s="111"/>
      <c r="C75" s="111"/>
      <c r="D75" s="111"/>
      <c r="E75" s="111"/>
      <c r="F75" s="111"/>
      <c r="G75" s="111"/>
      <c r="H75" s="111"/>
      <c r="I75" s="111"/>
      <c r="J75" s="113"/>
      <c r="K75" s="20" t="str">
        <f ca="1">IF(A73="","",IF(MOD(ROW(),3)=1,"上午",IF(MOD(ROW(),3)=2,"下午","加班")))</f>
        <v/>
      </c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7"/>
      <c r="XED75" s="28"/>
      <c r="XEE75" s="28"/>
      <c r="XEF75" s="28"/>
      <c r="XEG75" s="28"/>
      <c r="XEH75" s="28"/>
      <c r="XEI75" s="28"/>
      <c r="XEJ75" s="28"/>
      <c r="XEK75" s="28"/>
      <c r="XEL75" s="28"/>
      <c r="XEM75" s="28"/>
      <c r="XEN75" s="28"/>
      <c r="XEO75" s="28"/>
      <c r="XEP75" s="28"/>
      <c r="XEQ75" s="28"/>
      <c r="XER75" s="28"/>
      <c r="XES75" s="28"/>
      <c r="XET75" s="28"/>
      <c r="XEU75" s="28"/>
      <c r="XEV75" s="28"/>
      <c r="XEW75" s="28"/>
      <c r="XEX75" s="28"/>
      <c r="XEY75" s="28"/>
      <c r="XEZ75" s="28"/>
      <c r="XFA75" s="28"/>
      <c r="XFB75" s="28"/>
      <c r="XFC75" s="28"/>
      <c r="XFD75" s="28"/>
    </row>
    <row r="76" spans="1:42 16358:16384" s="3" customFormat="1" ht="19.05" customHeight="1">
      <c r="A76" s="109" t="str">
        <f ca="1">IF(B76=0,"",COUNTA($B$3:$B75))</f>
        <v/>
      </c>
      <c r="B76" s="111">
        <f ca="1">INDIRECT("员工信息表!B"&amp;COUNTA($B$3:$B75)+2)</f>
        <v>0</v>
      </c>
      <c r="C76" s="111"/>
      <c r="D76" s="111">
        <f>(COUNTIF($L76:$AP76,"出勤")+COUNTIF($L77:$AP77,"出勤"))*0.5</f>
        <v>0</v>
      </c>
      <c r="E76" s="111">
        <f>(COUNTIF($L76:$AP76,"事假")+COUNTIF($L77:$AP77,"事假"))*0.5</f>
        <v>0</v>
      </c>
      <c r="F76" s="111">
        <f>(COUNTIF($L76:$AP76,"病假")+COUNTIF($L77:$AP77,"病假"))*0.5</f>
        <v>0</v>
      </c>
      <c r="G76" s="111">
        <f>(COUNTIF($L76:$AP76,"休假")+COUNTIF($L77:$AP77,"休假"))*0.5</f>
        <v>0</v>
      </c>
      <c r="H76" s="111">
        <f>(COUNTIF($L76:$AP76,"缺勤")+COUNTIF($L77:$AP77,"缺勤"))*0.5</f>
        <v>0</v>
      </c>
      <c r="I76" s="111">
        <f>(COUNTIF($L76:$AP76,"放假")+COUNTIF($L77:$AP77,"放假"))*0.5</f>
        <v>0</v>
      </c>
      <c r="J76" s="113">
        <f>(SUM(L78:AP78))/$AO$2</f>
        <v>0</v>
      </c>
      <c r="K76" s="16" t="str">
        <f ca="1">IF(A76="","",IF(MOD(ROW(),3)=1,"上午",IF(MOD(ROW(),3)=2,"下午","加班")))</f>
        <v/>
      </c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25"/>
      <c r="XED76" s="28"/>
      <c r="XEE76" s="28"/>
      <c r="XEF76" s="28"/>
      <c r="XEG76" s="28"/>
      <c r="XEH76" s="28"/>
      <c r="XEI76" s="28"/>
      <c r="XEJ76" s="28"/>
      <c r="XEK76" s="28"/>
      <c r="XEL76" s="28"/>
      <c r="XEM76" s="28"/>
      <c r="XEN76" s="28"/>
      <c r="XEO76" s="28"/>
      <c r="XEP76" s="28"/>
      <c r="XEQ76" s="28"/>
      <c r="XER76" s="28"/>
      <c r="XES76" s="28"/>
      <c r="XET76" s="28"/>
      <c r="XEU76" s="28"/>
      <c r="XEV76" s="28"/>
      <c r="XEW76" s="28"/>
      <c r="XEX76" s="28"/>
      <c r="XEY76" s="28"/>
      <c r="XEZ76" s="28"/>
      <c r="XFA76" s="28"/>
      <c r="XFB76" s="28"/>
      <c r="XFC76" s="28"/>
      <c r="XFD76" s="28"/>
    </row>
    <row r="77" spans="1:42 16358:16384" s="3" customFormat="1" ht="19.05" customHeight="1">
      <c r="A77" s="109"/>
      <c r="B77" s="111"/>
      <c r="C77" s="111"/>
      <c r="D77" s="111"/>
      <c r="E77" s="111"/>
      <c r="F77" s="111"/>
      <c r="G77" s="111"/>
      <c r="H77" s="111"/>
      <c r="I77" s="111"/>
      <c r="J77" s="113"/>
      <c r="K77" s="18" t="str">
        <f ca="1">IF(A76="","",IF(MOD(ROW(),3)=1,"上午",IF(MOD(ROW(),3)=2,"下午","加班")))</f>
        <v/>
      </c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26"/>
      <c r="XED77" s="28"/>
      <c r="XEE77" s="28"/>
      <c r="XEF77" s="28"/>
      <c r="XEG77" s="28"/>
      <c r="XEH77" s="28"/>
      <c r="XEI77" s="28"/>
      <c r="XEJ77" s="28"/>
      <c r="XEK77" s="28"/>
      <c r="XEL77" s="28"/>
      <c r="XEM77" s="28"/>
      <c r="XEN77" s="28"/>
      <c r="XEO77" s="28"/>
      <c r="XEP77" s="28"/>
      <c r="XEQ77" s="28"/>
      <c r="XER77" s="28"/>
      <c r="XES77" s="28"/>
      <c r="XET77" s="28"/>
      <c r="XEU77" s="28"/>
      <c r="XEV77" s="28"/>
      <c r="XEW77" s="28"/>
      <c r="XEX77" s="28"/>
      <c r="XEY77" s="28"/>
      <c r="XEZ77" s="28"/>
      <c r="XFA77" s="28"/>
      <c r="XFB77" s="28"/>
      <c r="XFC77" s="28"/>
      <c r="XFD77" s="28"/>
    </row>
    <row r="78" spans="1:42 16358:16384" s="3" customFormat="1" ht="19.05" customHeight="1">
      <c r="A78" s="109"/>
      <c r="B78" s="111"/>
      <c r="C78" s="111"/>
      <c r="D78" s="111"/>
      <c r="E78" s="111"/>
      <c r="F78" s="111"/>
      <c r="G78" s="111"/>
      <c r="H78" s="111"/>
      <c r="I78" s="111"/>
      <c r="J78" s="113"/>
      <c r="K78" s="20" t="str">
        <f ca="1">IF(A76="","",IF(MOD(ROW(),3)=1,"上午",IF(MOD(ROW(),3)=2,"下午","加班")))</f>
        <v/>
      </c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7"/>
      <c r="XED78" s="28"/>
      <c r="XEE78" s="28"/>
      <c r="XEF78" s="28"/>
      <c r="XEG78" s="28"/>
      <c r="XEH78" s="28"/>
      <c r="XEI78" s="28"/>
      <c r="XEJ78" s="28"/>
      <c r="XEK78" s="28"/>
      <c r="XEL78" s="28"/>
      <c r="XEM78" s="28"/>
      <c r="XEN78" s="28"/>
      <c r="XEO78" s="28"/>
      <c r="XEP78" s="28"/>
      <c r="XEQ78" s="28"/>
      <c r="XER78" s="28"/>
      <c r="XES78" s="28"/>
      <c r="XET78" s="28"/>
      <c r="XEU78" s="28"/>
      <c r="XEV78" s="28"/>
      <c r="XEW78" s="28"/>
      <c r="XEX78" s="28"/>
      <c r="XEY78" s="28"/>
      <c r="XEZ78" s="28"/>
      <c r="XFA78" s="28"/>
      <c r="XFB78" s="28"/>
      <c r="XFC78" s="28"/>
      <c r="XFD78" s="28"/>
    </row>
    <row r="79" spans="1:42 16358:16384" s="3" customFormat="1" ht="19.05" customHeight="1">
      <c r="A79" s="109" t="str">
        <f ca="1">IF(B79=0,"",COUNTA($B$3:$B78))</f>
        <v/>
      </c>
      <c r="B79" s="111">
        <f ca="1">INDIRECT("员工信息表!B"&amp;COUNTA($B$3:$B78)+2)</f>
        <v>0</v>
      </c>
      <c r="C79" s="111"/>
      <c r="D79" s="111">
        <f>(COUNTIF($L79:$AP79,"出勤")+COUNTIF($L80:$AP80,"出勤"))*0.5</f>
        <v>0</v>
      </c>
      <c r="E79" s="111">
        <f>(COUNTIF($L79:$AP79,"事假")+COUNTIF($L80:$AP80,"事假"))*0.5</f>
        <v>0</v>
      </c>
      <c r="F79" s="111">
        <f>(COUNTIF($L79:$AP79,"病假")+COUNTIF($L80:$AP80,"病假"))*0.5</f>
        <v>0</v>
      </c>
      <c r="G79" s="111">
        <f>(COUNTIF($L79:$AP79,"休假")+COUNTIF($L80:$AP80,"休假"))*0.5</f>
        <v>0</v>
      </c>
      <c r="H79" s="111">
        <f>(COUNTIF($L79:$AP79,"缺勤")+COUNTIF($L80:$AP80,"缺勤"))*0.5</f>
        <v>0</v>
      </c>
      <c r="I79" s="111">
        <f>(COUNTIF($L79:$AP79,"放假")+COUNTIF($L80:$AP80,"放假"))*0.5</f>
        <v>0</v>
      </c>
      <c r="J79" s="113">
        <f>(SUM(L81:AP81))/$AO$2</f>
        <v>0</v>
      </c>
      <c r="K79" s="16" t="str">
        <f ca="1">IF(A79="","",IF(MOD(ROW(),3)=1,"上午",IF(MOD(ROW(),3)=2,"下午","加班")))</f>
        <v/>
      </c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25"/>
      <c r="XED79" s="28"/>
      <c r="XEE79" s="28"/>
      <c r="XEF79" s="28"/>
      <c r="XEG79" s="28"/>
      <c r="XEH79" s="28"/>
      <c r="XEI79" s="28"/>
      <c r="XEJ79" s="28"/>
      <c r="XEK79" s="28"/>
      <c r="XEL79" s="28"/>
      <c r="XEM79" s="28"/>
      <c r="XEN79" s="28"/>
      <c r="XEO79" s="28"/>
      <c r="XEP79" s="28"/>
      <c r="XEQ79" s="28"/>
      <c r="XER79" s="28"/>
      <c r="XES79" s="28"/>
      <c r="XET79" s="28"/>
      <c r="XEU79" s="28"/>
      <c r="XEV79" s="28"/>
      <c r="XEW79" s="28"/>
      <c r="XEX79" s="28"/>
      <c r="XEY79" s="28"/>
      <c r="XEZ79" s="28"/>
      <c r="XFA79" s="28"/>
      <c r="XFB79" s="28"/>
      <c r="XFC79" s="28"/>
      <c r="XFD79" s="28"/>
    </row>
    <row r="80" spans="1:42 16358:16384" s="3" customFormat="1" ht="19.05" customHeight="1">
      <c r="A80" s="109"/>
      <c r="B80" s="111"/>
      <c r="C80" s="111"/>
      <c r="D80" s="111"/>
      <c r="E80" s="111"/>
      <c r="F80" s="111"/>
      <c r="G80" s="111"/>
      <c r="H80" s="111"/>
      <c r="I80" s="111"/>
      <c r="J80" s="113"/>
      <c r="K80" s="18" t="str">
        <f ca="1">IF(A79="","",IF(MOD(ROW(),3)=1,"上午",IF(MOD(ROW(),3)=2,"下午","加班")))</f>
        <v/>
      </c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26"/>
      <c r="XED80" s="28"/>
      <c r="XEE80" s="28"/>
      <c r="XEF80" s="28"/>
      <c r="XEG80" s="28"/>
      <c r="XEH80" s="28"/>
      <c r="XEI80" s="28"/>
      <c r="XEJ80" s="28"/>
      <c r="XEK80" s="28"/>
      <c r="XEL80" s="28"/>
      <c r="XEM80" s="28"/>
      <c r="XEN80" s="28"/>
      <c r="XEO80" s="28"/>
      <c r="XEP80" s="28"/>
      <c r="XEQ80" s="28"/>
      <c r="XER80" s="28"/>
      <c r="XES80" s="28"/>
      <c r="XET80" s="28"/>
      <c r="XEU80" s="28"/>
      <c r="XEV80" s="28"/>
      <c r="XEW80" s="28"/>
      <c r="XEX80" s="28"/>
      <c r="XEY80" s="28"/>
      <c r="XEZ80" s="28"/>
      <c r="XFA80" s="28"/>
      <c r="XFB80" s="28"/>
      <c r="XFC80" s="28"/>
      <c r="XFD80" s="28"/>
    </row>
    <row r="81" spans="1:42 16358:16384" s="3" customFormat="1" ht="19.05" customHeight="1">
      <c r="A81" s="109"/>
      <c r="B81" s="111"/>
      <c r="C81" s="111"/>
      <c r="D81" s="111"/>
      <c r="E81" s="111"/>
      <c r="F81" s="111"/>
      <c r="G81" s="111"/>
      <c r="H81" s="111"/>
      <c r="I81" s="111"/>
      <c r="J81" s="113"/>
      <c r="K81" s="20" t="str">
        <f ca="1">IF(A79="","",IF(MOD(ROW(),3)=1,"上午",IF(MOD(ROW(),3)=2,"下午","加班")))</f>
        <v/>
      </c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7"/>
      <c r="XED81" s="28"/>
      <c r="XEE81" s="28"/>
      <c r="XEF81" s="28"/>
      <c r="XEG81" s="28"/>
      <c r="XEH81" s="28"/>
      <c r="XEI81" s="28"/>
      <c r="XEJ81" s="28"/>
      <c r="XEK81" s="28"/>
      <c r="XEL81" s="28"/>
      <c r="XEM81" s="28"/>
      <c r="XEN81" s="28"/>
      <c r="XEO81" s="28"/>
      <c r="XEP81" s="28"/>
      <c r="XEQ81" s="28"/>
      <c r="XER81" s="28"/>
      <c r="XES81" s="28"/>
      <c r="XET81" s="28"/>
      <c r="XEU81" s="28"/>
      <c r="XEV81" s="28"/>
      <c r="XEW81" s="28"/>
      <c r="XEX81" s="28"/>
      <c r="XEY81" s="28"/>
      <c r="XEZ81" s="28"/>
      <c r="XFA81" s="28"/>
      <c r="XFB81" s="28"/>
      <c r="XFC81" s="28"/>
      <c r="XFD81" s="28"/>
    </row>
    <row r="82" spans="1:42 16358:16384" s="3" customFormat="1" ht="19.05" customHeight="1">
      <c r="A82" s="109" t="str">
        <f ca="1">IF(B82=0,"",COUNTA($B$3:$B81))</f>
        <v/>
      </c>
      <c r="B82" s="111">
        <f ca="1">INDIRECT("员工信息表!B"&amp;COUNTA($B$3:$B81)+2)</f>
        <v>0</v>
      </c>
      <c r="C82" s="111"/>
      <c r="D82" s="111">
        <f>(COUNTIF($L82:$AP82,"出勤")+COUNTIF($L83:$AP83,"出勤"))*0.5</f>
        <v>0</v>
      </c>
      <c r="E82" s="111">
        <f>(COUNTIF($L82:$AP82,"事假")+COUNTIF($L83:$AP83,"事假"))*0.5</f>
        <v>0</v>
      </c>
      <c r="F82" s="111">
        <f>(COUNTIF($L82:$AP82,"病假")+COUNTIF($L83:$AP83,"病假"))*0.5</f>
        <v>0</v>
      </c>
      <c r="G82" s="111">
        <f>(COUNTIF($L82:$AP82,"休假")+COUNTIF($L83:$AP83,"休假"))*0.5</f>
        <v>0</v>
      </c>
      <c r="H82" s="111">
        <f>(COUNTIF($L82:$AP82,"缺勤")+COUNTIF($L83:$AP83,"缺勤"))*0.5</f>
        <v>0</v>
      </c>
      <c r="I82" s="111">
        <f>(COUNTIF($L82:$AP82,"放假")+COUNTIF($L83:$AP83,"放假"))*0.5</f>
        <v>0</v>
      </c>
      <c r="J82" s="113">
        <f>(SUM(L84:AP84))/$AO$2</f>
        <v>0</v>
      </c>
      <c r="K82" s="16" t="str">
        <f ca="1">IF(A82="","",IF(MOD(ROW(),3)=1,"上午",IF(MOD(ROW(),3)=2,"下午","加班")))</f>
        <v/>
      </c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25"/>
      <c r="XED82" s="28"/>
      <c r="XEE82" s="28"/>
      <c r="XEF82" s="28"/>
      <c r="XEG82" s="28"/>
      <c r="XEH82" s="28"/>
      <c r="XEI82" s="28"/>
      <c r="XEJ82" s="28"/>
      <c r="XEK82" s="28"/>
      <c r="XEL82" s="28"/>
      <c r="XEM82" s="28"/>
      <c r="XEN82" s="28"/>
      <c r="XEO82" s="28"/>
      <c r="XEP82" s="28"/>
      <c r="XEQ82" s="28"/>
      <c r="XER82" s="28"/>
      <c r="XES82" s="28"/>
      <c r="XET82" s="28"/>
      <c r="XEU82" s="28"/>
      <c r="XEV82" s="28"/>
      <c r="XEW82" s="28"/>
      <c r="XEX82" s="28"/>
      <c r="XEY82" s="28"/>
      <c r="XEZ82" s="28"/>
      <c r="XFA82" s="28"/>
      <c r="XFB82" s="28"/>
      <c r="XFC82" s="28"/>
      <c r="XFD82" s="28"/>
    </row>
    <row r="83" spans="1:42 16358:16384" s="3" customFormat="1" ht="19.05" customHeight="1">
      <c r="A83" s="109"/>
      <c r="B83" s="111"/>
      <c r="C83" s="111"/>
      <c r="D83" s="111"/>
      <c r="E83" s="111"/>
      <c r="F83" s="111"/>
      <c r="G83" s="111"/>
      <c r="H83" s="111"/>
      <c r="I83" s="111"/>
      <c r="J83" s="113"/>
      <c r="K83" s="18" t="str">
        <f ca="1">IF(A82="","",IF(MOD(ROW(),3)=1,"上午",IF(MOD(ROW(),3)=2,"下午","加班")))</f>
        <v/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26"/>
      <c r="XED83" s="28"/>
      <c r="XEE83" s="28"/>
      <c r="XEF83" s="28"/>
      <c r="XEG83" s="28"/>
      <c r="XEH83" s="28"/>
      <c r="XEI83" s="28"/>
      <c r="XEJ83" s="28"/>
      <c r="XEK83" s="28"/>
      <c r="XEL83" s="28"/>
      <c r="XEM83" s="28"/>
      <c r="XEN83" s="28"/>
      <c r="XEO83" s="28"/>
      <c r="XEP83" s="28"/>
      <c r="XEQ83" s="28"/>
      <c r="XER83" s="28"/>
      <c r="XES83" s="28"/>
      <c r="XET83" s="28"/>
      <c r="XEU83" s="28"/>
      <c r="XEV83" s="28"/>
      <c r="XEW83" s="28"/>
      <c r="XEX83" s="28"/>
      <c r="XEY83" s="28"/>
      <c r="XEZ83" s="28"/>
      <c r="XFA83" s="28"/>
      <c r="XFB83" s="28"/>
      <c r="XFC83" s="28"/>
      <c r="XFD83" s="28"/>
    </row>
    <row r="84" spans="1:42 16358:16384" s="3" customFormat="1" ht="19.05" customHeight="1">
      <c r="A84" s="109"/>
      <c r="B84" s="111"/>
      <c r="C84" s="111"/>
      <c r="D84" s="111"/>
      <c r="E84" s="111"/>
      <c r="F84" s="111"/>
      <c r="G84" s="111"/>
      <c r="H84" s="111"/>
      <c r="I84" s="111"/>
      <c r="J84" s="113"/>
      <c r="K84" s="20" t="str">
        <f ca="1">IF(A82="","",IF(MOD(ROW(),3)=1,"上午",IF(MOD(ROW(),3)=2,"下午","加班")))</f>
        <v/>
      </c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7"/>
      <c r="XED84" s="28"/>
      <c r="XEE84" s="28"/>
      <c r="XEF84" s="28"/>
      <c r="XEG84" s="28"/>
      <c r="XEH84" s="28"/>
      <c r="XEI84" s="28"/>
      <c r="XEJ84" s="28"/>
      <c r="XEK84" s="28"/>
      <c r="XEL84" s="28"/>
      <c r="XEM84" s="28"/>
      <c r="XEN84" s="28"/>
      <c r="XEO84" s="28"/>
      <c r="XEP84" s="28"/>
      <c r="XEQ84" s="28"/>
      <c r="XER84" s="28"/>
      <c r="XES84" s="28"/>
      <c r="XET84" s="28"/>
      <c r="XEU84" s="28"/>
      <c r="XEV84" s="28"/>
      <c r="XEW84" s="28"/>
      <c r="XEX84" s="28"/>
      <c r="XEY84" s="28"/>
      <c r="XEZ84" s="28"/>
      <c r="XFA84" s="28"/>
      <c r="XFB84" s="28"/>
      <c r="XFC84" s="28"/>
      <c r="XFD84" s="28"/>
    </row>
    <row r="85" spans="1:42 16358:16384" s="3" customFormat="1" ht="19.05" customHeight="1">
      <c r="A85" s="109" t="str">
        <f ca="1">IF(B85=0,"",COUNTA($B$3:$B84))</f>
        <v/>
      </c>
      <c r="B85" s="111">
        <f ca="1">INDIRECT("员工信息表!B"&amp;COUNTA($B$3:$B84)+2)</f>
        <v>0</v>
      </c>
      <c r="C85" s="111"/>
      <c r="D85" s="111">
        <f>(COUNTIF($L85:$AP85,"出勤")+COUNTIF($L86:$AP86,"出勤"))*0.5</f>
        <v>0</v>
      </c>
      <c r="E85" s="111">
        <f>(COUNTIF($L85:$AP85,"事假")+COUNTIF($L86:$AP86,"事假"))*0.5</f>
        <v>0</v>
      </c>
      <c r="F85" s="111">
        <f>(COUNTIF($L85:$AP85,"病假")+COUNTIF($L86:$AP86,"病假"))*0.5</f>
        <v>0</v>
      </c>
      <c r="G85" s="111">
        <f>(COUNTIF($L85:$AP85,"休假")+COUNTIF($L86:$AP86,"休假"))*0.5</f>
        <v>0</v>
      </c>
      <c r="H85" s="111">
        <f>(COUNTIF($L85:$AP85,"缺勤")+COUNTIF($L86:$AP86,"缺勤"))*0.5</f>
        <v>0</v>
      </c>
      <c r="I85" s="111">
        <f>(COUNTIF($L85:$AP85,"放假")+COUNTIF($L86:$AP86,"放假"))*0.5</f>
        <v>0</v>
      </c>
      <c r="J85" s="113">
        <f>(SUM(L87:AP87))/$AO$2</f>
        <v>0</v>
      </c>
      <c r="K85" s="16" t="str">
        <f ca="1">IF(A85="","",IF(MOD(ROW(),3)=1,"上午",IF(MOD(ROW(),3)=2,"下午","加班")))</f>
        <v/>
      </c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25"/>
      <c r="XED85" s="28"/>
      <c r="XEE85" s="28"/>
      <c r="XEF85" s="28"/>
      <c r="XEG85" s="28"/>
      <c r="XEH85" s="28"/>
      <c r="XEI85" s="28"/>
      <c r="XEJ85" s="28"/>
      <c r="XEK85" s="28"/>
      <c r="XEL85" s="28"/>
      <c r="XEM85" s="28"/>
      <c r="XEN85" s="28"/>
      <c r="XEO85" s="28"/>
      <c r="XEP85" s="28"/>
      <c r="XEQ85" s="28"/>
      <c r="XER85" s="28"/>
      <c r="XES85" s="28"/>
      <c r="XET85" s="28"/>
      <c r="XEU85" s="28"/>
      <c r="XEV85" s="28"/>
      <c r="XEW85" s="28"/>
      <c r="XEX85" s="28"/>
      <c r="XEY85" s="28"/>
      <c r="XEZ85" s="28"/>
      <c r="XFA85" s="28"/>
      <c r="XFB85" s="28"/>
      <c r="XFC85" s="28"/>
      <c r="XFD85" s="28"/>
    </row>
    <row r="86" spans="1:42 16358:16384" s="3" customFormat="1" ht="19.05" customHeight="1">
      <c r="A86" s="109"/>
      <c r="B86" s="111"/>
      <c r="C86" s="111"/>
      <c r="D86" s="111"/>
      <c r="E86" s="111"/>
      <c r="F86" s="111"/>
      <c r="G86" s="111"/>
      <c r="H86" s="111"/>
      <c r="I86" s="111"/>
      <c r="J86" s="113"/>
      <c r="K86" s="18" t="str">
        <f ca="1">IF(A85="","",IF(MOD(ROW(),3)=1,"上午",IF(MOD(ROW(),3)=2,"下午","加班")))</f>
        <v/>
      </c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26"/>
      <c r="XED86" s="28"/>
      <c r="XEE86" s="28"/>
      <c r="XEF86" s="28"/>
      <c r="XEG86" s="28"/>
      <c r="XEH86" s="28"/>
      <c r="XEI86" s="28"/>
      <c r="XEJ86" s="28"/>
      <c r="XEK86" s="28"/>
      <c r="XEL86" s="28"/>
      <c r="XEM86" s="28"/>
      <c r="XEN86" s="28"/>
      <c r="XEO86" s="28"/>
      <c r="XEP86" s="28"/>
      <c r="XEQ86" s="28"/>
      <c r="XER86" s="28"/>
      <c r="XES86" s="28"/>
      <c r="XET86" s="28"/>
      <c r="XEU86" s="28"/>
      <c r="XEV86" s="28"/>
      <c r="XEW86" s="28"/>
      <c r="XEX86" s="28"/>
      <c r="XEY86" s="28"/>
      <c r="XEZ86" s="28"/>
      <c r="XFA86" s="28"/>
      <c r="XFB86" s="28"/>
      <c r="XFC86" s="28"/>
      <c r="XFD86" s="28"/>
    </row>
    <row r="87" spans="1:42 16358:16384" s="3" customFormat="1" ht="19.05" customHeight="1">
      <c r="A87" s="109"/>
      <c r="B87" s="111"/>
      <c r="C87" s="111"/>
      <c r="D87" s="111"/>
      <c r="E87" s="111"/>
      <c r="F87" s="111"/>
      <c r="G87" s="111"/>
      <c r="H87" s="111"/>
      <c r="I87" s="111"/>
      <c r="J87" s="113"/>
      <c r="K87" s="20" t="str">
        <f ca="1">IF(A85="","",IF(MOD(ROW(),3)=1,"上午",IF(MOD(ROW(),3)=2,"下午","加班")))</f>
        <v/>
      </c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7"/>
      <c r="XED87" s="28"/>
      <c r="XEE87" s="28"/>
      <c r="XEF87" s="28"/>
      <c r="XEG87" s="28"/>
      <c r="XEH87" s="28"/>
      <c r="XEI87" s="28"/>
      <c r="XEJ87" s="28"/>
      <c r="XEK87" s="28"/>
      <c r="XEL87" s="28"/>
      <c r="XEM87" s="28"/>
      <c r="XEN87" s="28"/>
      <c r="XEO87" s="28"/>
      <c r="XEP87" s="28"/>
      <c r="XEQ87" s="28"/>
      <c r="XER87" s="28"/>
      <c r="XES87" s="28"/>
      <c r="XET87" s="28"/>
      <c r="XEU87" s="28"/>
      <c r="XEV87" s="28"/>
      <c r="XEW87" s="28"/>
      <c r="XEX87" s="28"/>
      <c r="XEY87" s="28"/>
      <c r="XEZ87" s="28"/>
      <c r="XFA87" s="28"/>
      <c r="XFB87" s="28"/>
      <c r="XFC87" s="28"/>
      <c r="XFD87" s="28"/>
    </row>
    <row r="88" spans="1:42 16358:16384" s="3" customFormat="1" ht="19.05" customHeight="1">
      <c r="A88" s="109" t="str">
        <f ca="1">IF(B88=0,"",COUNTA($B$3:$B87))</f>
        <v/>
      </c>
      <c r="B88" s="111">
        <f ca="1">INDIRECT("员工信息表!B"&amp;COUNTA($B$3:$B87)+2)</f>
        <v>0</v>
      </c>
      <c r="C88" s="111"/>
      <c r="D88" s="111">
        <f>(COUNTIF($L88:$AP88,"出勤")+COUNTIF($L89:$AP89,"出勤"))*0.5</f>
        <v>0</v>
      </c>
      <c r="E88" s="111">
        <f>(COUNTIF($L88:$AP88,"事假")+COUNTIF($L89:$AP89,"事假"))*0.5</f>
        <v>0</v>
      </c>
      <c r="F88" s="111">
        <f>(COUNTIF($L88:$AP88,"病假")+COUNTIF($L89:$AP89,"病假"))*0.5</f>
        <v>0</v>
      </c>
      <c r="G88" s="111">
        <f>(COUNTIF($L88:$AP88,"休假")+COUNTIF($L89:$AP89,"休假"))*0.5</f>
        <v>0</v>
      </c>
      <c r="H88" s="111">
        <f>(COUNTIF($L88:$AP88,"缺勤")+COUNTIF($L89:$AP89,"缺勤"))*0.5</f>
        <v>0</v>
      </c>
      <c r="I88" s="111">
        <f>(COUNTIF($L88:$AP88,"放假")+COUNTIF($L89:$AP89,"放假"))*0.5</f>
        <v>0</v>
      </c>
      <c r="J88" s="113">
        <f>(SUM(L90:AP90))/$AO$2</f>
        <v>0</v>
      </c>
      <c r="K88" s="16" t="str">
        <f ca="1">IF(A88="","",IF(MOD(ROW(),3)=1,"上午",IF(MOD(ROW(),3)=2,"下午","加班")))</f>
        <v/>
      </c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25"/>
      <c r="XED88" s="28"/>
      <c r="XEE88" s="28"/>
      <c r="XEF88" s="28"/>
      <c r="XEG88" s="28"/>
      <c r="XEH88" s="28"/>
      <c r="XEI88" s="28"/>
      <c r="XEJ88" s="28"/>
      <c r="XEK88" s="28"/>
      <c r="XEL88" s="28"/>
      <c r="XEM88" s="28"/>
      <c r="XEN88" s="28"/>
      <c r="XEO88" s="28"/>
      <c r="XEP88" s="28"/>
      <c r="XEQ88" s="28"/>
      <c r="XER88" s="28"/>
      <c r="XES88" s="28"/>
      <c r="XET88" s="28"/>
      <c r="XEU88" s="28"/>
      <c r="XEV88" s="28"/>
      <c r="XEW88" s="28"/>
      <c r="XEX88" s="28"/>
      <c r="XEY88" s="28"/>
      <c r="XEZ88" s="28"/>
      <c r="XFA88" s="28"/>
      <c r="XFB88" s="28"/>
      <c r="XFC88" s="28"/>
      <c r="XFD88" s="28"/>
    </row>
    <row r="89" spans="1:42 16358:16384" s="3" customFormat="1" ht="19.05" customHeight="1">
      <c r="A89" s="109"/>
      <c r="B89" s="111"/>
      <c r="C89" s="111"/>
      <c r="D89" s="111"/>
      <c r="E89" s="111"/>
      <c r="F89" s="111"/>
      <c r="G89" s="111"/>
      <c r="H89" s="111"/>
      <c r="I89" s="111"/>
      <c r="J89" s="113"/>
      <c r="K89" s="18" t="str">
        <f ca="1">IF(A88="","",IF(MOD(ROW(),3)=1,"上午",IF(MOD(ROW(),3)=2,"下午","加班")))</f>
        <v/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26"/>
      <c r="XED89" s="28"/>
      <c r="XEE89" s="28"/>
      <c r="XEF89" s="28"/>
      <c r="XEG89" s="28"/>
      <c r="XEH89" s="28"/>
      <c r="XEI89" s="28"/>
      <c r="XEJ89" s="28"/>
      <c r="XEK89" s="28"/>
      <c r="XEL89" s="28"/>
      <c r="XEM89" s="28"/>
      <c r="XEN89" s="28"/>
      <c r="XEO89" s="28"/>
      <c r="XEP89" s="28"/>
      <c r="XEQ89" s="28"/>
      <c r="XER89" s="28"/>
      <c r="XES89" s="28"/>
      <c r="XET89" s="28"/>
      <c r="XEU89" s="28"/>
      <c r="XEV89" s="28"/>
      <c r="XEW89" s="28"/>
      <c r="XEX89" s="28"/>
      <c r="XEY89" s="28"/>
      <c r="XEZ89" s="28"/>
      <c r="XFA89" s="28"/>
      <c r="XFB89" s="28"/>
      <c r="XFC89" s="28"/>
      <c r="XFD89" s="28"/>
    </row>
    <row r="90" spans="1:42 16358:16384" s="3" customFormat="1" ht="19.05" customHeight="1">
      <c r="A90" s="109"/>
      <c r="B90" s="111"/>
      <c r="C90" s="111"/>
      <c r="D90" s="111"/>
      <c r="E90" s="111"/>
      <c r="F90" s="111"/>
      <c r="G90" s="111"/>
      <c r="H90" s="111"/>
      <c r="I90" s="111"/>
      <c r="J90" s="113"/>
      <c r="K90" s="20" t="str">
        <f ca="1">IF(A88="","",IF(MOD(ROW(),3)=1,"上午",IF(MOD(ROW(),3)=2,"下午","加班")))</f>
        <v/>
      </c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7"/>
      <c r="XED90" s="28"/>
      <c r="XEE90" s="28"/>
      <c r="XEF90" s="28"/>
      <c r="XEG90" s="28"/>
      <c r="XEH90" s="28"/>
      <c r="XEI90" s="28"/>
      <c r="XEJ90" s="28"/>
      <c r="XEK90" s="28"/>
      <c r="XEL90" s="28"/>
      <c r="XEM90" s="28"/>
      <c r="XEN90" s="28"/>
      <c r="XEO90" s="28"/>
      <c r="XEP90" s="28"/>
      <c r="XEQ90" s="28"/>
      <c r="XER90" s="28"/>
      <c r="XES90" s="28"/>
      <c r="XET90" s="28"/>
      <c r="XEU90" s="28"/>
      <c r="XEV90" s="28"/>
      <c r="XEW90" s="28"/>
      <c r="XEX90" s="28"/>
      <c r="XEY90" s="28"/>
      <c r="XEZ90" s="28"/>
      <c r="XFA90" s="28"/>
      <c r="XFB90" s="28"/>
      <c r="XFC90" s="28"/>
      <c r="XFD90" s="28"/>
    </row>
    <row r="91" spans="1:42 16358:16384" s="3" customFormat="1" ht="19.05" customHeight="1">
      <c r="A91" s="109" t="str">
        <f ca="1">IF(B91=0,"",COUNTA($B$3:$B90))</f>
        <v/>
      </c>
      <c r="B91" s="111">
        <f ca="1">INDIRECT("员工信息表!B"&amp;COUNTA($B$3:$B90)+2)</f>
        <v>0</v>
      </c>
      <c r="C91" s="111"/>
      <c r="D91" s="111">
        <f>(COUNTIF($L91:$AP91,"出勤")+COUNTIF($L92:$AP92,"出勤"))*0.5</f>
        <v>0</v>
      </c>
      <c r="E91" s="111">
        <f>(COUNTIF($L91:$AP91,"事假")+COUNTIF($L92:$AP92,"事假"))*0.5</f>
        <v>0</v>
      </c>
      <c r="F91" s="111">
        <f>(COUNTIF($L91:$AP91,"病假")+COUNTIF($L92:$AP92,"病假"))*0.5</f>
        <v>0</v>
      </c>
      <c r="G91" s="111">
        <f>(COUNTIF($L91:$AP91,"休假")+COUNTIF($L92:$AP92,"休假"))*0.5</f>
        <v>0</v>
      </c>
      <c r="H91" s="111">
        <f>(COUNTIF($L91:$AP91,"缺勤")+COUNTIF($L92:$AP92,"缺勤"))*0.5</f>
        <v>0</v>
      </c>
      <c r="I91" s="111">
        <f>(COUNTIF($L91:$AP91,"放假")+COUNTIF($L92:$AP92,"放假"))*0.5</f>
        <v>0</v>
      </c>
      <c r="J91" s="113">
        <f>(SUM(L93:AP93))/$AO$2</f>
        <v>0</v>
      </c>
      <c r="K91" s="16" t="str">
        <f ca="1">IF(A91="","",IF(MOD(ROW(),3)=1,"上午",IF(MOD(ROW(),3)=2,"下午","加班")))</f>
        <v/>
      </c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25"/>
      <c r="XED91" s="28"/>
      <c r="XEE91" s="28"/>
      <c r="XEF91" s="28"/>
      <c r="XEG91" s="28"/>
      <c r="XEH91" s="28"/>
      <c r="XEI91" s="28"/>
      <c r="XEJ91" s="28"/>
      <c r="XEK91" s="28"/>
      <c r="XEL91" s="28"/>
      <c r="XEM91" s="28"/>
      <c r="XEN91" s="28"/>
      <c r="XEO91" s="28"/>
      <c r="XEP91" s="28"/>
      <c r="XEQ91" s="28"/>
      <c r="XER91" s="28"/>
      <c r="XES91" s="28"/>
      <c r="XET91" s="28"/>
      <c r="XEU91" s="28"/>
      <c r="XEV91" s="28"/>
      <c r="XEW91" s="28"/>
      <c r="XEX91" s="28"/>
      <c r="XEY91" s="28"/>
      <c r="XEZ91" s="28"/>
      <c r="XFA91" s="28"/>
      <c r="XFB91" s="28"/>
      <c r="XFC91" s="28"/>
      <c r="XFD91" s="28"/>
    </row>
    <row r="92" spans="1:42 16358:16384" s="3" customFormat="1" ht="19.05" customHeight="1">
      <c r="A92" s="109"/>
      <c r="B92" s="111"/>
      <c r="C92" s="111"/>
      <c r="D92" s="111"/>
      <c r="E92" s="111"/>
      <c r="F92" s="111"/>
      <c r="G92" s="111"/>
      <c r="H92" s="111"/>
      <c r="I92" s="111"/>
      <c r="J92" s="113"/>
      <c r="K92" s="18" t="str">
        <f ca="1">IF(A91="","",IF(MOD(ROW(),3)=1,"上午",IF(MOD(ROW(),3)=2,"下午","加班")))</f>
        <v/>
      </c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26"/>
      <c r="XED92" s="28"/>
      <c r="XEE92" s="28"/>
      <c r="XEF92" s="28"/>
      <c r="XEG92" s="28"/>
      <c r="XEH92" s="28"/>
      <c r="XEI92" s="28"/>
      <c r="XEJ92" s="28"/>
      <c r="XEK92" s="28"/>
      <c r="XEL92" s="28"/>
      <c r="XEM92" s="28"/>
      <c r="XEN92" s="28"/>
      <c r="XEO92" s="28"/>
      <c r="XEP92" s="28"/>
      <c r="XEQ92" s="28"/>
      <c r="XER92" s="28"/>
      <c r="XES92" s="28"/>
      <c r="XET92" s="28"/>
      <c r="XEU92" s="28"/>
      <c r="XEV92" s="28"/>
      <c r="XEW92" s="28"/>
      <c r="XEX92" s="28"/>
      <c r="XEY92" s="28"/>
      <c r="XEZ92" s="28"/>
      <c r="XFA92" s="28"/>
      <c r="XFB92" s="28"/>
      <c r="XFC92" s="28"/>
      <c r="XFD92" s="28"/>
    </row>
    <row r="93" spans="1:42 16358:16384" s="3" customFormat="1" ht="19.05" customHeight="1">
      <c r="A93" s="109"/>
      <c r="B93" s="111"/>
      <c r="C93" s="111"/>
      <c r="D93" s="111"/>
      <c r="E93" s="111"/>
      <c r="F93" s="111"/>
      <c r="G93" s="111"/>
      <c r="H93" s="111"/>
      <c r="I93" s="111"/>
      <c r="J93" s="113"/>
      <c r="K93" s="20" t="str">
        <f ca="1">IF(A91="","",IF(MOD(ROW(),3)=1,"上午",IF(MOD(ROW(),3)=2,"下午","加班")))</f>
        <v/>
      </c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7"/>
      <c r="XED93" s="28"/>
      <c r="XEE93" s="28"/>
      <c r="XEF93" s="28"/>
      <c r="XEG93" s="28"/>
      <c r="XEH93" s="28"/>
      <c r="XEI93" s="28"/>
      <c r="XEJ93" s="28"/>
      <c r="XEK93" s="28"/>
      <c r="XEL93" s="28"/>
      <c r="XEM93" s="28"/>
      <c r="XEN93" s="28"/>
      <c r="XEO93" s="28"/>
      <c r="XEP93" s="28"/>
      <c r="XEQ93" s="28"/>
      <c r="XER93" s="28"/>
      <c r="XES93" s="28"/>
      <c r="XET93" s="28"/>
      <c r="XEU93" s="28"/>
      <c r="XEV93" s="28"/>
      <c r="XEW93" s="28"/>
      <c r="XEX93" s="28"/>
      <c r="XEY93" s="28"/>
      <c r="XEZ93" s="28"/>
      <c r="XFA93" s="28"/>
      <c r="XFB93" s="28"/>
      <c r="XFC93" s="28"/>
      <c r="XFD93" s="28"/>
    </row>
    <row r="94" spans="1:42 16358:16384" s="3" customFormat="1" ht="19.05" customHeight="1">
      <c r="A94" s="109" t="str">
        <f ca="1">IF(B94=0,"",COUNTA($B$3:$B93))</f>
        <v/>
      </c>
      <c r="B94" s="111">
        <f ca="1">INDIRECT("员工信息表!B"&amp;COUNTA($B$3:$B93)+2)</f>
        <v>0</v>
      </c>
      <c r="C94" s="111"/>
      <c r="D94" s="111">
        <f>(COUNTIF($L94:$AP94,"出勤")+COUNTIF($L95:$AP95,"出勤"))*0.5</f>
        <v>0</v>
      </c>
      <c r="E94" s="111">
        <f>(COUNTIF($L94:$AP94,"事假")+COUNTIF($L95:$AP95,"事假"))*0.5</f>
        <v>0</v>
      </c>
      <c r="F94" s="111">
        <f>(COUNTIF($L94:$AP94,"病假")+COUNTIF($L95:$AP95,"病假"))*0.5</f>
        <v>0</v>
      </c>
      <c r="G94" s="111">
        <f>(COUNTIF($L94:$AP94,"休假")+COUNTIF($L95:$AP95,"休假"))*0.5</f>
        <v>0</v>
      </c>
      <c r="H94" s="111">
        <f>(COUNTIF($L94:$AP94,"缺勤")+COUNTIF($L95:$AP95,"缺勤"))*0.5</f>
        <v>0</v>
      </c>
      <c r="I94" s="111">
        <f>(COUNTIF($L94:$AP94,"放假")+COUNTIF($L95:$AP95,"放假"))*0.5</f>
        <v>0</v>
      </c>
      <c r="J94" s="113">
        <f>(SUM(L96:AP96))/$AO$2</f>
        <v>0</v>
      </c>
      <c r="K94" s="16" t="str">
        <f ca="1">IF(A94="","",IF(MOD(ROW(),3)=1,"上午",IF(MOD(ROW(),3)=2,"下午","加班")))</f>
        <v/>
      </c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25"/>
      <c r="XED94" s="28"/>
      <c r="XEE94" s="28"/>
      <c r="XEF94" s="28"/>
      <c r="XEG94" s="28"/>
      <c r="XEH94" s="28"/>
      <c r="XEI94" s="28"/>
      <c r="XEJ94" s="28"/>
      <c r="XEK94" s="28"/>
      <c r="XEL94" s="28"/>
      <c r="XEM94" s="28"/>
      <c r="XEN94" s="28"/>
      <c r="XEO94" s="28"/>
      <c r="XEP94" s="28"/>
      <c r="XEQ94" s="28"/>
      <c r="XER94" s="28"/>
      <c r="XES94" s="28"/>
      <c r="XET94" s="28"/>
      <c r="XEU94" s="28"/>
      <c r="XEV94" s="28"/>
      <c r="XEW94" s="28"/>
      <c r="XEX94" s="28"/>
      <c r="XEY94" s="28"/>
      <c r="XEZ94" s="28"/>
      <c r="XFA94" s="28"/>
      <c r="XFB94" s="28"/>
      <c r="XFC94" s="28"/>
      <c r="XFD94" s="28"/>
    </row>
    <row r="95" spans="1:42 16358:16384" s="3" customFormat="1" ht="19.05" customHeight="1">
      <c r="A95" s="109"/>
      <c r="B95" s="111"/>
      <c r="C95" s="111"/>
      <c r="D95" s="111"/>
      <c r="E95" s="111"/>
      <c r="F95" s="111"/>
      <c r="G95" s="111"/>
      <c r="H95" s="111"/>
      <c r="I95" s="111"/>
      <c r="J95" s="113"/>
      <c r="K95" s="18" t="str">
        <f ca="1">IF(A94="","",IF(MOD(ROW(),3)=1,"上午",IF(MOD(ROW(),3)=2,"下午","加班")))</f>
        <v/>
      </c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26"/>
      <c r="XED95" s="28"/>
      <c r="XEE95" s="28"/>
      <c r="XEF95" s="28"/>
      <c r="XEG95" s="28"/>
      <c r="XEH95" s="28"/>
      <c r="XEI95" s="28"/>
      <c r="XEJ95" s="28"/>
      <c r="XEK95" s="28"/>
      <c r="XEL95" s="28"/>
      <c r="XEM95" s="28"/>
      <c r="XEN95" s="28"/>
      <c r="XEO95" s="28"/>
      <c r="XEP95" s="28"/>
      <c r="XEQ95" s="28"/>
      <c r="XER95" s="28"/>
      <c r="XES95" s="28"/>
      <c r="XET95" s="28"/>
      <c r="XEU95" s="28"/>
      <c r="XEV95" s="28"/>
      <c r="XEW95" s="28"/>
      <c r="XEX95" s="28"/>
      <c r="XEY95" s="28"/>
      <c r="XEZ95" s="28"/>
      <c r="XFA95" s="28"/>
      <c r="XFB95" s="28"/>
      <c r="XFC95" s="28"/>
      <c r="XFD95" s="28"/>
    </row>
    <row r="96" spans="1:42 16358:16384" s="3" customFormat="1" ht="19.05" customHeight="1">
      <c r="A96" s="109"/>
      <c r="B96" s="111"/>
      <c r="C96" s="111"/>
      <c r="D96" s="111"/>
      <c r="E96" s="111"/>
      <c r="F96" s="111"/>
      <c r="G96" s="111"/>
      <c r="H96" s="111"/>
      <c r="I96" s="111"/>
      <c r="J96" s="113"/>
      <c r="K96" s="20" t="str">
        <f ca="1">IF(A94="","",IF(MOD(ROW(),3)=1,"上午",IF(MOD(ROW(),3)=2,"下午","加班")))</f>
        <v/>
      </c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7"/>
      <c r="XED96" s="28"/>
      <c r="XEE96" s="28"/>
      <c r="XEF96" s="28"/>
      <c r="XEG96" s="28"/>
      <c r="XEH96" s="28"/>
      <c r="XEI96" s="28"/>
      <c r="XEJ96" s="28"/>
      <c r="XEK96" s="28"/>
      <c r="XEL96" s="28"/>
      <c r="XEM96" s="28"/>
      <c r="XEN96" s="28"/>
      <c r="XEO96" s="28"/>
      <c r="XEP96" s="28"/>
      <c r="XEQ96" s="28"/>
      <c r="XER96" s="28"/>
      <c r="XES96" s="28"/>
      <c r="XET96" s="28"/>
      <c r="XEU96" s="28"/>
      <c r="XEV96" s="28"/>
      <c r="XEW96" s="28"/>
      <c r="XEX96" s="28"/>
      <c r="XEY96" s="28"/>
      <c r="XEZ96" s="28"/>
      <c r="XFA96" s="28"/>
      <c r="XFB96" s="28"/>
      <c r="XFC96" s="28"/>
      <c r="XFD96" s="28"/>
    </row>
    <row r="97" spans="1:42 16358:16384" s="3" customFormat="1" ht="19.05" customHeight="1">
      <c r="A97" s="109" t="str">
        <f ca="1">IF(B97=0,"",COUNTA($B$3:$B96))</f>
        <v/>
      </c>
      <c r="B97" s="111">
        <f ca="1">INDIRECT("员工信息表!B"&amp;COUNTA($B$3:$B96)+2)</f>
        <v>0</v>
      </c>
      <c r="C97" s="111"/>
      <c r="D97" s="111">
        <f>(COUNTIF($L97:$AP97,"出勤")+COUNTIF($L98:$AP98,"出勤"))*0.5</f>
        <v>0</v>
      </c>
      <c r="E97" s="111">
        <f>(COUNTIF($L97:$AP97,"事假")+COUNTIF($L98:$AP98,"事假"))*0.5</f>
        <v>0</v>
      </c>
      <c r="F97" s="111">
        <f>(COUNTIF($L97:$AP97,"病假")+COUNTIF($L98:$AP98,"病假"))*0.5</f>
        <v>0</v>
      </c>
      <c r="G97" s="111">
        <f>(COUNTIF($L97:$AP97,"休假")+COUNTIF($L98:$AP98,"休假"))*0.5</f>
        <v>0</v>
      </c>
      <c r="H97" s="111">
        <f>(COUNTIF($L97:$AP97,"缺勤")+COUNTIF($L98:$AP98,"缺勤"))*0.5</f>
        <v>0</v>
      </c>
      <c r="I97" s="111">
        <f>(COUNTIF($L97:$AP97,"放假")+COUNTIF($L98:$AP98,"放假"))*0.5</f>
        <v>0</v>
      </c>
      <c r="J97" s="113">
        <f>(SUM(L99:AP99))/$AO$2</f>
        <v>0</v>
      </c>
      <c r="K97" s="16" t="str">
        <f ca="1">IF(A97="","",IF(MOD(ROW(),3)=1,"上午",IF(MOD(ROW(),3)=2,"下午","加班")))</f>
        <v/>
      </c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25"/>
      <c r="XED97" s="28"/>
      <c r="XEE97" s="28"/>
      <c r="XEF97" s="28"/>
      <c r="XEG97" s="28"/>
      <c r="XEH97" s="28"/>
      <c r="XEI97" s="28"/>
      <c r="XEJ97" s="28"/>
      <c r="XEK97" s="28"/>
      <c r="XEL97" s="28"/>
      <c r="XEM97" s="28"/>
      <c r="XEN97" s="28"/>
      <c r="XEO97" s="28"/>
      <c r="XEP97" s="28"/>
      <c r="XEQ97" s="28"/>
      <c r="XER97" s="28"/>
      <c r="XES97" s="28"/>
      <c r="XET97" s="28"/>
      <c r="XEU97" s="28"/>
      <c r="XEV97" s="28"/>
      <c r="XEW97" s="28"/>
      <c r="XEX97" s="28"/>
      <c r="XEY97" s="28"/>
      <c r="XEZ97" s="28"/>
      <c r="XFA97" s="28"/>
      <c r="XFB97" s="28"/>
      <c r="XFC97" s="28"/>
      <c r="XFD97" s="28"/>
    </row>
    <row r="98" spans="1:42 16358:16384" s="3" customFormat="1" ht="19.05" customHeight="1">
      <c r="A98" s="109"/>
      <c r="B98" s="111"/>
      <c r="C98" s="111"/>
      <c r="D98" s="111"/>
      <c r="E98" s="111"/>
      <c r="F98" s="111"/>
      <c r="G98" s="111"/>
      <c r="H98" s="111"/>
      <c r="I98" s="111"/>
      <c r="J98" s="113"/>
      <c r="K98" s="18" t="str">
        <f ca="1">IF(A97="","",IF(MOD(ROW(),3)=1,"上午",IF(MOD(ROW(),3)=2,"下午","加班")))</f>
        <v/>
      </c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26"/>
      <c r="XED98" s="28"/>
      <c r="XEE98" s="28"/>
      <c r="XEF98" s="28"/>
      <c r="XEG98" s="28"/>
      <c r="XEH98" s="28"/>
      <c r="XEI98" s="28"/>
      <c r="XEJ98" s="28"/>
      <c r="XEK98" s="28"/>
      <c r="XEL98" s="28"/>
      <c r="XEM98" s="28"/>
      <c r="XEN98" s="28"/>
      <c r="XEO98" s="28"/>
      <c r="XEP98" s="28"/>
      <c r="XEQ98" s="28"/>
      <c r="XER98" s="28"/>
      <c r="XES98" s="28"/>
      <c r="XET98" s="28"/>
      <c r="XEU98" s="28"/>
      <c r="XEV98" s="28"/>
      <c r="XEW98" s="28"/>
      <c r="XEX98" s="28"/>
      <c r="XEY98" s="28"/>
      <c r="XEZ98" s="28"/>
      <c r="XFA98" s="28"/>
      <c r="XFB98" s="28"/>
      <c r="XFC98" s="28"/>
      <c r="XFD98" s="28"/>
    </row>
    <row r="99" spans="1:42 16358:16384" s="3" customFormat="1" ht="19.05" customHeight="1">
      <c r="A99" s="109"/>
      <c r="B99" s="111"/>
      <c r="C99" s="111"/>
      <c r="D99" s="111"/>
      <c r="E99" s="111"/>
      <c r="F99" s="111"/>
      <c r="G99" s="111"/>
      <c r="H99" s="111"/>
      <c r="I99" s="111"/>
      <c r="J99" s="113"/>
      <c r="K99" s="20" t="str">
        <f ca="1">IF(A97="","",IF(MOD(ROW(),3)=1,"上午",IF(MOD(ROW(),3)=2,"下午","加班")))</f>
        <v/>
      </c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7"/>
      <c r="XED99" s="28"/>
      <c r="XEE99" s="28"/>
      <c r="XEF99" s="28"/>
      <c r="XEG99" s="28"/>
      <c r="XEH99" s="28"/>
      <c r="XEI99" s="28"/>
      <c r="XEJ99" s="28"/>
      <c r="XEK99" s="28"/>
      <c r="XEL99" s="28"/>
      <c r="XEM99" s="28"/>
      <c r="XEN99" s="28"/>
      <c r="XEO99" s="28"/>
      <c r="XEP99" s="28"/>
      <c r="XEQ99" s="28"/>
      <c r="XER99" s="28"/>
      <c r="XES99" s="28"/>
      <c r="XET99" s="28"/>
      <c r="XEU99" s="28"/>
      <c r="XEV99" s="28"/>
      <c r="XEW99" s="28"/>
      <c r="XEX99" s="28"/>
      <c r="XEY99" s="28"/>
      <c r="XEZ99" s="28"/>
      <c r="XFA99" s="28"/>
      <c r="XFB99" s="28"/>
      <c r="XFC99" s="28"/>
      <c r="XFD99" s="28"/>
    </row>
    <row r="100" spans="1:42 16358:16384" s="3" customFormat="1" ht="19.05" customHeight="1">
      <c r="A100" s="109" t="str">
        <f ca="1">IF(B100=0,"",COUNTA($B$3:$B99))</f>
        <v/>
      </c>
      <c r="B100" s="111">
        <f ca="1">INDIRECT("员工信息表!B"&amp;COUNTA($B$3:$B99)+2)</f>
        <v>0</v>
      </c>
      <c r="C100" s="111"/>
      <c r="D100" s="111">
        <f>(COUNTIF($L100:$AP100,"出勤")+COUNTIF($L101:$AP101,"出勤"))*0.5</f>
        <v>0</v>
      </c>
      <c r="E100" s="111">
        <f>(COUNTIF($L100:$AP100,"事假")+COUNTIF($L101:$AP101,"事假"))*0.5</f>
        <v>0</v>
      </c>
      <c r="F100" s="111">
        <f>(COUNTIF($L100:$AP100,"病假")+COUNTIF($L101:$AP101,"病假"))*0.5</f>
        <v>0</v>
      </c>
      <c r="G100" s="111">
        <f>(COUNTIF($L100:$AP100,"休假")+COUNTIF($L101:$AP101,"休假"))*0.5</f>
        <v>0</v>
      </c>
      <c r="H100" s="111">
        <f>(COUNTIF($L100:$AP100,"缺勤")+COUNTIF($L101:$AP101,"缺勤"))*0.5</f>
        <v>0</v>
      </c>
      <c r="I100" s="111">
        <f>(COUNTIF($L100:$AP100,"放假")+COUNTIF($L101:$AP101,"放假"))*0.5</f>
        <v>0</v>
      </c>
      <c r="J100" s="113">
        <f>(SUM(L102:AP102))/$AO$2</f>
        <v>0</v>
      </c>
      <c r="K100" s="16" t="str">
        <f ca="1">IF(A100="","",IF(MOD(ROW(),3)=1,"上午",IF(MOD(ROW(),3)=2,"下午","加班")))</f>
        <v/>
      </c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25"/>
      <c r="XED100" s="28"/>
      <c r="XEE100" s="28"/>
      <c r="XEF100" s="28"/>
      <c r="XEG100" s="28"/>
      <c r="XEH100" s="28"/>
      <c r="XEI100" s="28"/>
      <c r="XEJ100" s="28"/>
      <c r="XEK100" s="28"/>
      <c r="XEL100" s="28"/>
      <c r="XEM100" s="28"/>
      <c r="XEN100" s="28"/>
      <c r="XEO100" s="28"/>
      <c r="XEP100" s="28"/>
      <c r="XEQ100" s="28"/>
      <c r="XER100" s="28"/>
      <c r="XES100" s="28"/>
      <c r="XET100" s="28"/>
      <c r="XEU100" s="28"/>
      <c r="XEV100" s="28"/>
      <c r="XEW100" s="28"/>
      <c r="XEX100" s="28"/>
      <c r="XEY100" s="28"/>
      <c r="XEZ100" s="28"/>
      <c r="XFA100" s="28"/>
      <c r="XFB100" s="28"/>
      <c r="XFC100" s="28"/>
      <c r="XFD100" s="28"/>
    </row>
    <row r="101" spans="1:42 16358:16384" s="3" customFormat="1" ht="19.05" customHeight="1">
      <c r="A101" s="109"/>
      <c r="B101" s="111"/>
      <c r="C101" s="111"/>
      <c r="D101" s="111"/>
      <c r="E101" s="111"/>
      <c r="F101" s="111"/>
      <c r="G101" s="111"/>
      <c r="H101" s="111"/>
      <c r="I101" s="111"/>
      <c r="J101" s="113"/>
      <c r="K101" s="18" t="str">
        <f ca="1">IF(A100="","",IF(MOD(ROW(),3)=1,"上午",IF(MOD(ROW(),3)=2,"下午","加班")))</f>
        <v/>
      </c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26"/>
      <c r="XED101" s="28"/>
      <c r="XEE101" s="28"/>
      <c r="XEF101" s="28"/>
      <c r="XEG101" s="28"/>
      <c r="XEH101" s="28"/>
      <c r="XEI101" s="28"/>
      <c r="XEJ101" s="28"/>
      <c r="XEK101" s="28"/>
      <c r="XEL101" s="28"/>
      <c r="XEM101" s="28"/>
      <c r="XEN101" s="28"/>
      <c r="XEO101" s="28"/>
      <c r="XEP101" s="28"/>
      <c r="XEQ101" s="28"/>
      <c r="XER101" s="28"/>
      <c r="XES101" s="28"/>
      <c r="XET101" s="28"/>
      <c r="XEU101" s="28"/>
      <c r="XEV101" s="28"/>
      <c r="XEW101" s="28"/>
      <c r="XEX101" s="28"/>
      <c r="XEY101" s="28"/>
      <c r="XEZ101" s="28"/>
      <c r="XFA101" s="28"/>
      <c r="XFB101" s="28"/>
      <c r="XFC101" s="28"/>
      <c r="XFD101" s="28"/>
    </row>
    <row r="102" spans="1:42 16358:16384" s="3" customFormat="1" ht="19.05" customHeight="1">
      <c r="A102" s="109"/>
      <c r="B102" s="111"/>
      <c r="C102" s="111"/>
      <c r="D102" s="111"/>
      <c r="E102" s="111"/>
      <c r="F102" s="111"/>
      <c r="G102" s="111"/>
      <c r="H102" s="111"/>
      <c r="I102" s="111"/>
      <c r="J102" s="113"/>
      <c r="K102" s="20" t="str">
        <f ca="1">IF(A100="","",IF(MOD(ROW(),3)=1,"上午",IF(MOD(ROW(),3)=2,"下午","加班")))</f>
        <v/>
      </c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7"/>
      <c r="XED102" s="28"/>
      <c r="XEE102" s="28"/>
      <c r="XEF102" s="28"/>
      <c r="XEG102" s="28"/>
      <c r="XEH102" s="28"/>
      <c r="XEI102" s="28"/>
      <c r="XEJ102" s="28"/>
      <c r="XEK102" s="28"/>
      <c r="XEL102" s="28"/>
      <c r="XEM102" s="28"/>
      <c r="XEN102" s="28"/>
      <c r="XEO102" s="28"/>
      <c r="XEP102" s="28"/>
      <c r="XEQ102" s="28"/>
      <c r="XER102" s="28"/>
      <c r="XES102" s="28"/>
      <c r="XET102" s="28"/>
      <c r="XEU102" s="28"/>
      <c r="XEV102" s="28"/>
      <c r="XEW102" s="28"/>
      <c r="XEX102" s="28"/>
      <c r="XEY102" s="28"/>
      <c r="XEZ102" s="28"/>
      <c r="XFA102" s="28"/>
      <c r="XFB102" s="28"/>
      <c r="XFC102" s="28"/>
      <c r="XFD102" s="28"/>
    </row>
    <row r="103" spans="1:42 16358:16384" s="3" customFormat="1" ht="19.05" customHeight="1">
      <c r="A103" s="109" t="str">
        <f ca="1">IF(B103=0,"",COUNTA($B$3:$B102))</f>
        <v/>
      </c>
      <c r="B103" s="111">
        <f ca="1">INDIRECT("员工信息表!B"&amp;COUNTA($B$3:$B102)+2)</f>
        <v>0</v>
      </c>
      <c r="C103" s="111"/>
      <c r="D103" s="111">
        <f>(COUNTIF($L103:$AP103,"出勤")+COUNTIF($L104:$AP104,"出勤"))*0.5</f>
        <v>0</v>
      </c>
      <c r="E103" s="111">
        <f>(COUNTIF($L103:$AP103,"事假")+COUNTIF($L104:$AP104,"事假"))*0.5</f>
        <v>0</v>
      </c>
      <c r="F103" s="111">
        <f>(COUNTIF($L103:$AP103,"病假")+COUNTIF($L104:$AP104,"病假"))*0.5</f>
        <v>0</v>
      </c>
      <c r="G103" s="111">
        <f>(COUNTIF($L103:$AP103,"休假")+COUNTIF($L104:$AP104,"休假"))*0.5</f>
        <v>0</v>
      </c>
      <c r="H103" s="111">
        <f>(COUNTIF($L103:$AP103,"缺勤")+COUNTIF($L104:$AP104,"缺勤"))*0.5</f>
        <v>0</v>
      </c>
      <c r="I103" s="111">
        <f>(COUNTIF($L103:$AP103,"放假")+COUNTIF($L104:$AP104,"放假"))*0.5</f>
        <v>0</v>
      </c>
      <c r="J103" s="113">
        <f>(SUM(L105:AP105))/$AO$2</f>
        <v>0</v>
      </c>
      <c r="K103" s="16" t="str">
        <f ca="1">IF(A103="","",IF(MOD(ROW(),3)=1,"上午",IF(MOD(ROW(),3)=2,"下午","加班")))</f>
        <v/>
      </c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25"/>
      <c r="XED103" s="28"/>
      <c r="XEE103" s="28"/>
      <c r="XEF103" s="28"/>
      <c r="XEG103" s="28"/>
      <c r="XEH103" s="28"/>
      <c r="XEI103" s="28"/>
      <c r="XEJ103" s="28"/>
      <c r="XEK103" s="28"/>
      <c r="XEL103" s="28"/>
      <c r="XEM103" s="28"/>
      <c r="XEN103" s="28"/>
      <c r="XEO103" s="28"/>
      <c r="XEP103" s="28"/>
      <c r="XEQ103" s="28"/>
      <c r="XER103" s="28"/>
      <c r="XES103" s="28"/>
      <c r="XET103" s="28"/>
      <c r="XEU103" s="28"/>
      <c r="XEV103" s="28"/>
      <c r="XEW103" s="28"/>
      <c r="XEX103" s="28"/>
      <c r="XEY103" s="28"/>
      <c r="XEZ103" s="28"/>
      <c r="XFA103" s="28"/>
      <c r="XFB103" s="28"/>
      <c r="XFC103" s="28"/>
      <c r="XFD103" s="28"/>
    </row>
    <row r="104" spans="1:42 16358:16384" s="3" customFormat="1" ht="19.05" customHeight="1">
      <c r="A104" s="109"/>
      <c r="B104" s="111"/>
      <c r="C104" s="111"/>
      <c r="D104" s="111"/>
      <c r="E104" s="111"/>
      <c r="F104" s="111"/>
      <c r="G104" s="111"/>
      <c r="H104" s="111"/>
      <c r="I104" s="111"/>
      <c r="J104" s="113"/>
      <c r="K104" s="18" t="str">
        <f ca="1">IF(A103="","",IF(MOD(ROW(),3)=1,"上午",IF(MOD(ROW(),3)=2,"下午","加班")))</f>
        <v/>
      </c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26"/>
      <c r="XED104" s="28"/>
      <c r="XEE104" s="28"/>
      <c r="XEF104" s="28"/>
      <c r="XEG104" s="28"/>
      <c r="XEH104" s="28"/>
      <c r="XEI104" s="28"/>
      <c r="XEJ104" s="28"/>
      <c r="XEK104" s="28"/>
      <c r="XEL104" s="28"/>
      <c r="XEM104" s="28"/>
      <c r="XEN104" s="28"/>
      <c r="XEO104" s="28"/>
      <c r="XEP104" s="28"/>
      <c r="XEQ104" s="28"/>
      <c r="XER104" s="28"/>
      <c r="XES104" s="28"/>
      <c r="XET104" s="28"/>
      <c r="XEU104" s="28"/>
      <c r="XEV104" s="28"/>
      <c r="XEW104" s="28"/>
      <c r="XEX104" s="28"/>
      <c r="XEY104" s="28"/>
      <c r="XEZ104" s="28"/>
      <c r="XFA104" s="28"/>
      <c r="XFB104" s="28"/>
      <c r="XFC104" s="28"/>
      <c r="XFD104" s="28"/>
    </row>
    <row r="105" spans="1:42 16358:16384" s="3" customFormat="1" ht="19.05" customHeight="1">
      <c r="A105" s="109"/>
      <c r="B105" s="111"/>
      <c r="C105" s="111"/>
      <c r="D105" s="111"/>
      <c r="E105" s="111"/>
      <c r="F105" s="111"/>
      <c r="G105" s="111"/>
      <c r="H105" s="111"/>
      <c r="I105" s="111"/>
      <c r="J105" s="113"/>
      <c r="K105" s="20" t="str">
        <f ca="1">IF(A103="","",IF(MOD(ROW(),3)=1,"上午",IF(MOD(ROW(),3)=2,"下午","加班")))</f>
        <v/>
      </c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7"/>
      <c r="XED105" s="28"/>
      <c r="XEE105" s="28"/>
      <c r="XEF105" s="28"/>
      <c r="XEG105" s="28"/>
      <c r="XEH105" s="28"/>
      <c r="XEI105" s="28"/>
      <c r="XEJ105" s="28"/>
      <c r="XEK105" s="28"/>
      <c r="XEL105" s="28"/>
      <c r="XEM105" s="28"/>
      <c r="XEN105" s="28"/>
      <c r="XEO105" s="28"/>
      <c r="XEP105" s="28"/>
      <c r="XEQ105" s="28"/>
      <c r="XER105" s="28"/>
      <c r="XES105" s="28"/>
      <c r="XET105" s="28"/>
      <c r="XEU105" s="28"/>
      <c r="XEV105" s="28"/>
      <c r="XEW105" s="28"/>
      <c r="XEX105" s="28"/>
      <c r="XEY105" s="28"/>
      <c r="XEZ105" s="28"/>
      <c r="XFA105" s="28"/>
      <c r="XFB105" s="28"/>
      <c r="XFC105" s="28"/>
      <c r="XFD105" s="28"/>
    </row>
    <row r="106" spans="1:42 16358:16384" s="3" customFormat="1" ht="19.05" customHeight="1">
      <c r="A106" s="109" t="str">
        <f ca="1">IF(B106=0,"",COUNTA($B$3:$B105))</f>
        <v/>
      </c>
      <c r="B106" s="111">
        <f ca="1">INDIRECT("员工信息表!B"&amp;COUNTA($B$3:$B105)+2)</f>
        <v>0</v>
      </c>
      <c r="C106" s="111"/>
      <c r="D106" s="111">
        <f>(COUNTIF($L106:$AP106,"出勤")+COUNTIF($L107:$AP107,"出勤"))*0.5</f>
        <v>0</v>
      </c>
      <c r="E106" s="111">
        <f>(COUNTIF($L106:$AP106,"事假")+COUNTIF($L107:$AP107,"事假"))*0.5</f>
        <v>0</v>
      </c>
      <c r="F106" s="111">
        <f>(COUNTIF($L106:$AP106,"病假")+COUNTIF($L107:$AP107,"病假"))*0.5</f>
        <v>0</v>
      </c>
      <c r="G106" s="111">
        <f>(COUNTIF($L106:$AP106,"休假")+COUNTIF($L107:$AP107,"休假"))*0.5</f>
        <v>0</v>
      </c>
      <c r="H106" s="111">
        <f>(COUNTIF($L106:$AP106,"缺勤")+COUNTIF($L107:$AP107,"缺勤"))*0.5</f>
        <v>0</v>
      </c>
      <c r="I106" s="111">
        <f>(COUNTIF($L106:$AP106,"放假")+COUNTIF($L107:$AP107,"放假"))*0.5</f>
        <v>0</v>
      </c>
      <c r="J106" s="113">
        <f>(SUM(L108:AP108))/$AO$2</f>
        <v>0</v>
      </c>
      <c r="K106" s="16" t="str">
        <f ca="1">IF(A106="","",IF(MOD(ROW(),3)=1,"上午",IF(MOD(ROW(),3)=2,"下午","加班")))</f>
        <v/>
      </c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25"/>
      <c r="XED106" s="28"/>
      <c r="XEE106" s="28"/>
      <c r="XEF106" s="28"/>
      <c r="XEG106" s="28"/>
      <c r="XEH106" s="28"/>
      <c r="XEI106" s="28"/>
      <c r="XEJ106" s="28"/>
      <c r="XEK106" s="28"/>
      <c r="XEL106" s="28"/>
      <c r="XEM106" s="28"/>
      <c r="XEN106" s="28"/>
      <c r="XEO106" s="28"/>
      <c r="XEP106" s="28"/>
      <c r="XEQ106" s="28"/>
      <c r="XER106" s="28"/>
      <c r="XES106" s="28"/>
      <c r="XET106" s="28"/>
      <c r="XEU106" s="28"/>
      <c r="XEV106" s="28"/>
      <c r="XEW106" s="28"/>
      <c r="XEX106" s="28"/>
      <c r="XEY106" s="28"/>
      <c r="XEZ106" s="28"/>
      <c r="XFA106" s="28"/>
      <c r="XFB106" s="28"/>
      <c r="XFC106" s="28"/>
      <c r="XFD106" s="28"/>
    </row>
    <row r="107" spans="1:42 16358:16384" s="3" customFormat="1" ht="19.05" customHeight="1">
      <c r="A107" s="109"/>
      <c r="B107" s="111"/>
      <c r="C107" s="111"/>
      <c r="D107" s="111"/>
      <c r="E107" s="111"/>
      <c r="F107" s="111"/>
      <c r="G107" s="111"/>
      <c r="H107" s="111"/>
      <c r="I107" s="111"/>
      <c r="J107" s="113"/>
      <c r="K107" s="18" t="str">
        <f ca="1">IF(A106="","",IF(MOD(ROW(),3)=1,"上午",IF(MOD(ROW(),3)=2,"下午","加班")))</f>
        <v/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26"/>
      <c r="XED107" s="28"/>
      <c r="XEE107" s="28"/>
      <c r="XEF107" s="28"/>
      <c r="XEG107" s="28"/>
      <c r="XEH107" s="28"/>
      <c r="XEI107" s="28"/>
      <c r="XEJ107" s="28"/>
      <c r="XEK107" s="28"/>
      <c r="XEL107" s="28"/>
      <c r="XEM107" s="28"/>
      <c r="XEN107" s="28"/>
      <c r="XEO107" s="28"/>
      <c r="XEP107" s="28"/>
      <c r="XEQ107" s="28"/>
      <c r="XER107" s="28"/>
      <c r="XES107" s="28"/>
      <c r="XET107" s="28"/>
      <c r="XEU107" s="28"/>
      <c r="XEV107" s="28"/>
      <c r="XEW107" s="28"/>
      <c r="XEX107" s="28"/>
      <c r="XEY107" s="28"/>
      <c r="XEZ107" s="28"/>
      <c r="XFA107" s="28"/>
      <c r="XFB107" s="28"/>
      <c r="XFC107" s="28"/>
      <c r="XFD107" s="28"/>
    </row>
    <row r="108" spans="1:42 16358:16384" s="3" customFormat="1" ht="19.05" customHeight="1">
      <c r="A108" s="109"/>
      <c r="B108" s="111"/>
      <c r="C108" s="111"/>
      <c r="D108" s="111"/>
      <c r="E108" s="111"/>
      <c r="F108" s="111"/>
      <c r="G108" s="111"/>
      <c r="H108" s="111"/>
      <c r="I108" s="111"/>
      <c r="J108" s="113"/>
      <c r="K108" s="20" t="str">
        <f ca="1">IF(A106="","",IF(MOD(ROW(),3)=1,"上午",IF(MOD(ROW(),3)=2,"下午","加班")))</f>
        <v/>
      </c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7"/>
      <c r="XED108" s="28"/>
      <c r="XEE108" s="28"/>
      <c r="XEF108" s="28"/>
      <c r="XEG108" s="28"/>
      <c r="XEH108" s="28"/>
      <c r="XEI108" s="28"/>
      <c r="XEJ108" s="28"/>
      <c r="XEK108" s="28"/>
      <c r="XEL108" s="28"/>
      <c r="XEM108" s="28"/>
      <c r="XEN108" s="28"/>
      <c r="XEO108" s="28"/>
      <c r="XEP108" s="28"/>
      <c r="XEQ108" s="28"/>
      <c r="XER108" s="28"/>
      <c r="XES108" s="28"/>
      <c r="XET108" s="28"/>
      <c r="XEU108" s="28"/>
      <c r="XEV108" s="28"/>
      <c r="XEW108" s="28"/>
      <c r="XEX108" s="28"/>
      <c r="XEY108" s="28"/>
      <c r="XEZ108" s="28"/>
      <c r="XFA108" s="28"/>
      <c r="XFB108" s="28"/>
      <c r="XFC108" s="28"/>
      <c r="XFD108" s="28"/>
    </row>
    <row r="109" spans="1:42 16358:16384" s="3" customFormat="1" ht="19.05" customHeight="1">
      <c r="A109" s="109" t="str">
        <f ca="1">IF(B109=0,"",COUNTA($B$3:$B108))</f>
        <v/>
      </c>
      <c r="B109" s="111">
        <f ca="1">INDIRECT("员工信息表!B"&amp;COUNTA($B$3:$B108)+2)</f>
        <v>0</v>
      </c>
      <c r="C109" s="111"/>
      <c r="D109" s="111">
        <f>(COUNTIF($L109:$AP109,"出勤")+COUNTIF($L110:$AP110,"出勤"))*0.5</f>
        <v>0</v>
      </c>
      <c r="E109" s="111">
        <f>(COUNTIF($L109:$AP109,"事假")+COUNTIF($L110:$AP110,"事假"))*0.5</f>
        <v>0</v>
      </c>
      <c r="F109" s="111">
        <f>(COUNTIF($L109:$AP109,"病假")+COUNTIF($L110:$AP110,"病假"))*0.5</f>
        <v>0</v>
      </c>
      <c r="G109" s="111">
        <f>(COUNTIF($L109:$AP109,"休假")+COUNTIF($L110:$AP110,"休假"))*0.5</f>
        <v>0</v>
      </c>
      <c r="H109" s="111">
        <f>(COUNTIF($L109:$AP109,"缺勤")+COUNTIF($L110:$AP110,"缺勤"))*0.5</f>
        <v>0</v>
      </c>
      <c r="I109" s="111">
        <f>(COUNTIF($L109:$AP109,"放假")+COUNTIF($L110:$AP110,"放假"))*0.5</f>
        <v>0</v>
      </c>
      <c r="J109" s="113">
        <f>(SUM(L111:AP111))/$AO$2</f>
        <v>0</v>
      </c>
      <c r="K109" s="16" t="str">
        <f ca="1">IF(A109="","",IF(MOD(ROW(),3)=1,"上午",IF(MOD(ROW(),3)=2,"下午","加班")))</f>
        <v/>
      </c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25"/>
      <c r="XED109" s="28"/>
      <c r="XEE109" s="28"/>
      <c r="XEF109" s="28"/>
      <c r="XEG109" s="28"/>
      <c r="XEH109" s="28"/>
      <c r="XEI109" s="28"/>
      <c r="XEJ109" s="28"/>
      <c r="XEK109" s="28"/>
      <c r="XEL109" s="28"/>
      <c r="XEM109" s="28"/>
      <c r="XEN109" s="28"/>
      <c r="XEO109" s="28"/>
      <c r="XEP109" s="28"/>
      <c r="XEQ109" s="28"/>
      <c r="XER109" s="28"/>
      <c r="XES109" s="28"/>
      <c r="XET109" s="28"/>
      <c r="XEU109" s="28"/>
      <c r="XEV109" s="28"/>
      <c r="XEW109" s="28"/>
      <c r="XEX109" s="28"/>
      <c r="XEY109" s="28"/>
      <c r="XEZ109" s="28"/>
      <c r="XFA109" s="28"/>
      <c r="XFB109" s="28"/>
      <c r="XFC109" s="28"/>
      <c r="XFD109" s="28"/>
    </row>
    <row r="110" spans="1:42 16358:16384" s="3" customFormat="1" ht="19.05" customHeight="1">
      <c r="A110" s="109"/>
      <c r="B110" s="111"/>
      <c r="C110" s="111"/>
      <c r="D110" s="111"/>
      <c r="E110" s="111"/>
      <c r="F110" s="111"/>
      <c r="G110" s="111"/>
      <c r="H110" s="111"/>
      <c r="I110" s="111"/>
      <c r="J110" s="113"/>
      <c r="K110" s="18" t="str">
        <f ca="1">IF(A109="","",IF(MOD(ROW(),3)=1,"上午",IF(MOD(ROW(),3)=2,"下午","加班")))</f>
        <v/>
      </c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26"/>
      <c r="XED110" s="28"/>
      <c r="XEE110" s="28"/>
      <c r="XEF110" s="28"/>
      <c r="XEG110" s="28"/>
      <c r="XEH110" s="28"/>
      <c r="XEI110" s="28"/>
      <c r="XEJ110" s="28"/>
      <c r="XEK110" s="28"/>
      <c r="XEL110" s="28"/>
      <c r="XEM110" s="28"/>
      <c r="XEN110" s="28"/>
      <c r="XEO110" s="28"/>
      <c r="XEP110" s="28"/>
      <c r="XEQ110" s="28"/>
      <c r="XER110" s="28"/>
      <c r="XES110" s="28"/>
      <c r="XET110" s="28"/>
      <c r="XEU110" s="28"/>
      <c r="XEV110" s="28"/>
      <c r="XEW110" s="28"/>
      <c r="XEX110" s="28"/>
      <c r="XEY110" s="28"/>
      <c r="XEZ110" s="28"/>
      <c r="XFA110" s="28"/>
      <c r="XFB110" s="28"/>
      <c r="XFC110" s="28"/>
      <c r="XFD110" s="28"/>
    </row>
    <row r="111" spans="1:42 16358:16384" s="3" customFormat="1" ht="19.05" customHeight="1">
      <c r="A111" s="109"/>
      <c r="B111" s="111"/>
      <c r="C111" s="111"/>
      <c r="D111" s="111"/>
      <c r="E111" s="111"/>
      <c r="F111" s="111"/>
      <c r="G111" s="111"/>
      <c r="H111" s="111"/>
      <c r="I111" s="111"/>
      <c r="J111" s="113"/>
      <c r="K111" s="20" t="str">
        <f ca="1">IF(A109="","",IF(MOD(ROW(),3)=1,"上午",IF(MOD(ROW(),3)=2,"下午","加班")))</f>
        <v/>
      </c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7"/>
      <c r="XED111" s="28"/>
      <c r="XEE111" s="28"/>
      <c r="XEF111" s="28"/>
      <c r="XEG111" s="28"/>
      <c r="XEH111" s="28"/>
      <c r="XEI111" s="28"/>
      <c r="XEJ111" s="28"/>
      <c r="XEK111" s="28"/>
      <c r="XEL111" s="28"/>
      <c r="XEM111" s="28"/>
      <c r="XEN111" s="28"/>
      <c r="XEO111" s="28"/>
      <c r="XEP111" s="28"/>
      <c r="XEQ111" s="28"/>
      <c r="XER111" s="28"/>
      <c r="XES111" s="28"/>
      <c r="XET111" s="28"/>
      <c r="XEU111" s="28"/>
      <c r="XEV111" s="28"/>
      <c r="XEW111" s="28"/>
      <c r="XEX111" s="28"/>
      <c r="XEY111" s="28"/>
      <c r="XEZ111" s="28"/>
      <c r="XFA111" s="28"/>
      <c r="XFB111" s="28"/>
      <c r="XFC111" s="28"/>
      <c r="XFD111" s="28"/>
    </row>
    <row r="112" spans="1:42 16358:16384" s="3" customFormat="1" ht="19.05" customHeight="1">
      <c r="A112" s="109" t="str">
        <f ca="1">IF(B112=0,"",COUNTA($B$3:$B111))</f>
        <v/>
      </c>
      <c r="B112" s="111">
        <f ca="1">INDIRECT("员工信息表!B"&amp;COUNTA($B$3:$B111)+2)</f>
        <v>0</v>
      </c>
      <c r="C112" s="111"/>
      <c r="D112" s="111">
        <f>(COUNTIF($L112:$AP112,"出勤")+COUNTIF($L113:$AP113,"出勤"))*0.5</f>
        <v>0</v>
      </c>
      <c r="E112" s="111">
        <f>(COUNTIF($L112:$AP112,"事假")+COUNTIF($L113:$AP113,"事假"))*0.5</f>
        <v>0</v>
      </c>
      <c r="F112" s="111">
        <f>(COUNTIF($L112:$AP112,"病假")+COUNTIF($L113:$AP113,"病假"))*0.5</f>
        <v>0</v>
      </c>
      <c r="G112" s="111">
        <f>(COUNTIF($L112:$AP112,"休假")+COUNTIF($L113:$AP113,"休假"))*0.5</f>
        <v>0</v>
      </c>
      <c r="H112" s="111">
        <f>(COUNTIF($L112:$AP112,"缺勤")+COUNTIF($L113:$AP113,"缺勤"))*0.5</f>
        <v>0</v>
      </c>
      <c r="I112" s="111">
        <f>(COUNTIF($L112:$AP112,"放假")+COUNTIF($L113:$AP113,"放假"))*0.5</f>
        <v>0</v>
      </c>
      <c r="J112" s="113">
        <f>(SUM(L114:AP114))/$AO$2</f>
        <v>0</v>
      </c>
      <c r="K112" s="16" t="str">
        <f ca="1">IF(A112="","",IF(MOD(ROW(),3)=1,"上午",IF(MOD(ROW(),3)=2,"下午","加班")))</f>
        <v/>
      </c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25"/>
      <c r="XED112" s="28"/>
      <c r="XEE112" s="28"/>
      <c r="XEF112" s="28"/>
      <c r="XEG112" s="28"/>
      <c r="XEH112" s="28"/>
      <c r="XEI112" s="28"/>
      <c r="XEJ112" s="28"/>
      <c r="XEK112" s="28"/>
      <c r="XEL112" s="28"/>
      <c r="XEM112" s="28"/>
      <c r="XEN112" s="28"/>
      <c r="XEO112" s="28"/>
      <c r="XEP112" s="28"/>
      <c r="XEQ112" s="28"/>
      <c r="XER112" s="28"/>
      <c r="XES112" s="28"/>
      <c r="XET112" s="28"/>
      <c r="XEU112" s="28"/>
      <c r="XEV112" s="28"/>
      <c r="XEW112" s="28"/>
      <c r="XEX112" s="28"/>
      <c r="XEY112" s="28"/>
      <c r="XEZ112" s="28"/>
      <c r="XFA112" s="28"/>
      <c r="XFB112" s="28"/>
      <c r="XFC112" s="28"/>
      <c r="XFD112" s="28"/>
    </row>
    <row r="113" spans="1:42 16358:16384" s="3" customFormat="1" ht="19.05" customHeight="1">
      <c r="A113" s="109"/>
      <c r="B113" s="111"/>
      <c r="C113" s="111"/>
      <c r="D113" s="111"/>
      <c r="E113" s="111"/>
      <c r="F113" s="111"/>
      <c r="G113" s="111"/>
      <c r="H113" s="111"/>
      <c r="I113" s="111"/>
      <c r="J113" s="113"/>
      <c r="K113" s="18" t="str">
        <f ca="1">IF(A112="","",IF(MOD(ROW(),3)=1,"上午",IF(MOD(ROW(),3)=2,"下午","加班")))</f>
        <v/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26"/>
      <c r="XED113" s="28"/>
      <c r="XEE113" s="28"/>
      <c r="XEF113" s="28"/>
      <c r="XEG113" s="28"/>
      <c r="XEH113" s="28"/>
      <c r="XEI113" s="28"/>
      <c r="XEJ113" s="28"/>
      <c r="XEK113" s="28"/>
      <c r="XEL113" s="28"/>
      <c r="XEM113" s="28"/>
      <c r="XEN113" s="28"/>
      <c r="XEO113" s="28"/>
      <c r="XEP113" s="28"/>
      <c r="XEQ113" s="28"/>
      <c r="XER113" s="28"/>
      <c r="XES113" s="28"/>
      <c r="XET113" s="28"/>
      <c r="XEU113" s="28"/>
      <c r="XEV113" s="28"/>
      <c r="XEW113" s="28"/>
      <c r="XEX113" s="28"/>
      <c r="XEY113" s="28"/>
      <c r="XEZ113" s="28"/>
      <c r="XFA113" s="28"/>
      <c r="XFB113" s="28"/>
      <c r="XFC113" s="28"/>
      <c r="XFD113" s="28"/>
    </row>
    <row r="114" spans="1:42 16358:16384" s="3" customFormat="1" ht="19.05" customHeight="1">
      <c r="A114" s="109"/>
      <c r="B114" s="111"/>
      <c r="C114" s="111"/>
      <c r="D114" s="111"/>
      <c r="E114" s="111"/>
      <c r="F114" s="111"/>
      <c r="G114" s="111"/>
      <c r="H114" s="111"/>
      <c r="I114" s="111"/>
      <c r="J114" s="113"/>
      <c r="K114" s="20" t="str">
        <f ca="1">IF(A112="","",IF(MOD(ROW(),3)=1,"上午",IF(MOD(ROW(),3)=2,"下午","加班")))</f>
        <v/>
      </c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7"/>
      <c r="XED114" s="28"/>
      <c r="XEE114" s="28"/>
      <c r="XEF114" s="28"/>
      <c r="XEG114" s="28"/>
      <c r="XEH114" s="28"/>
      <c r="XEI114" s="28"/>
      <c r="XEJ114" s="28"/>
      <c r="XEK114" s="28"/>
      <c r="XEL114" s="28"/>
      <c r="XEM114" s="28"/>
      <c r="XEN114" s="28"/>
      <c r="XEO114" s="28"/>
      <c r="XEP114" s="28"/>
      <c r="XEQ114" s="28"/>
      <c r="XER114" s="28"/>
      <c r="XES114" s="28"/>
      <c r="XET114" s="28"/>
      <c r="XEU114" s="28"/>
      <c r="XEV114" s="28"/>
      <c r="XEW114" s="28"/>
      <c r="XEX114" s="28"/>
      <c r="XEY114" s="28"/>
      <c r="XEZ114" s="28"/>
      <c r="XFA114" s="28"/>
      <c r="XFB114" s="28"/>
      <c r="XFC114" s="28"/>
      <c r="XFD114" s="28"/>
    </row>
    <row r="115" spans="1:42 16358:16384" s="3" customFormat="1" ht="19.05" customHeight="1">
      <c r="A115" s="109" t="str">
        <f ca="1">IF(B115=0,"",COUNTA($B$3:$B114))</f>
        <v/>
      </c>
      <c r="B115" s="111">
        <f ca="1">INDIRECT("员工信息表!B"&amp;COUNTA($B$3:$B114)+2)</f>
        <v>0</v>
      </c>
      <c r="C115" s="111"/>
      <c r="D115" s="111">
        <f>(COUNTIF($L115:$AP115,"出勤")+COUNTIF($L116:$AP116,"出勤"))*0.5</f>
        <v>0</v>
      </c>
      <c r="E115" s="111">
        <f>(COUNTIF($L115:$AP115,"事假")+COUNTIF($L116:$AP116,"事假"))*0.5</f>
        <v>0</v>
      </c>
      <c r="F115" s="111">
        <f>(COUNTIF($L115:$AP115,"病假")+COUNTIF($L116:$AP116,"病假"))*0.5</f>
        <v>0</v>
      </c>
      <c r="G115" s="111">
        <f>(COUNTIF($L115:$AP115,"休假")+COUNTIF($L116:$AP116,"休假"))*0.5</f>
        <v>0</v>
      </c>
      <c r="H115" s="111">
        <f>(COUNTIF($L115:$AP115,"缺勤")+COUNTIF($L116:$AP116,"缺勤"))*0.5</f>
        <v>0</v>
      </c>
      <c r="I115" s="111">
        <f>(COUNTIF($L115:$AP115,"放假")+COUNTIF($L116:$AP116,"放假"))*0.5</f>
        <v>0</v>
      </c>
      <c r="J115" s="113">
        <f>(SUM(L117:AP117))/$AO$2</f>
        <v>0</v>
      </c>
      <c r="K115" s="16" t="str">
        <f ca="1">IF(A115="","",IF(MOD(ROW(),3)=1,"上午",IF(MOD(ROW(),3)=2,"下午","加班")))</f>
        <v/>
      </c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25"/>
      <c r="XED115" s="28"/>
      <c r="XEE115" s="28"/>
      <c r="XEF115" s="28"/>
      <c r="XEG115" s="28"/>
      <c r="XEH115" s="28"/>
      <c r="XEI115" s="28"/>
      <c r="XEJ115" s="28"/>
      <c r="XEK115" s="28"/>
      <c r="XEL115" s="28"/>
      <c r="XEM115" s="28"/>
      <c r="XEN115" s="28"/>
      <c r="XEO115" s="28"/>
      <c r="XEP115" s="28"/>
      <c r="XEQ115" s="28"/>
      <c r="XER115" s="28"/>
      <c r="XES115" s="28"/>
      <c r="XET115" s="28"/>
      <c r="XEU115" s="28"/>
      <c r="XEV115" s="28"/>
      <c r="XEW115" s="28"/>
      <c r="XEX115" s="28"/>
      <c r="XEY115" s="28"/>
      <c r="XEZ115" s="28"/>
      <c r="XFA115" s="28"/>
      <c r="XFB115" s="28"/>
      <c r="XFC115" s="28"/>
      <c r="XFD115" s="28"/>
    </row>
    <row r="116" spans="1:42 16358:16384" s="3" customFormat="1" ht="19.05" customHeight="1">
      <c r="A116" s="109"/>
      <c r="B116" s="111"/>
      <c r="C116" s="111"/>
      <c r="D116" s="111"/>
      <c r="E116" s="111"/>
      <c r="F116" s="111"/>
      <c r="G116" s="111"/>
      <c r="H116" s="111"/>
      <c r="I116" s="111"/>
      <c r="J116" s="113"/>
      <c r="K116" s="18" t="str">
        <f ca="1">IF(A115="","",IF(MOD(ROW(),3)=1,"上午",IF(MOD(ROW(),3)=2,"下午","加班")))</f>
        <v/>
      </c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26"/>
      <c r="XED116" s="28"/>
      <c r="XEE116" s="28"/>
      <c r="XEF116" s="28"/>
      <c r="XEG116" s="28"/>
      <c r="XEH116" s="28"/>
      <c r="XEI116" s="28"/>
      <c r="XEJ116" s="28"/>
      <c r="XEK116" s="28"/>
      <c r="XEL116" s="28"/>
      <c r="XEM116" s="28"/>
      <c r="XEN116" s="28"/>
      <c r="XEO116" s="28"/>
      <c r="XEP116" s="28"/>
      <c r="XEQ116" s="28"/>
      <c r="XER116" s="28"/>
      <c r="XES116" s="28"/>
      <c r="XET116" s="28"/>
      <c r="XEU116" s="28"/>
      <c r="XEV116" s="28"/>
      <c r="XEW116" s="28"/>
      <c r="XEX116" s="28"/>
      <c r="XEY116" s="28"/>
      <c r="XEZ116" s="28"/>
      <c r="XFA116" s="28"/>
      <c r="XFB116" s="28"/>
      <c r="XFC116" s="28"/>
      <c r="XFD116" s="28"/>
    </row>
    <row r="117" spans="1:42 16358:16384" s="3" customFormat="1" ht="19.05" customHeight="1">
      <c r="A117" s="109"/>
      <c r="B117" s="111"/>
      <c r="C117" s="111"/>
      <c r="D117" s="111"/>
      <c r="E117" s="111"/>
      <c r="F117" s="111"/>
      <c r="G117" s="111"/>
      <c r="H117" s="111"/>
      <c r="I117" s="111"/>
      <c r="J117" s="113"/>
      <c r="K117" s="20" t="str">
        <f ca="1">IF(A115="","",IF(MOD(ROW(),3)=1,"上午",IF(MOD(ROW(),3)=2,"下午","加班")))</f>
        <v/>
      </c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7"/>
      <c r="XED117" s="28"/>
      <c r="XEE117" s="28"/>
      <c r="XEF117" s="28"/>
      <c r="XEG117" s="28"/>
      <c r="XEH117" s="28"/>
      <c r="XEI117" s="28"/>
      <c r="XEJ117" s="28"/>
      <c r="XEK117" s="28"/>
      <c r="XEL117" s="28"/>
      <c r="XEM117" s="28"/>
      <c r="XEN117" s="28"/>
      <c r="XEO117" s="28"/>
      <c r="XEP117" s="28"/>
      <c r="XEQ117" s="28"/>
      <c r="XER117" s="28"/>
      <c r="XES117" s="28"/>
      <c r="XET117" s="28"/>
      <c r="XEU117" s="28"/>
      <c r="XEV117" s="28"/>
      <c r="XEW117" s="28"/>
      <c r="XEX117" s="28"/>
      <c r="XEY117" s="28"/>
      <c r="XEZ117" s="28"/>
      <c r="XFA117" s="28"/>
      <c r="XFB117" s="28"/>
      <c r="XFC117" s="28"/>
      <c r="XFD117" s="28"/>
    </row>
    <row r="118" spans="1:42 16358:16384" s="3" customFormat="1" ht="19.05" customHeight="1">
      <c r="A118" s="109" t="str">
        <f ca="1">IF(B118=0,"",COUNTA($B$3:$B117))</f>
        <v/>
      </c>
      <c r="B118" s="111">
        <f ca="1">INDIRECT("员工信息表!B"&amp;COUNTA($B$3:$B117)+2)</f>
        <v>0</v>
      </c>
      <c r="C118" s="111"/>
      <c r="D118" s="111">
        <f>(COUNTIF($L118:$AP118,"出勤")+COUNTIF($L119:$AP119,"出勤"))*0.5</f>
        <v>0</v>
      </c>
      <c r="E118" s="111">
        <f>(COUNTIF($L118:$AP118,"事假")+COUNTIF($L119:$AP119,"事假"))*0.5</f>
        <v>0</v>
      </c>
      <c r="F118" s="111">
        <f>(COUNTIF($L118:$AP118,"病假")+COUNTIF($L119:$AP119,"病假"))*0.5</f>
        <v>0</v>
      </c>
      <c r="G118" s="111">
        <f>(COUNTIF($L118:$AP118,"休假")+COUNTIF($L119:$AP119,"休假"))*0.5</f>
        <v>0</v>
      </c>
      <c r="H118" s="111">
        <f>(COUNTIF($L118:$AP118,"缺勤")+COUNTIF($L119:$AP119,"缺勤"))*0.5</f>
        <v>0</v>
      </c>
      <c r="I118" s="111">
        <f>(COUNTIF($L118:$AP118,"放假")+COUNTIF($L119:$AP119,"放假"))*0.5</f>
        <v>0</v>
      </c>
      <c r="J118" s="113">
        <f>(SUM(L120:AP120))/$AO$2</f>
        <v>0</v>
      </c>
      <c r="K118" s="16" t="str">
        <f ca="1">IF(A118="","",IF(MOD(ROW(),3)=1,"上午",IF(MOD(ROW(),3)=2,"下午","加班")))</f>
        <v/>
      </c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25"/>
      <c r="XED118" s="28"/>
      <c r="XEE118" s="28"/>
      <c r="XEF118" s="28"/>
      <c r="XEG118" s="28"/>
      <c r="XEH118" s="28"/>
      <c r="XEI118" s="28"/>
      <c r="XEJ118" s="28"/>
      <c r="XEK118" s="28"/>
      <c r="XEL118" s="28"/>
      <c r="XEM118" s="28"/>
      <c r="XEN118" s="28"/>
      <c r="XEO118" s="28"/>
      <c r="XEP118" s="28"/>
      <c r="XEQ118" s="28"/>
      <c r="XER118" s="28"/>
      <c r="XES118" s="28"/>
      <c r="XET118" s="28"/>
      <c r="XEU118" s="28"/>
      <c r="XEV118" s="28"/>
      <c r="XEW118" s="28"/>
      <c r="XEX118" s="28"/>
      <c r="XEY118" s="28"/>
      <c r="XEZ118" s="28"/>
      <c r="XFA118" s="28"/>
      <c r="XFB118" s="28"/>
      <c r="XFC118" s="28"/>
      <c r="XFD118" s="28"/>
    </row>
    <row r="119" spans="1:42 16358:16384" s="3" customFormat="1" ht="19.05" customHeight="1">
      <c r="A119" s="109"/>
      <c r="B119" s="111"/>
      <c r="C119" s="111"/>
      <c r="D119" s="111"/>
      <c r="E119" s="111"/>
      <c r="F119" s="111"/>
      <c r="G119" s="111"/>
      <c r="H119" s="111"/>
      <c r="I119" s="111"/>
      <c r="J119" s="113"/>
      <c r="K119" s="18" t="str">
        <f ca="1">IF(A118="","",IF(MOD(ROW(),3)=1,"上午",IF(MOD(ROW(),3)=2,"下午","加班")))</f>
        <v/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26"/>
      <c r="XED119" s="28"/>
      <c r="XEE119" s="28"/>
      <c r="XEF119" s="28"/>
      <c r="XEG119" s="28"/>
      <c r="XEH119" s="28"/>
      <c r="XEI119" s="28"/>
      <c r="XEJ119" s="28"/>
      <c r="XEK119" s="28"/>
      <c r="XEL119" s="28"/>
      <c r="XEM119" s="28"/>
      <c r="XEN119" s="28"/>
      <c r="XEO119" s="28"/>
      <c r="XEP119" s="28"/>
      <c r="XEQ119" s="28"/>
      <c r="XER119" s="28"/>
      <c r="XES119" s="28"/>
      <c r="XET119" s="28"/>
      <c r="XEU119" s="28"/>
      <c r="XEV119" s="28"/>
      <c r="XEW119" s="28"/>
      <c r="XEX119" s="28"/>
      <c r="XEY119" s="28"/>
      <c r="XEZ119" s="28"/>
      <c r="XFA119" s="28"/>
      <c r="XFB119" s="28"/>
      <c r="XFC119" s="28"/>
      <c r="XFD119" s="28"/>
    </row>
    <row r="120" spans="1:42 16358:16384" s="3" customFormat="1" ht="19.05" customHeight="1">
      <c r="A120" s="109"/>
      <c r="B120" s="111"/>
      <c r="C120" s="111"/>
      <c r="D120" s="111"/>
      <c r="E120" s="111"/>
      <c r="F120" s="111"/>
      <c r="G120" s="111"/>
      <c r="H120" s="111"/>
      <c r="I120" s="111"/>
      <c r="J120" s="113"/>
      <c r="K120" s="20" t="str">
        <f ca="1">IF(A118="","",IF(MOD(ROW(),3)=1,"上午",IF(MOD(ROW(),3)=2,"下午","加班")))</f>
        <v/>
      </c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7"/>
      <c r="XED120" s="28"/>
      <c r="XEE120" s="28"/>
      <c r="XEF120" s="28"/>
      <c r="XEG120" s="28"/>
      <c r="XEH120" s="28"/>
      <c r="XEI120" s="28"/>
      <c r="XEJ120" s="28"/>
      <c r="XEK120" s="28"/>
      <c r="XEL120" s="28"/>
      <c r="XEM120" s="28"/>
      <c r="XEN120" s="28"/>
      <c r="XEO120" s="28"/>
      <c r="XEP120" s="28"/>
      <c r="XEQ120" s="28"/>
      <c r="XER120" s="28"/>
      <c r="XES120" s="28"/>
      <c r="XET120" s="28"/>
      <c r="XEU120" s="28"/>
      <c r="XEV120" s="28"/>
      <c r="XEW120" s="28"/>
      <c r="XEX120" s="28"/>
      <c r="XEY120" s="28"/>
      <c r="XEZ120" s="28"/>
      <c r="XFA120" s="28"/>
      <c r="XFB120" s="28"/>
      <c r="XFC120" s="28"/>
      <c r="XFD120" s="28"/>
    </row>
    <row r="121" spans="1:42 16358:16384" s="3" customFormat="1" ht="19.05" customHeight="1">
      <c r="A121" s="109" t="str">
        <f ca="1">IF(B121=0,"",COUNTA($B$3:$B120))</f>
        <v/>
      </c>
      <c r="B121" s="111">
        <f ca="1">INDIRECT("员工信息表!B"&amp;COUNTA($B$3:$B120)+2)</f>
        <v>0</v>
      </c>
      <c r="C121" s="111"/>
      <c r="D121" s="111">
        <f>(COUNTIF($L121:$AP121,"出勤")+COUNTIF($L122:$AP122,"出勤"))*0.5</f>
        <v>0</v>
      </c>
      <c r="E121" s="111">
        <f>(COUNTIF($L121:$AP121,"事假")+COUNTIF($L122:$AP122,"事假"))*0.5</f>
        <v>0</v>
      </c>
      <c r="F121" s="111">
        <f>(COUNTIF($L121:$AP121,"病假")+COUNTIF($L122:$AP122,"病假"))*0.5</f>
        <v>0</v>
      </c>
      <c r="G121" s="111">
        <f>(COUNTIF($L121:$AP121,"休假")+COUNTIF($L122:$AP122,"休假"))*0.5</f>
        <v>0</v>
      </c>
      <c r="H121" s="111">
        <f>(COUNTIF($L121:$AP121,"缺勤")+COUNTIF($L122:$AP122,"缺勤"))*0.5</f>
        <v>0</v>
      </c>
      <c r="I121" s="111">
        <f>(COUNTIF($L121:$AP121,"放假")+COUNTIF($L122:$AP122,"放假"))*0.5</f>
        <v>0</v>
      </c>
      <c r="J121" s="113">
        <f>(SUM(L123:AP123))/$AO$2</f>
        <v>0</v>
      </c>
      <c r="K121" s="16" t="str">
        <f ca="1">IF(A121="","",IF(MOD(ROW(),3)=1,"上午",IF(MOD(ROW(),3)=2,"下午","加班")))</f>
        <v/>
      </c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25"/>
      <c r="XED121" s="28"/>
      <c r="XEE121" s="28"/>
      <c r="XEF121" s="28"/>
      <c r="XEG121" s="28"/>
      <c r="XEH121" s="28"/>
      <c r="XEI121" s="28"/>
      <c r="XEJ121" s="28"/>
      <c r="XEK121" s="28"/>
      <c r="XEL121" s="28"/>
      <c r="XEM121" s="28"/>
      <c r="XEN121" s="28"/>
      <c r="XEO121" s="28"/>
      <c r="XEP121" s="28"/>
      <c r="XEQ121" s="28"/>
      <c r="XER121" s="28"/>
      <c r="XES121" s="28"/>
      <c r="XET121" s="28"/>
      <c r="XEU121" s="28"/>
      <c r="XEV121" s="28"/>
      <c r="XEW121" s="28"/>
      <c r="XEX121" s="28"/>
      <c r="XEY121" s="28"/>
      <c r="XEZ121" s="28"/>
      <c r="XFA121" s="28"/>
      <c r="XFB121" s="28"/>
      <c r="XFC121" s="28"/>
      <c r="XFD121" s="28"/>
    </row>
    <row r="122" spans="1:42 16358:16384" s="3" customFormat="1" ht="19.05" customHeight="1">
      <c r="A122" s="109"/>
      <c r="B122" s="111"/>
      <c r="C122" s="111"/>
      <c r="D122" s="111"/>
      <c r="E122" s="111"/>
      <c r="F122" s="111"/>
      <c r="G122" s="111"/>
      <c r="H122" s="111"/>
      <c r="I122" s="111"/>
      <c r="J122" s="113"/>
      <c r="K122" s="18" t="str">
        <f ca="1">IF(A121="","",IF(MOD(ROW(),3)=1,"上午",IF(MOD(ROW(),3)=2,"下午","加班")))</f>
        <v/>
      </c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26"/>
      <c r="XED122" s="28"/>
      <c r="XEE122" s="28"/>
      <c r="XEF122" s="28"/>
      <c r="XEG122" s="28"/>
      <c r="XEH122" s="28"/>
      <c r="XEI122" s="28"/>
      <c r="XEJ122" s="28"/>
      <c r="XEK122" s="28"/>
      <c r="XEL122" s="28"/>
      <c r="XEM122" s="28"/>
      <c r="XEN122" s="28"/>
      <c r="XEO122" s="28"/>
      <c r="XEP122" s="28"/>
      <c r="XEQ122" s="28"/>
      <c r="XER122" s="28"/>
      <c r="XES122" s="28"/>
      <c r="XET122" s="28"/>
      <c r="XEU122" s="28"/>
      <c r="XEV122" s="28"/>
      <c r="XEW122" s="28"/>
      <c r="XEX122" s="28"/>
      <c r="XEY122" s="28"/>
      <c r="XEZ122" s="28"/>
      <c r="XFA122" s="28"/>
      <c r="XFB122" s="28"/>
      <c r="XFC122" s="28"/>
      <c r="XFD122" s="28"/>
    </row>
    <row r="123" spans="1:42 16358:16384" s="3" customFormat="1" ht="19.05" customHeight="1">
      <c r="A123" s="109"/>
      <c r="B123" s="111"/>
      <c r="C123" s="111"/>
      <c r="D123" s="111"/>
      <c r="E123" s="111"/>
      <c r="F123" s="111"/>
      <c r="G123" s="111"/>
      <c r="H123" s="111"/>
      <c r="I123" s="111"/>
      <c r="J123" s="113"/>
      <c r="K123" s="20" t="str">
        <f ca="1">IF(A121="","",IF(MOD(ROW(),3)=1,"上午",IF(MOD(ROW(),3)=2,"下午","加班")))</f>
        <v/>
      </c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7"/>
      <c r="XED123" s="28"/>
      <c r="XEE123" s="28"/>
      <c r="XEF123" s="28"/>
      <c r="XEG123" s="28"/>
      <c r="XEH123" s="28"/>
      <c r="XEI123" s="28"/>
      <c r="XEJ123" s="28"/>
      <c r="XEK123" s="28"/>
      <c r="XEL123" s="28"/>
      <c r="XEM123" s="28"/>
      <c r="XEN123" s="28"/>
      <c r="XEO123" s="28"/>
      <c r="XEP123" s="28"/>
      <c r="XEQ123" s="28"/>
      <c r="XER123" s="28"/>
      <c r="XES123" s="28"/>
      <c r="XET123" s="28"/>
      <c r="XEU123" s="28"/>
      <c r="XEV123" s="28"/>
      <c r="XEW123" s="28"/>
      <c r="XEX123" s="28"/>
      <c r="XEY123" s="28"/>
      <c r="XEZ123" s="28"/>
      <c r="XFA123" s="28"/>
      <c r="XFB123" s="28"/>
      <c r="XFC123" s="28"/>
      <c r="XFD123" s="28"/>
    </row>
    <row r="124" spans="1:42 16358:16384" s="3" customFormat="1" ht="19.05" customHeight="1">
      <c r="A124" s="109" t="str">
        <f ca="1">IF(B124=0,"",COUNTA($B$3:$B123))</f>
        <v/>
      </c>
      <c r="B124" s="111">
        <f ca="1">INDIRECT("员工信息表!B"&amp;COUNTA($B$3:$B123)+2)</f>
        <v>0</v>
      </c>
      <c r="C124" s="111"/>
      <c r="D124" s="111">
        <f>(COUNTIF($L124:$AP124,"出勤")+COUNTIF($L125:$AP125,"出勤"))*0.5</f>
        <v>0</v>
      </c>
      <c r="E124" s="111">
        <f>(COUNTIF($L124:$AP124,"事假")+COUNTIF($L125:$AP125,"事假"))*0.5</f>
        <v>0</v>
      </c>
      <c r="F124" s="111">
        <f>(COUNTIF($L124:$AP124,"病假")+COUNTIF($L125:$AP125,"病假"))*0.5</f>
        <v>0</v>
      </c>
      <c r="G124" s="111">
        <f>(COUNTIF($L124:$AP124,"休假")+COUNTIF($L125:$AP125,"休假"))*0.5</f>
        <v>0</v>
      </c>
      <c r="H124" s="111">
        <f>(COUNTIF($L124:$AP124,"缺勤")+COUNTIF($L125:$AP125,"缺勤"))*0.5</f>
        <v>0</v>
      </c>
      <c r="I124" s="111">
        <f>(COUNTIF($L124:$AP124,"放假")+COUNTIF($L125:$AP125,"放假"))*0.5</f>
        <v>0</v>
      </c>
      <c r="J124" s="113">
        <f>(SUM(L126:AP126))/$AO$2</f>
        <v>0</v>
      </c>
      <c r="K124" s="16" t="str">
        <f ca="1">IF(A124="","",IF(MOD(ROW(),3)=1,"上午",IF(MOD(ROW(),3)=2,"下午","加班")))</f>
        <v/>
      </c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25"/>
      <c r="XED124" s="28"/>
      <c r="XEE124" s="28"/>
      <c r="XEF124" s="28"/>
      <c r="XEG124" s="28"/>
      <c r="XEH124" s="28"/>
      <c r="XEI124" s="28"/>
      <c r="XEJ124" s="28"/>
      <c r="XEK124" s="28"/>
      <c r="XEL124" s="28"/>
      <c r="XEM124" s="28"/>
      <c r="XEN124" s="28"/>
      <c r="XEO124" s="28"/>
      <c r="XEP124" s="28"/>
      <c r="XEQ124" s="28"/>
      <c r="XER124" s="28"/>
      <c r="XES124" s="28"/>
      <c r="XET124" s="28"/>
      <c r="XEU124" s="28"/>
      <c r="XEV124" s="28"/>
      <c r="XEW124" s="28"/>
      <c r="XEX124" s="28"/>
      <c r="XEY124" s="28"/>
      <c r="XEZ124" s="28"/>
      <c r="XFA124" s="28"/>
      <c r="XFB124" s="28"/>
      <c r="XFC124" s="28"/>
      <c r="XFD124" s="28"/>
    </row>
    <row r="125" spans="1:42 16358:16384" s="3" customFormat="1" ht="19.05" customHeight="1">
      <c r="A125" s="109"/>
      <c r="B125" s="111"/>
      <c r="C125" s="111"/>
      <c r="D125" s="111"/>
      <c r="E125" s="111"/>
      <c r="F125" s="111"/>
      <c r="G125" s="111"/>
      <c r="H125" s="111"/>
      <c r="I125" s="111"/>
      <c r="J125" s="113"/>
      <c r="K125" s="18" t="str">
        <f ca="1">IF(A124="","",IF(MOD(ROW(),3)=1,"上午",IF(MOD(ROW(),3)=2,"下午","加班")))</f>
        <v/>
      </c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26"/>
      <c r="XED125" s="28"/>
      <c r="XEE125" s="28"/>
      <c r="XEF125" s="28"/>
      <c r="XEG125" s="28"/>
      <c r="XEH125" s="28"/>
      <c r="XEI125" s="28"/>
      <c r="XEJ125" s="28"/>
      <c r="XEK125" s="28"/>
      <c r="XEL125" s="28"/>
      <c r="XEM125" s="28"/>
      <c r="XEN125" s="28"/>
      <c r="XEO125" s="28"/>
      <c r="XEP125" s="28"/>
      <c r="XEQ125" s="28"/>
      <c r="XER125" s="28"/>
      <c r="XES125" s="28"/>
      <c r="XET125" s="28"/>
      <c r="XEU125" s="28"/>
      <c r="XEV125" s="28"/>
      <c r="XEW125" s="28"/>
      <c r="XEX125" s="28"/>
      <c r="XEY125" s="28"/>
      <c r="XEZ125" s="28"/>
      <c r="XFA125" s="28"/>
      <c r="XFB125" s="28"/>
      <c r="XFC125" s="28"/>
      <c r="XFD125" s="28"/>
    </row>
    <row r="126" spans="1:42 16358:16384" s="3" customFormat="1" ht="19.05" customHeight="1">
      <c r="A126" s="109"/>
      <c r="B126" s="111"/>
      <c r="C126" s="111"/>
      <c r="D126" s="111"/>
      <c r="E126" s="111"/>
      <c r="F126" s="111"/>
      <c r="G126" s="111"/>
      <c r="H126" s="111"/>
      <c r="I126" s="111"/>
      <c r="J126" s="113"/>
      <c r="K126" s="20" t="str">
        <f ca="1">IF(A124="","",IF(MOD(ROW(),3)=1,"上午",IF(MOD(ROW(),3)=2,"下午","加班")))</f>
        <v/>
      </c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7"/>
      <c r="XED126" s="28"/>
      <c r="XEE126" s="28"/>
      <c r="XEF126" s="28"/>
      <c r="XEG126" s="28"/>
      <c r="XEH126" s="28"/>
      <c r="XEI126" s="28"/>
      <c r="XEJ126" s="28"/>
      <c r="XEK126" s="28"/>
      <c r="XEL126" s="28"/>
      <c r="XEM126" s="28"/>
      <c r="XEN126" s="28"/>
      <c r="XEO126" s="28"/>
      <c r="XEP126" s="28"/>
      <c r="XEQ126" s="28"/>
      <c r="XER126" s="28"/>
      <c r="XES126" s="28"/>
      <c r="XET126" s="28"/>
      <c r="XEU126" s="28"/>
      <c r="XEV126" s="28"/>
      <c r="XEW126" s="28"/>
      <c r="XEX126" s="28"/>
      <c r="XEY126" s="28"/>
      <c r="XEZ126" s="28"/>
      <c r="XFA126" s="28"/>
      <c r="XFB126" s="28"/>
      <c r="XFC126" s="28"/>
      <c r="XFD126" s="28"/>
    </row>
    <row r="127" spans="1:42 16358:16384" s="3" customFormat="1" ht="19.05" customHeight="1">
      <c r="A127" s="109" t="str">
        <f ca="1">IF(B127=0,"",COUNTA($B$3:$B126))</f>
        <v/>
      </c>
      <c r="B127" s="111">
        <f ca="1">INDIRECT("员工信息表!B"&amp;COUNTA($B$3:$B126)+2)</f>
        <v>0</v>
      </c>
      <c r="C127" s="111"/>
      <c r="D127" s="111">
        <f>(COUNTIF($L127:$AP127,"出勤")+COUNTIF($L128:$AP128,"出勤"))*0.5</f>
        <v>0</v>
      </c>
      <c r="E127" s="111">
        <f>(COUNTIF($L127:$AP127,"事假")+COUNTIF($L128:$AP128,"事假"))*0.5</f>
        <v>0</v>
      </c>
      <c r="F127" s="111">
        <f>(COUNTIF($L127:$AP127,"病假")+COUNTIF($L128:$AP128,"病假"))*0.5</f>
        <v>0</v>
      </c>
      <c r="G127" s="111">
        <f>(COUNTIF($L127:$AP127,"休假")+COUNTIF($L128:$AP128,"休假"))*0.5</f>
        <v>0</v>
      </c>
      <c r="H127" s="111">
        <f>(COUNTIF($L127:$AP127,"缺勤")+COUNTIF($L128:$AP128,"缺勤"))*0.5</f>
        <v>0</v>
      </c>
      <c r="I127" s="111">
        <f>(COUNTIF($L127:$AP127,"放假")+COUNTIF($L128:$AP128,"放假"))*0.5</f>
        <v>0</v>
      </c>
      <c r="J127" s="113">
        <f>(SUM(L129:AP129))/$AO$2</f>
        <v>0</v>
      </c>
      <c r="K127" s="16" t="str">
        <f ca="1">IF(A127="","",IF(MOD(ROW(),3)=1,"上午",IF(MOD(ROW(),3)=2,"下午","加班")))</f>
        <v/>
      </c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25"/>
      <c r="XED127" s="28"/>
      <c r="XEE127" s="28"/>
      <c r="XEF127" s="28"/>
      <c r="XEG127" s="28"/>
      <c r="XEH127" s="28"/>
      <c r="XEI127" s="28"/>
      <c r="XEJ127" s="28"/>
      <c r="XEK127" s="28"/>
      <c r="XEL127" s="28"/>
      <c r="XEM127" s="28"/>
      <c r="XEN127" s="28"/>
      <c r="XEO127" s="28"/>
      <c r="XEP127" s="28"/>
      <c r="XEQ127" s="28"/>
      <c r="XER127" s="28"/>
      <c r="XES127" s="28"/>
      <c r="XET127" s="28"/>
      <c r="XEU127" s="28"/>
      <c r="XEV127" s="28"/>
      <c r="XEW127" s="28"/>
      <c r="XEX127" s="28"/>
      <c r="XEY127" s="28"/>
      <c r="XEZ127" s="28"/>
      <c r="XFA127" s="28"/>
      <c r="XFB127" s="28"/>
      <c r="XFC127" s="28"/>
      <c r="XFD127" s="28"/>
    </row>
    <row r="128" spans="1:42 16358:16384" s="3" customFormat="1" ht="19.05" customHeight="1">
      <c r="A128" s="109"/>
      <c r="B128" s="111"/>
      <c r="C128" s="111"/>
      <c r="D128" s="111"/>
      <c r="E128" s="111"/>
      <c r="F128" s="111"/>
      <c r="G128" s="111"/>
      <c r="H128" s="111"/>
      <c r="I128" s="111"/>
      <c r="J128" s="113"/>
      <c r="K128" s="18" t="str">
        <f ca="1">IF(A127="","",IF(MOD(ROW(),3)=1,"上午",IF(MOD(ROW(),3)=2,"下午","加班")))</f>
        <v/>
      </c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26"/>
      <c r="XED128" s="28"/>
      <c r="XEE128" s="28"/>
      <c r="XEF128" s="28"/>
      <c r="XEG128" s="28"/>
      <c r="XEH128" s="28"/>
      <c r="XEI128" s="28"/>
      <c r="XEJ128" s="28"/>
      <c r="XEK128" s="28"/>
      <c r="XEL128" s="28"/>
      <c r="XEM128" s="28"/>
      <c r="XEN128" s="28"/>
      <c r="XEO128" s="28"/>
      <c r="XEP128" s="28"/>
      <c r="XEQ128" s="28"/>
      <c r="XER128" s="28"/>
      <c r="XES128" s="28"/>
      <c r="XET128" s="28"/>
      <c r="XEU128" s="28"/>
      <c r="XEV128" s="28"/>
      <c r="XEW128" s="28"/>
      <c r="XEX128" s="28"/>
      <c r="XEY128" s="28"/>
      <c r="XEZ128" s="28"/>
      <c r="XFA128" s="28"/>
      <c r="XFB128" s="28"/>
      <c r="XFC128" s="28"/>
      <c r="XFD128" s="28"/>
    </row>
    <row r="129" spans="1:42 16358:16384" s="3" customFormat="1" ht="19.05" customHeight="1">
      <c r="A129" s="109"/>
      <c r="B129" s="111"/>
      <c r="C129" s="111"/>
      <c r="D129" s="111"/>
      <c r="E129" s="111"/>
      <c r="F129" s="111"/>
      <c r="G129" s="111"/>
      <c r="H129" s="111"/>
      <c r="I129" s="111"/>
      <c r="J129" s="113"/>
      <c r="K129" s="20" t="str">
        <f ca="1">IF(A127="","",IF(MOD(ROW(),3)=1,"上午",IF(MOD(ROW(),3)=2,"下午","加班")))</f>
        <v/>
      </c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7"/>
      <c r="XED129" s="28"/>
      <c r="XEE129" s="28"/>
      <c r="XEF129" s="28"/>
      <c r="XEG129" s="28"/>
      <c r="XEH129" s="28"/>
      <c r="XEI129" s="28"/>
      <c r="XEJ129" s="28"/>
      <c r="XEK129" s="28"/>
      <c r="XEL129" s="28"/>
      <c r="XEM129" s="28"/>
      <c r="XEN129" s="28"/>
      <c r="XEO129" s="28"/>
      <c r="XEP129" s="28"/>
      <c r="XEQ129" s="28"/>
      <c r="XER129" s="28"/>
      <c r="XES129" s="28"/>
      <c r="XET129" s="28"/>
      <c r="XEU129" s="28"/>
      <c r="XEV129" s="28"/>
      <c r="XEW129" s="28"/>
      <c r="XEX129" s="28"/>
      <c r="XEY129" s="28"/>
      <c r="XEZ129" s="28"/>
      <c r="XFA129" s="28"/>
      <c r="XFB129" s="28"/>
      <c r="XFC129" s="28"/>
      <c r="XFD129" s="28"/>
    </row>
    <row r="130" spans="1:42 16358:16384" s="3" customFormat="1" ht="19.05" customHeight="1">
      <c r="A130" s="109" t="str">
        <f ca="1">IF(B130=0,"",COUNTA($B$3:$B129))</f>
        <v/>
      </c>
      <c r="B130" s="111">
        <f ca="1">INDIRECT("员工信息表!B"&amp;COUNTA($B$3:$B129)+2)</f>
        <v>0</v>
      </c>
      <c r="C130" s="111"/>
      <c r="D130" s="111">
        <f>(COUNTIF($L130:$AP130,"出勤")+COUNTIF($L131:$AP131,"出勤"))*0.5</f>
        <v>0</v>
      </c>
      <c r="E130" s="111">
        <f>(COUNTIF($L130:$AP130,"事假")+COUNTIF($L131:$AP131,"事假"))*0.5</f>
        <v>0</v>
      </c>
      <c r="F130" s="111">
        <f>(COUNTIF($L130:$AP130,"病假")+COUNTIF($L131:$AP131,"病假"))*0.5</f>
        <v>0</v>
      </c>
      <c r="G130" s="111">
        <f>(COUNTIF($L130:$AP130,"休假")+COUNTIF($L131:$AP131,"休假"))*0.5</f>
        <v>0</v>
      </c>
      <c r="H130" s="111">
        <f>(COUNTIF($L130:$AP130,"缺勤")+COUNTIF($L131:$AP131,"缺勤"))*0.5</f>
        <v>0</v>
      </c>
      <c r="I130" s="111">
        <f>(COUNTIF($L130:$AP130,"放假")+COUNTIF($L131:$AP131,"放假"))*0.5</f>
        <v>0</v>
      </c>
      <c r="J130" s="113">
        <f>(SUM(L132:AP132))/$AO$2</f>
        <v>0</v>
      </c>
      <c r="K130" s="16" t="str">
        <f ca="1">IF(A130="","",IF(MOD(ROW(),3)=1,"上午",IF(MOD(ROW(),3)=2,"下午","加班")))</f>
        <v/>
      </c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25"/>
      <c r="XED130" s="28"/>
      <c r="XEE130" s="28"/>
      <c r="XEF130" s="28"/>
      <c r="XEG130" s="28"/>
      <c r="XEH130" s="28"/>
      <c r="XEI130" s="28"/>
      <c r="XEJ130" s="28"/>
      <c r="XEK130" s="28"/>
      <c r="XEL130" s="28"/>
      <c r="XEM130" s="28"/>
      <c r="XEN130" s="28"/>
      <c r="XEO130" s="28"/>
      <c r="XEP130" s="28"/>
      <c r="XEQ130" s="28"/>
      <c r="XER130" s="28"/>
      <c r="XES130" s="28"/>
      <c r="XET130" s="28"/>
      <c r="XEU130" s="28"/>
      <c r="XEV130" s="28"/>
      <c r="XEW130" s="28"/>
      <c r="XEX130" s="28"/>
      <c r="XEY130" s="28"/>
      <c r="XEZ130" s="28"/>
      <c r="XFA130" s="28"/>
      <c r="XFB130" s="28"/>
      <c r="XFC130" s="28"/>
      <c r="XFD130" s="28"/>
    </row>
    <row r="131" spans="1:42 16358:16384" s="3" customFormat="1" ht="19.05" customHeight="1">
      <c r="A131" s="109"/>
      <c r="B131" s="111"/>
      <c r="C131" s="111"/>
      <c r="D131" s="111"/>
      <c r="E131" s="111"/>
      <c r="F131" s="111"/>
      <c r="G131" s="111"/>
      <c r="H131" s="111"/>
      <c r="I131" s="111"/>
      <c r="J131" s="113"/>
      <c r="K131" s="18" t="str">
        <f ca="1">IF(A130="","",IF(MOD(ROW(),3)=1,"上午",IF(MOD(ROW(),3)=2,"下午","加班")))</f>
        <v/>
      </c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26"/>
      <c r="XED131" s="28"/>
      <c r="XEE131" s="28"/>
      <c r="XEF131" s="28"/>
      <c r="XEG131" s="28"/>
      <c r="XEH131" s="28"/>
      <c r="XEI131" s="28"/>
      <c r="XEJ131" s="28"/>
      <c r="XEK131" s="28"/>
      <c r="XEL131" s="28"/>
      <c r="XEM131" s="28"/>
      <c r="XEN131" s="28"/>
      <c r="XEO131" s="28"/>
      <c r="XEP131" s="28"/>
      <c r="XEQ131" s="28"/>
      <c r="XER131" s="28"/>
      <c r="XES131" s="28"/>
      <c r="XET131" s="28"/>
      <c r="XEU131" s="28"/>
      <c r="XEV131" s="28"/>
      <c r="XEW131" s="28"/>
      <c r="XEX131" s="28"/>
      <c r="XEY131" s="28"/>
      <c r="XEZ131" s="28"/>
      <c r="XFA131" s="28"/>
      <c r="XFB131" s="28"/>
      <c r="XFC131" s="28"/>
      <c r="XFD131" s="28"/>
    </row>
    <row r="132" spans="1:42 16358:16384" s="3" customFormat="1" ht="19.05" customHeight="1">
      <c r="A132" s="109"/>
      <c r="B132" s="111"/>
      <c r="C132" s="111"/>
      <c r="D132" s="111"/>
      <c r="E132" s="111"/>
      <c r="F132" s="111"/>
      <c r="G132" s="111"/>
      <c r="H132" s="111"/>
      <c r="I132" s="111"/>
      <c r="J132" s="113"/>
      <c r="K132" s="20" t="str">
        <f ca="1">IF(A130="","",IF(MOD(ROW(),3)=1,"上午",IF(MOD(ROW(),3)=2,"下午","加班")))</f>
        <v/>
      </c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7"/>
      <c r="XED132" s="28"/>
      <c r="XEE132" s="28"/>
      <c r="XEF132" s="28"/>
      <c r="XEG132" s="28"/>
      <c r="XEH132" s="28"/>
      <c r="XEI132" s="28"/>
      <c r="XEJ132" s="28"/>
      <c r="XEK132" s="28"/>
      <c r="XEL132" s="28"/>
      <c r="XEM132" s="28"/>
      <c r="XEN132" s="28"/>
      <c r="XEO132" s="28"/>
      <c r="XEP132" s="28"/>
      <c r="XEQ132" s="28"/>
      <c r="XER132" s="28"/>
      <c r="XES132" s="28"/>
      <c r="XET132" s="28"/>
      <c r="XEU132" s="28"/>
      <c r="XEV132" s="28"/>
      <c r="XEW132" s="28"/>
      <c r="XEX132" s="28"/>
      <c r="XEY132" s="28"/>
      <c r="XEZ132" s="28"/>
      <c r="XFA132" s="28"/>
      <c r="XFB132" s="28"/>
      <c r="XFC132" s="28"/>
      <c r="XFD132" s="28"/>
    </row>
    <row r="133" spans="1:42 16358:16384" s="3" customFormat="1" ht="19.05" customHeight="1">
      <c r="A133" s="109" t="str">
        <f ca="1">IF(B133=0,"",COUNTA($B$3:$B132))</f>
        <v/>
      </c>
      <c r="B133" s="111">
        <f ca="1">INDIRECT("员工信息表!B"&amp;COUNTA($B$3:$B132)+2)</f>
        <v>0</v>
      </c>
      <c r="C133" s="111"/>
      <c r="D133" s="111">
        <f>(COUNTIF($L133:$AP133,"出勤")+COUNTIF($L134:$AP134,"出勤"))*0.5</f>
        <v>0</v>
      </c>
      <c r="E133" s="111">
        <f>(COUNTIF($L133:$AP133,"事假")+COUNTIF($L134:$AP134,"事假"))*0.5</f>
        <v>0</v>
      </c>
      <c r="F133" s="111">
        <f>(COUNTIF($L133:$AP133,"病假")+COUNTIF($L134:$AP134,"病假"))*0.5</f>
        <v>0</v>
      </c>
      <c r="G133" s="111">
        <f>(COUNTIF($L133:$AP133,"休假")+COUNTIF($L134:$AP134,"休假"))*0.5</f>
        <v>0</v>
      </c>
      <c r="H133" s="111">
        <f>(COUNTIF($L133:$AP133,"缺勤")+COUNTIF($L134:$AP134,"缺勤"))*0.5</f>
        <v>0</v>
      </c>
      <c r="I133" s="111">
        <f>(COUNTIF($L133:$AP133,"放假")+COUNTIF($L134:$AP134,"放假"))*0.5</f>
        <v>0</v>
      </c>
      <c r="J133" s="113">
        <f>(SUM(L135:AP135))/$AO$2</f>
        <v>0</v>
      </c>
      <c r="K133" s="16" t="str">
        <f ca="1">IF(A133="","",IF(MOD(ROW(),3)=1,"上午",IF(MOD(ROW(),3)=2,"下午","加班")))</f>
        <v/>
      </c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25"/>
      <c r="XED133" s="28"/>
      <c r="XEE133" s="28"/>
      <c r="XEF133" s="28"/>
      <c r="XEG133" s="28"/>
      <c r="XEH133" s="28"/>
      <c r="XEI133" s="28"/>
      <c r="XEJ133" s="28"/>
      <c r="XEK133" s="28"/>
      <c r="XEL133" s="28"/>
      <c r="XEM133" s="28"/>
      <c r="XEN133" s="28"/>
      <c r="XEO133" s="28"/>
      <c r="XEP133" s="28"/>
      <c r="XEQ133" s="28"/>
      <c r="XER133" s="28"/>
      <c r="XES133" s="28"/>
      <c r="XET133" s="28"/>
      <c r="XEU133" s="28"/>
      <c r="XEV133" s="28"/>
      <c r="XEW133" s="28"/>
      <c r="XEX133" s="28"/>
      <c r="XEY133" s="28"/>
      <c r="XEZ133" s="28"/>
      <c r="XFA133" s="28"/>
      <c r="XFB133" s="28"/>
      <c r="XFC133" s="28"/>
      <c r="XFD133" s="28"/>
    </row>
    <row r="134" spans="1:42 16358:16384" s="3" customFormat="1" ht="19.05" customHeight="1">
      <c r="A134" s="109"/>
      <c r="B134" s="111"/>
      <c r="C134" s="111"/>
      <c r="D134" s="111"/>
      <c r="E134" s="111"/>
      <c r="F134" s="111"/>
      <c r="G134" s="111"/>
      <c r="H134" s="111"/>
      <c r="I134" s="111"/>
      <c r="J134" s="113"/>
      <c r="K134" s="18" t="str">
        <f ca="1">IF(A133="","",IF(MOD(ROW(),3)=1,"上午",IF(MOD(ROW(),3)=2,"下午","加班")))</f>
        <v/>
      </c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26"/>
      <c r="XED134" s="28"/>
      <c r="XEE134" s="28"/>
      <c r="XEF134" s="28"/>
      <c r="XEG134" s="28"/>
      <c r="XEH134" s="28"/>
      <c r="XEI134" s="28"/>
      <c r="XEJ134" s="28"/>
      <c r="XEK134" s="28"/>
      <c r="XEL134" s="28"/>
      <c r="XEM134" s="28"/>
      <c r="XEN134" s="28"/>
      <c r="XEO134" s="28"/>
      <c r="XEP134" s="28"/>
      <c r="XEQ134" s="28"/>
      <c r="XER134" s="28"/>
      <c r="XES134" s="28"/>
      <c r="XET134" s="28"/>
      <c r="XEU134" s="28"/>
      <c r="XEV134" s="28"/>
      <c r="XEW134" s="28"/>
      <c r="XEX134" s="28"/>
      <c r="XEY134" s="28"/>
      <c r="XEZ134" s="28"/>
      <c r="XFA134" s="28"/>
      <c r="XFB134" s="28"/>
      <c r="XFC134" s="28"/>
      <c r="XFD134" s="28"/>
    </row>
    <row r="135" spans="1:42 16358:16384" s="3" customFormat="1" ht="19.05" customHeight="1">
      <c r="A135" s="109"/>
      <c r="B135" s="111"/>
      <c r="C135" s="111"/>
      <c r="D135" s="111"/>
      <c r="E135" s="111"/>
      <c r="F135" s="111"/>
      <c r="G135" s="111"/>
      <c r="H135" s="111"/>
      <c r="I135" s="111"/>
      <c r="J135" s="113"/>
      <c r="K135" s="20" t="str">
        <f ca="1">IF(A133="","",IF(MOD(ROW(),3)=1,"上午",IF(MOD(ROW(),3)=2,"下午","加班")))</f>
        <v/>
      </c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7"/>
      <c r="XED135" s="28"/>
      <c r="XEE135" s="28"/>
      <c r="XEF135" s="28"/>
      <c r="XEG135" s="28"/>
      <c r="XEH135" s="28"/>
      <c r="XEI135" s="28"/>
      <c r="XEJ135" s="28"/>
      <c r="XEK135" s="28"/>
      <c r="XEL135" s="28"/>
      <c r="XEM135" s="28"/>
      <c r="XEN135" s="28"/>
      <c r="XEO135" s="28"/>
      <c r="XEP135" s="28"/>
      <c r="XEQ135" s="28"/>
      <c r="XER135" s="28"/>
      <c r="XES135" s="28"/>
      <c r="XET135" s="28"/>
      <c r="XEU135" s="28"/>
      <c r="XEV135" s="28"/>
      <c r="XEW135" s="28"/>
      <c r="XEX135" s="28"/>
      <c r="XEY135" s="28"/>
      <c r="XEZ135" s="28"/>
      <c r="XFA135" s="28"/>
      <c r="XFB135" s="28"/>
      <c r="XFC135" s="28"/>
      <c r="XFD135" s="28"/>
    </row>
    <row r="136" spans="1:42 16358:16384" s="3" customFormat="1" ht="19.05" customHeight="1">
      <c r="A136" s="109" t="str">
        <f ca="1">IF(B136=0,"",COUNTA($B$3:$B135))</f>
        <v/>
      </c>
      <c r="B136" s="111">
        <f ca="1">INDIRECT("员工信息表!B"&amp;COUNTA($B$3:$B135)+2)</f>
        <v>0</v>
      </c>
      <c r="C136" s="111"/>
      <c r="D136" s="111">
        <f>(COUNTIF($L136:$AP136,"出勤")+COUNTIF($L137:$AP137,"出勤"))*0.5</f>
        <v>0</v>
      </c>
      <c r="E136" s="111">
        <f>(COUNTIF($L136:$AP136,"事假")+COUNTIF($L137:$AP137,"事假"))*0.5</f>
        <v>0</v>
      </c>
      <c r="F136" s="111">
        <f>(COUNTIF($L136:$AP136,"病假")+COUNTIF($L137:$AP137,"病假"))*0.5</f>
        <v>0</v>
      </c>
      <c r="G136" s="111">
        <f>(COUNTIF($L136:$AP136,"休假")+COUNTIF($L137:$AP137,"休假"))*0.5</f>
        <v>0</v>
      </c>
      <c r="H136" s="111">
        <f>(COUNTIF($L136:$AP136,"缺勤")+COUNTIF($L137:$AP137,"缺勤"))*0.5</f>
        <v>0</v>
      </c>
      <c r="I136" s="111">
        <f>(COUNTIF($L136:$AP136,"放假")+COUNTIF($L137:$AP137,"放假"))*0.5</f>
        <v>0</v>
      </c>
      <c r="J136" s="113">
        <f>(SUM(L138:AP138))/$AO$2</f>
        <v>0</v>
      </c>
      <c r="K136" s="16" t="str">
        <f ca="1">IF(A136="","",IF(MOD(ROW(),3)=1,"上午",IF(MOD(ROW(),3)=2,"下午","加班")))</f>
        <v/>
      </c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25"/>
      <c r="XED136" s="28"/>
      <c r="XEE136" s="28"/>
      <c r="XEF136" s="28"/>
      <c r="XEG136" s="28"/>
      <c r="XEH136" s="28"/>
      <c r="XEI136" s="28"/>
      <c r="XEJ136" s="28"/>
      <c r="XEK136" s="28"/>
      <c r="XEL136" s="28"/>
      <c r="XEM136" s="28"/>
      <c r="XEN136" s="28"/>
      <c r="XEO136" s="28"/>
      <c r="XEP136" s="28"/>
      <c r="XEQ136" s="28"/>
      <c r="XER136" s="28"/>
      <c r="XES136" s="28"/>
      <c r="XET136" s="28"/>
      <c r="XEU136" s="28"/>
      <c r="XEV136" s="28"/>
      <c r="XEW136" s="28"/>
      <c r="XEX136" s="28"/>
      <c r="XEY136" s="28"/>
      <c r="XEZ136" s="28"/>
      <c r="XFA136" s="28"/>
      <c r="XFB136" s="28"/>
      <c r="XFC136" s="28"/>
      <c r="XFD136" s="28"/>
    </row>
    <row r="137" spans="1:42 16358:16384" s="3" customFormat="1" ht="19.05" customHeight="1">
      <c r="A137" s="109"/>
      <c r="B137" s="111"/>
      <c r="C137" s="111"/>
      <c r="D137" s="111"/>
      <c r="E137" s="111"/>
      <c r="F137" s="111"/>
      <c r="G137" s="111"/>
      <c r="H137" s="111"/>
      <c r="I137" s="111"/>
      <c r="J137" s="113"/>
      <c r="K137" s="18" t="str">
        <f ca="1">IF(A136="","",IF(MOD(ROW(),3)=1,"上午",IF(MOD(ROW(),3)=2,"下午","加班")))</f>
        <v/>
      </c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26"/>
      <c r="XED137" s="28"/>
      <c r="XEE137" s="28"/>
      <c r="XEF137" s="28"/>
      <c r="XEG137" s="28"/>
      <c r="XEH137" s="28"/>
      <c r="XEI137" s="28"/>
      <c r="XEJ137" s="28"/>
      <c r="XEK137" s="28"/>
      <c r="XEL137" s="28"/>
      <c r="XEM137" s="28"/>
      <c r="XEN137" s="28"/>
      <c r="XEO137" s="28"/>
      <c r="XEP137" s="28"/>
      <c r="XEQ137" s="28"/>
      <c r="XER137" s="28"/>
      <c r="XES137" s="28"/>
      <c r="XET137" s="28"/>
      <c r="XEU137" s="28"/>
      <c r="XEV137" s="28"/>
      <c r="XEW137" s="28"/>
      <c r="XEX137" s="28"/>
      <c r="XEY137" s="28"/>
      <c r="XEZ137" s="28"/>
      <c r="XFA137" s="28"/>
      <c r="XFB137" s="28"/>
      <c r="XFC137" s="28"/>
      <c r="XFD137" s="28"/>
    </row>
    <row r="138" spans="1:42 16358:16384" s="3" customFormat="1" ht="19.05" customHeight="1">
      <c r="A138" s="109"/>
      <c r="B138" s="111"/>
      <c r="C138" s="111"/>
      <c r="D138" s="111"/>
      <c r="E138" s="111"/>
      <c r="F138" s="111"/>
      <c r="G138" s="111"/>
      <c r="H138" s="111"/>
      <c r="I138" s="111"/>
      <c r="J138" s="113"/>
      <c r="K138" s="20" t="str">
        <f ca="1">IF(A136="","",IF(MOD(ROW(),3)=1,"上午",IF(MOD(ROW(),3)=2,"下午","加班")))</f>
        <v/>
      </c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7"/>
      <c r="XED138" s="28"/>
      <c r="XEE138" s="28"/>
      <c r="XEF138" s="28"/>
      <c r="XEG138" s="28"/>
      <c r="XEH138" s="28"/>
      <c r="XEI138" s="28"/>
      <c r="XEJ138" s="28"/>
      <c r="XEK138" s="28"/>
      <c r="XEL138" s="28"/>
      <c r="XEM138" s="28"/>
      <c r="XEN138" s="28"/>
      <c r="XEO138" s="28"/>
      <c r="XEP138" s="28"/>
      <c r="XEQ138" s="28"/>
      <c r="XER138" s="28"/>
      <c r="XES138" s="28"/>
      <c r="XET138" s="28"/>
      <c r="XEU138" s="28"/>
      <c r="XEV138" s="28"/>
      <c r="XEW138" s="28"/>
      <c r="XEX138" s="28"/>
      <c r="XEY138" s="28"/>
      <c r="XEZ138" s="28"/>
      <c r="XFA138" s="28"/>
      <c r="XFB138" s="28"/>
      <c r="XFC138" s="28"/>
      <c r="XFD138" s="28"/>
    </row>
    <row r="139" spans="1:42 16358:16384" s="3" customFormat="1" ht="19.05" customHeight="1">
      <c r="A139" s="109" t="str">
        <f ca="1">IF(B139=0,"",COUNTA($B$3:$B138))</f>
        <v/>
      </c>
      <c r="B139" s="111">
        <f ca="1">INDIRECT("员工信息表!B"&amp;COUNTA($B$3:$B138)+2)</f>
        <v>0</v>
      </c>
      <c r="C139" s="111"/>
      <c r="D139" s="111">
        <f>(COUNTIF($L139:$AP139,"出勤")+COUNTIF($L140:$AP140,"出勤"))*0.5</f>
        <v>0</v>
      </c>
      <c r="E139" s="111">
        <f>(COUNTIF($L139:$AP139,"事假")+COUNTIF($L140:$AP140,"事假"))*0.5</f>
        <v>0</v>
      </c>
      <c r="F139" s="111">
        <f>(COUNTIF($L139:$AP139,"病假")+COUNTIF($L140:$AP140,"病假"))*0.5</f>
        <v>0</v>
      </c>
      <c r="G139" s="111">
        <f>(COUNTIF($L139:$AP139,"休假")+COUNTIF($L140:$AP140,"休假"))*0.5</f>
        <v>0</v>
      </c>
      <c r="H139" s="111">
        <f>(COUNTIF($L139:$AP139,"缺勤")+COUNTIF($L140:$AP140,"缺勤"))*0.5</f>
        <v>0</v>
      </c>
      <c r="I139" s="111">
        <f>(COUNTIF($L139:$AP139,"放假")+COUNTIF($L140:$AP140,"放假"))*0.5</f>
        <v>0</v>
      </c>
      <c r="J139" s="113">
        <f>(SUM(L141:AP141))/$AO$2</f>
        <v>0</v>
      </c>
      <c r="K139" s="16" t="str">
        <f ca="1">IF(A139="","",IF(MOD(ROW(),3)=1,"上午",IF(MOD(ROW(),3)=2,"下午","加班")))</f>
        <v/>
      </c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25"/>
      <c r="XED139" s="28"/>
      <c r="XEE139" s="28"/>
      <c r="XEF139" s="28"/>
      <c r="XEG139" s="28"/>
      <c r="XEH139" s="28"/>
      <c r="XEI139" s="28"/>
      <c r="XEJ139" s="28"/>
      <c r="XEK139" s="28"/>
      <c r="XEL139" s="28"/>
      <c r="XEM139" s="28"/>
      <c r="XEN139" s="28"/>
      <c r="XEO139" s="28"/>
      <c r="XEP139" s="28"/>
      <c r="XEQ139" s="28"/>
      <c r="XER139" s="28"/>
      <c r="XES139" s="28"/>
      <c r="XET139" s="28"/>
      <c r="XEU139" s="28"/>
      <c r="XEV139" s="28"/>
      <c r="XEW139" s="28"/>
      <c r="XEX139" s="28"/>
      <c r="XEY139" s="28"/>
      <c r="XEZ139" s="28"/>
      <c r="XFA139" s="28"/>
      <c r="XFB139" s="28"/>
      <c r="XFC139" s="28"/>
      <c r="XFD139" s="28"/>
    </row>
    <row r="140" spans="1:42 16358:16384" s="3" customFormat="1" ht="19.05" customHeight="1">
      <c r="A140" s="109"/>
      <c r="B140" s="111"/>
      <c r="C140" s="111"/>
      <c r="D140" s="111"/>
      <c r="E140" s="111"/>
      <c r="F140" s="111"/>
      <c r="G140" s="111"/>
      <c r="H140" s="111"/>
      <c r="I140" s="111"/>
      <c r="J140" s="113"/>
      <c r="K140" s="18" t="str">
        <f ca="1">IF(A139="","",IF(MOD(ROW(),3)=1,"上午",IF(MOD(ROW(),3)=2,"下午","加班")))</f>
        <v/>
      </c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26"/>
      <c r="XED140" s="28"/>
      <c r="XEE140" s="28"/>
      <c r="XEF140" s="28"/>
      <c r="XEG140" s="28"/>
      <c r="XEH140" s="28"/>
      <c r="XEI140" s="28"/>
      <c r="XEJ140" s="28"/>
      <c r="XEK140" s="28"/>
      <c r="XEL140" s="28"/>
      <c r="XEM140" s="28"/>
      <c r="XEN140" s="28"/>
      <c r="XEO140" s="28"/>
      <c r="XEP140" s="28"/>
      <c r="XEQ140" s="28"/>
      <c r="XER140" s="28"/>
      <c r="XES140" s="28"/>
      <c r="XET140" s="28"/>
      <c r="XEU140" s="28"/>
      <c r="XEV140" s="28"/>
      <c r="XEW140" s="28"/>
      <c r="XEX140" s="28"/>
      <c r="XEY140" s="28"/>
      <c r="XEZ140" s="28"/>
      <c r="XFA140" s="28"/>
      <c r="XFB140" s="28"/>
      <c r="XFC140" s="28"/>
      <c r="XFD140" s="28"/>
    </row>
    <row r="141" spans="1:42 16358:16384" s="3" customFormat="1" ht="19.05" customHeight="1">
      <c r="A141" s="109"/>
      <c r="B141" s="111"/>
      <c r="C141" s="111"/>
      <c r="D141" s="111"/>
      <c r="E141" s="111"/>
      <c r="F141" s="111"/>
      <c r="G141" s="111"/>
      <c r="H141" s="111"/>
      <c r="I141" s="111"/>
      <c r="J141" s="113"/>
      <c r="K141" s="20" t="str">
        <f ca="1">IF(A139="","",IF(MOD(ROW(),3)=1,"上午",IF(MOD(ROW(),3)=2,"下午","加班")))</f>
        <v/>
      </c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7"/>
      <c r="XED141" s="28"/>
      <c r="XEE141" s="28"/>
      <c r="XEF141" s="28"/>
      <c r="XEG141" s="28"/>
      <c r="XEH141" s="28"/>
      <c r="XEI141" s="28"/>
      <c r="XEJ141" s="28"/>
      <c r="XEK141" s="28"/>
      <c r="XEL141" s="28"/>
      <c r="XEM141" s="28"/>
      <c r="XEN141" s="28"/>
      <c r="XEO141" s="28"/>
      <c r="XEP141" s="28"/>
      <c r="XEQ141" s="28"/>
      <c r="XER141" s="28"/>
      <c r="XES141" s="28"/>
      <c r="XET141" s="28"/>
      <c r="XEU141" s="28"/>
      <c r="XEV141" s="28"/>
      <c r="XEW141" s="28"/>
      <c r="XEX141" s="28"/>
      <c r="XEY141" s="28"/>
      <c r="XEZ141" s="28"/>
      <c r="XFA141" s="28"/>
      <c r="XFB141" s="28"/>
      <c r="XFC141" s="28"/>
      <c r="XFD141" s="28"/>
    </row>
    <row r="142" spans="1:42 16358:16384" s="3" customFormat="1" ht="19.05" customHeight="1">
      <c r="A142" s="109" t="str">
        <f ca="1">IF(B142=0,"",COUNTA($B$3:$B141))</f>
        <v/>
      </c>
      <c r="B142" s="111">
        <f ca="1">INDIRECT("员工信息表!B"&amp;COUNTA($B$3:$B141)+2)</f>
        <v>0</v>
      </c>
      <c r="C142" s="111"/>
      <c r="D142" s="111">
        <f>(COUNTIF($L142:$AP142,"出勤")+COUNTIF($L143:$AP143,"出勤"))*0.5</f>
        <v>0</v>
      </c>
      <c r="E142" s="111">
        <f>(COUNTIF($L142:$AP142,"事假")+COUNTIF($L143:$AP143,"事假"))*0.5</f>
        <v>0</v>
      </c>
      <c r="F142" s="111">
        <f>(COUNTIF($L142:$AP142,"病假")+COUNTIF($L143:$AP143,"病假"))*0.5</f>
        <v>0</v>
      </c>
      <c r="G142" s="111">
        <f>(COUNTIF($L142:$AP142,"休假")+COUNTIF($L143:$AP143,"休假"))*0.5</f>
        <v>0</v>
      </c>
      <c r="H142" s="111">
        <f>(COUNTIF($L142:$AP142,"缺勤")+COUNTIF($L143:$AP143,"缺勤"))*0.5</f>
        <v>0</v>
      </c>
      <c r="I142" s="111">
        <f>(COUNTIF($L142:$AP142,"放假")+COUNTIF($L143:$AP143,"放假"))*0.5</f>
        <v>0</v>
      </c>
      <c r="J142" s="113">
        <f>(SUM(L144:AP144))/$AO$2</f>
        <v>0</v>
      </c>
      <c r="K142" s="16" t="str">
        <f ca="1">IF(A142="","",IF(MOD(ROW(),3)=1,"上午",IF(MOD(ROW(),3)=2,"下午","加班")))</f>
        <v/>
      </c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25"/>
      <c r="XED142" s="28"/>
      <c r="XEE142" s="28"/>
      <c r="XEF142" s="28"/>
      <c r="XEG142" s="28"/>
      <c r="XEH142" s="28"/>
      <c r="XEI142" s="28"/>
      <c r="XEJ142" s="28"/>
      <c r="XEK142" s="28"/>
      <c r="XEL142" s="28"/>
      <c r="XEM142" s="28"/>
      <c r="XEN142" s="28"/>
      <c r="XEO142" s="28"/>
      <c r="XEP142" s="28"/>
      <c r="XEQ142" s="28"/>
      <c r="XER142" s="28"/>
      <c r="XES142" s="28"/>
      <c r="XET142" s="28"/>
      <c r="XEU142" s="28"/>
      <c r="XEV142" s="28"/>
      <c r="XEW142" s="28"/>
      <c r="XEX142" s="28"/>
      <c r="XEY142" s="28"/>
      <c r="XEZ142" s="28"/>
      <c r="XFA142" s="28"/>
      <c r="XFB142" s="28"/>
      <c r="XFC142" s="28"/>
      <c r="XFD142" s="28"/>
    </row>
    <row r="143" spans="1:42 16358:16384" s="3" customFormat="1" ht="19.05" customHeight="1">
      <c r="A143" s="109"/>
      <c r="B143" s="111"/>
      <c r="C143" s="111"/>
      <c r="D143" s="111"/>
      <c r="E143" s="111"/>
      <c r="F143" s="111"/>
      <c r="G143" s="111"/>
      <c r="H143" s="111"/>
      <c r="I143" s="111"/>
      <c r="J143" s="113"/>
      <c r="K143" s="18" t="str">
        <f ca="1">IF(A142="","",IF(MOD(ROW(),3)=1,"上午",IF(MOD(ROW(),3)=2,"下午","加班")))</f>
        <v/>
      </c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26"/>
      <c r="XED143" s="28"/>
      <c r="XEE143" s="28"/>
      <c r="XEF143" s="28"/>
      <c r="XEG143" s="28"/>
      <c r="XEH143" s="28"/>
      <c r="XEI143" s="28"/>
      <c r="XEJ143" s="28"/>
      <c r="XEK143" s="28"/>
      <c r="XEL143" s="28"/>
      <c r="XEM143" s="28"/>
      <c r="XEN143" s="28"/>
      <c r="XEO143" s="28"/>
      <c r="XEP143" s="28"/>
      <c r="XEQ143" s="28"/>
      <c r="XER143" s="28"/>
      <c r="XES143" s="28"/>
      <c r="XET143" s="28"/>
      <c r="XEU143" s="28"/>
      <c r="XEV143" s="28"/>
      <c r="XEW143" s="28"/>
      <c r="XEX143" s="28"/>
      <c r="XEY143" s="28"/>
      <c r="XEZ143" s="28"/>
      <c r="XFA143" s="28"/>
      <c r="XFB143" s="28"/>
      <c r="XFC143" s="28"/>
      <c r="XFD143" s="28"/>
    </row>
    <row r="144" spans="1:42 16358:16384" s="3" customFormat="1" ht="19.05" customHeight="1">
      <c r="A144" s="109"/>
      <c r="B144" s="111"/>
      <c r="C144" s="111"/>
      <c r="D144" s="111"/>
      <c r="E144" s="111"/>
      <c r="F144" s="111"/>
      <c r="G144" s="111"/>
      <c r="H144" s="111"/>
      <c r="I144" s="111"/>
      <c r="J144" s="113"/>
      <c r="K144" s="20" t="str">
        <f ca="1">IF(A142="","",IF(MOD(ROW(),3)=1,"上午",IF(MOD(ROW(),3)=2,"下午","加班")))</f>
        <v/>
      </c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7"/>
      <c r="XED144" s="28"/>
      <c r="XEE144" s="28"/>
      <c r="XEF144" s="28"/>
      <c r="XEG144" s="28"/>
      <c r="XEH144" s="28"/>
      <c r="XEI144" s="28"/>
      <c r="XEJ144" s="28"/>
      <c r="XEK144" s="28"/>
      <c r="XEL144" s="28"/>
      <c r="XEM144" s="28"/>
      <c r="XEN144" s="28"/>
      <c r="XEO144" s="28"/>
      <c r="XEP144" s="28"/>
      <c r="XEQ144" s="28"/>
      <c r="XER144" s="28"/>
      <c r="XES144" s="28"/>
      <c r="XET144" s="28"/>
      <c r="XEU144" s="28"/>
      <c r="XEV144" s="28"/>
      <c r="XEW144" s="28"/>
      <c r="XEX144" s="28"/>
      <c r="XEY144" s="28"/>
      <c r="XEZ144" s="28"/>
      <c r="XFA144" s="28"/>
      <c r="XFB144" s="28"/>
      <c r="XFC144" s="28"/>
      <c r="XFD144" s="28"/>
    </row>
    <row r="145" spans="1:42 16358:16384" s="3" customFormat="1" ht="19.05" customHeight="1">
      <c r="A145" s="109" t="str">
        <f ca="1">IF(B145=0,"",COUNTA($B$3:$B144))</f>
        <v/>
      </c>
      <c r="B145" s="111">
        <f ca="1">INDIRECT("员工信息表!B"&amp;COUNTA($B$3:$B144)+2)</f>
        <v>0</v>
      </c>
      <c r="C145" s="111"/>
      <c r="D145" s="111">
        <f>(COUNTIF($L145:$AP145,"出勤")+COUNTIF($L146:$AP146,"出勤"))*0.5</f>
        <v>0</v>
      </c>
      <c r="E145" s="111">
        <f>(COUNTIF($L145:$AP145,"事假")+COUNTIF($L146:$AP146,"事假"))*0.5</f>
        <v>0</v>
      </c>
      <c r="F145" s="111">
        <f>(COUNTIF($L145:$AP145,"病假")+COUNTIF($L146:$AP146,"病假"))*0.5</f>
        <v>0</v>
      </c>
      <c r="G145" s="111">
        <f>(COUNTIF($L145:$AP145,"休假")+COUNTIF($L146:$AP146,"休假"))*0.5</f>
        <v>0</v>
      </c>
      <c r="H145" s="111">
        <f>(COUNTIF($L145:$AP145,"缺勤")+COUNTIF($L146:$AP146,"缺勤"))*0.5</f>
        <v>0</v>
      </c>
      <c r="I145" s="111">
        <f>(COUNTIF($L145:$AP145,"放假")+COUNTIF($L146:$AP146,"放假"))*0.5</f>
        <v>0</v>
      </c>
      <c r="J145" s="113">
        <f>(SUM(L147:AP147))/$AO$2</f>
        <v>0</v>
      </c>
      <c r="K145" s="16" t="str">
        <f ca="1">IF(A145="","",IF(MOD(ROW(),3)=1,"上午",IF(MOD(ROW(),3)=2,"下午","加班")))</f>
        <v/>
      </c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25"/>
      <c r="XED145" s="28"/>
      <c r="XEE145" s="28"/>
      <c r="XEF145" s="28"/>
      <c r="XEG145" s="28"/>
      <c r="XEH145" s="28"/>
      <c r="XEI145" s="28"/>
      <c r="XEJ145" s="28"/>
      <c r="XEK145" s="28"/>
      <c r="XEL145" s="28"/>
      <c r="XEM145" s="28"/>
      <c r="XEN145" s="28"/>
      <c r="XEO145" s="28"/>
      <c r="XEP145" s="28"/>
      <c r="XEQ145" s="28"/>
      <c r="XER145" s="28"/>
      <c r="XES145" s="28"/>
      <c r="XET145" s="28"/>
      <c r="XEU145" s="28"/>
      <c r="XEV145" s="28"/>
      <c r="XEW145" s="28"/>
      <c r="XEX145" s="28"/>
      <c r="XEY145" s="28"/>
      <c r="XEZ145" s="28"/>
      <c r="XFA145" s="28"/>
      <c r="XFB145" s="28"/>
      <c r="XFC145" s="28"/>
      <c r="XFD145" s="28"/>
    </row>
    <row r="146" spans="1:42 16358:16384" s="3" customFormat="1" ht="19.05" customHeight="1">
      <c r="A146" s="109"/>
      <c r="B146" s="111"/>
      <c r="C146" s="111"/>
      <c r="D146" s="111"/>
      <c r="E146" s="111"/>
      <c r="F146" s="111"/>
      <c r="G146" s="111"/>
      <c r="H146" s="111"/>
      <c r="I146" s="111"/>
      <c r="J146" s="113"/>
      <c r="K146" s="18" t="str">
        <f ca="1">IF(A145="","",IF(MOD(ROW(),3)=1,"上午",IF(MOD(ROW(),3)=2,"下午","加班")))</f>
        <v/>
      </c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26"/>
      <c r="XED146" s="28"/>
      <c r="XEE146" s="28"/>
      <c r="XEF146" s="28"/>
      <c r="XEG146" s="28"/>
      <c r="XEH146" s="28"/>
      <c r="XEI146" s="28"/>
      <c r="XEJ146" s="28"/>
      <c r="XEK146" s="28"/>
      <c r="XEL146" s="28"/>
      <c r="XEM146" s="28"/>
      <c r="XEN146" s="28"/>
      <c r="XEO146" s="28"/>
      <c r="XEP146" s="28"/>
      <c r="XEQ146" s="28"/>
      <c r="XER146" s="28"/>
      <c r="XES146" s="28"/>
      <c r="XET146" s="28"/>
      <c r="XEU146" s="28"/>
      <c r="XEV146" s="28"/>
      <c r="XEW146" s="28"/>
      <c r="XEX146" s="28"/>
      <c r="XEY146" s="28"/>
      <c r="XEZ146" s="28"/>
      <c r="XFA146" s="28"/>
      <c r="XFB146" s="28"/>
      <c r="XFC146" s="28"/>
      <c r="XFD146" s="28"/>
    </row>
    <row r="147" spans="1:42 16358:16384" s="3" customFormat="1" ht="19.05" customHeight="1">
      <c r="A147" s="109"/>
      <c r="B147" s="111"/>
      <c r="C147" s="111"/>
      <c r="D147" s="111"/>
      <c r="E147" s="111"/>
      <c r="F147" s="111"/>
      <c r="G147" s="111"/>
      <c r="H147" s="111"/>
      <c r="I147" s="111"/>
      <c r="J147" s="113"/>
      <c r="K147" s="20" t="str">
        <f ca="1">IF(A145="","",IF(MOD(ROW(),3)=1,"上午",IF(MOD(ROW(),3)=2,"下午","加班")))</f>
        <v/>
      </c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7"/>
      <c r="XED147" s="28"/>
      <c r="XEE147" s="28"/>
      <c r="XEF147" s="28"/>
      <c r="XEG147" s="28"/>
      <c r="XEH147" s="28"/>
      <c r="XEI147" s="28"/>
      <c r="XEJ147" s="28"/>
      <c r="XEK147" s="28"/>
      <c r="XEL147" s="28"/>
      <c r="XEM147" s="28"/>
      <c r="XEN147" s="28"/>
      <c r="XEO147" s="28"/>
      <c r="XEP147" s="28"/>
      <c r="XEQ147" s="28"/>
      <c r="XER147" s="28"/>
      <c r="XES147" s="28"/>
      <c r="XET147" s="28"/>
      <c r="XEU147" s="28"/>
      <c r="XEV147" s="28"/>
      <c r="XEW147" s="28"/>
      <c r="XEX147" s="28"/>
      <c r="XEY147" s="28"/>
      <c r="XEZ147" s="28"/>
      <c r="XFA147" s="28"/>
      <c r="XFB147" s="28"/>
      <c r="XFC147" s="28"/>
      <c r="XFD147" s="28"/>
    </row>
    <row r="148" spans="1:42 16358:16384" s="3" customFormat="1" ht="19.05" customHeight="1">
      <c r="A148" s="109" t="str">
        <f ca="1">IF(B148=0,"",COUNTA($B$3:$B147))</f>
        <v/>
      </c>
      <c r="B148" s="111">
        <f ca="1">INDIRECT("员工信息表!B"&amp;COUNTA($B$3:$B147)+2)</f>
        <v>0</v>
      </c>
      <c r="C148" s="111"/>
      <c r="D148" s="111">
        <f>(COUNTIF($L148:$AP148,"出勤")+COUNTIF($L149:$AP149,"出勤"))*0.5</f>
        <v>0</v>
      </c>
      <c r="E148" s="111">
        <f>(COUNTIF($L148:$AP148,"事假")+COUNTIF($L149:$AP149,"事假"))*0.5</f>
        <v>0</v>
      </c>
      <c r="F148" s="111">
        <f>(COUNTIF($L148:$AP148,"病假")+COUNTIF($L149:$AP149,"病假"))*0.5</f>
        <v>0</v>
      </c>
      <c r="G148" s="111">
        <f>(COUNTIF($L148:$AP148,"休假")+COUNTIF($L149:$AP149,"休假"))*0.5</f>
        <v>0</v>
      </c>
      <c r="H148" s="111">
        <f>(COUNTIF($L148:$AP148,"缺勤")+COUNTIF($L149:$AP149,"缺勤"))*0.5</f>
        <v>0</v>
      </c>
      <c r="I148" s="111">
        <f>(COUNTIF($L148:$AP148,"放假")+COUNTIF($L149:$AP149,"放假"))*0.5</f>
        <v>0</v>
      </c>
      <c r="J148" s="113">
        <f>(SUM(L150:AP150))/$AO$2</f>
        <v>0</v>
      </c>
      <c r="K148" s="16" t="str">
        <f ca="1">IF(A148="","",IF(MOD(ROW(),3)=1,"上午",IF(MOD(ROW(),3)=2,"下午","加班")))</f>
        <v/>
      </c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25"/>
      <c r="XED148" s="28"/>
      <c r="XEE148" s="28"/>
      <c r="XEF148" s="28"/>
      <c r="XEG148" s="28"/>
      <c r="XEH148" s="28"/>
      <c r="XEI148" s="28"/>
      <c r="XEJ148" s="28"/>
      <c r="XEK148" s="28"/>
      <c r="XEL148" s="28"/>
      <c r="XEM148" s="28"/>
      <c r="XEN148" s="28"/>
      <c r="XEO148" s="28"/>
      <c r="XEP148" s="28"/>
      <c r="XEQ148" s="28"/>
      <c r="XER148" s="28"/>
      <c r="XES148" s="28"/>
      <c r="XET148" s="28"/>
      <c r="XEU148" s="28"/>
      <c r="XEV148" s="28"/>
      <c r="XEW148" s="28"/>
      <c r="XEX148" s="28"/>
      <c r="XEY148" s="28"/>
      <c r="XEZ148" s="28"/>
      <c r="XFA148" s="28"/>
      <c r="XFB148" s="28"/>
      <c r="XFC148" s="28"/>
      <c r="XFD148" s="28"/>
    </row>
    <row r="149" spans="1:42 16358:16384" s="3" customFormat="1" ht="19.05" customHeight="1">
      <c r="A149" s="109"/>
      <c r="B149" s="111"/>
      <c r="C149" s="111"/>
      <c r="D149" s="111"/>
      <c r="E149" s="111"/>
      <c r="F149" s="111"/>
      <c r="G149" s="111"/>
      <c r="H149" s="111"/>
      <c r="I149" s="111"/>
      <c r="J149" s="113"/>
      <c r="K149" s="18" t="str">
        <f ca="1">IF(A148="","",IF(MOD(ROW(),3)=1,"上午",IF(MOD(ROW(),3)=2,"下午","加班")))</f>
        <v/>
      </c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26"/>
      <c r="XED149" s="28"/>
      <c r="XEE149" s="28"/>
      <c r="XEF149" s="28"/>
      <c r="XEG149" s="28"/>
      <c r="XEH149" s="28"/>
      <c r="XEI149" s="28"/>
      <c r="XEJ149" s="28"/>
      <c r="XEK149" s="28"/>
      <c r="XEL149" s="28"/>
      <c r="XEM149" s="28"/>
      <c r="XEN149" s="28"/>
      <c r="XEO149" s="28"/>
      <c r="XEP149" s="28"/>
      <c r="XEQ149" s="28"/>
      <c r="XER149" s="28"/>
      <c r="XES149" s="28"/>
      <c r="XET149" s="28"/>
      <c r="XEU149" s="28"/>
      <c r="XEV149" s="28"/>
      <c r="XEW149" s="28"/>
      <c r="XEX149" s="28"/>
      <c r="XEY149" s="28"/>
      <c r="XEZ149" s="28"/>
      <c r="XFA149" s="28"/>
      <c r="XFB149" s="28"/>
      <c r="XFC149" s="28"/>
      <c r="XFD149" s="28"/>
    </row>
    <row r="150" spans="1:42 16358:16384" s="3" customFormat="1" ht="19.05" customHeight="1">
      <c r="A150" s="109"/>
      <c r="B150" s="111"/>
      <c r="C150" s="111"/>
      <c r="D150" s="111"/>
      <c r="E150" s="111"/>
      <c r="F150" s="111"/>
      <c r="G150" s="111"/>
      <c r="H150" s="111"/>
      <c r="I150" s="111"/>
      <c r="J150" s="113"/>
      <c r="K150" s="20" t="str">
        <f ca="1">IF(A148="","",IF(MOD(ROW(),3)=1,"上午",IF(MOD(ROW(),3)=2,"下午","加班")))</f>
        <v/>
      </c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7"/>
      <c r="XED150" s="28"/>
      <c r="XEE150" s="28"/>
      <c r="XEF150" s="28"/>
      <c r="XEG150" s="28"/>
      <c r="XEH150" s="28"/>
      <c r="XEI150" s="28"/>
      <c r="XEJ150" s="28"/>
      <c r="XEK150" s="28"/>
      <c r="XEL150" s="28"/>
      <c r="XEM150" s="28"/>
      <c r="XEN150" s="28"/>
      <c r="XEO150" s="28"/>
      <c r="XEP150" s="28"/>
      <c r="XEQ150" s="28"/>
      <c r="XER150" s="28"/>
      <c r="XES150" s="28"/>
      <c r="XET150" s="28"/>
      <c r="XEU150" s="28"/>
      <c r="XEV150" s="28"/>
      <c r="XEW150" s="28"/>
      <c r="XEX150" s="28"/>
      <c r="XEY150" s="28"/>
      <c r="XEZ150" s="28"/>
      <c r="XFA150" s="28"/>
      <c r="XFB150" s="28"/>
      <c r="XFC150" s="28"/>
      <c r="XFD150" s="28"/>
    </row>
    <row r="151" spans="1:42 16358:16384" s="3" customFormat="1" ht="19.05" customHeight="1">
      <c r="A151" s="109" t="str">
        <f ca="1">IF(B151=0,"",COUNTA($B$3:$B150))</f>
        <v/>
      </c>
      <c r="B151" s="111">
        <f ca="1">INDIRECT("员工信息表!B"&amp;COUNTA($B$3:$B150)+2)</f>
        <v>0</v>
      </c>
      <c r="C151" s="111"/>
      <c r="D151" s="111">
        <f>(COUNTIF($L151:$AP151,"出勤")+COUNTIF($L152:$AP152,"出勤"))*0.5</f>
        <v>0</v>
      </c>
      <c r="E151" s="111">
        <f>(COUNTIF($L151:$AP151,"事假")+COUNTIF($L152:$AP152,"事假"))*0.5</f>
        <v>0</v>
      </c>
      <c r="F151" s="111">
        <f>(COUNTIF($L151:$AP151,"病假")+COUNTIF($L152:$AP152,"病假"))*0.5</f>
        <v>0</v>
      </c>
      <c r="G151" s="111">
        <f>(COUNTIF($L151:$AP151,"休假")+COUNTIF($L152:$AP152,"休假"))*0.5</f>
        <v>0</v>
      </c>
      <c r="H151" s="111">
        <f>(COUNTIF($L151:$AP151,"缺勤")+COUNTIF($L152:$AP152,"缺勤"))*0.5</f>
        <v>0</v>
      </c>
      <c r="I151" s="111">
        <f>(COUNTIF($L151:$AP151,"放假")+COUNTIF($L152:$AP152,"放假"))*0.5</f>
        <v>0</v>
      </c>
      <c r="J151" s="113">
        <f>(SUM(L153:AP153))/$AO$2</f>
        <v>0</v>
      </c>
      <c r="K151" s="16" t="str">
        <f ca="1">IF(A151="","",IF(MOD(ROW(),3)=1,"上午",IF(MOD(ROW(),3)=2,"下午","加班")))</f>
        <v/>
      </c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25"/>
      <c r="XED151" s="28"/>
      <c r="XEE151" s="28"/>
      <c r="XEF151" s="28"/>
      <c r="XEG151" s="28"/>
      <c r="XEH151" s="28"/>
      <c r="XEI151" s="28"/>
      <c r="XEJ151" s="28"/>
      <c r="XEK151" s="28"/>
      <c r="XEL151" s="28"/>
      <c r="XEM151" s="28"/>
      <c r="XEN151" s="28"/>
      <c r="XEO151" s="28"/>
      <c r="XEP151" s="28"/>
      <c r="XEQ151" s="28"/>
      <c r="XER151" s="28"/>
      <c r="XES151" s="28"/>
      <c r="XET151" s="28"/>
      <c r="XEU151" s="28"/>
      <c r="XEV151" s="28"/>
      <c r="XEW151" s="28"/>
      <c r="XEX151" s="28"/>
      <c r="XEY151" s="28"/>
      <c r="XEZ151" s="28"/>
      <c r="XFA151" s="28"/>
      <c r="XFB151" s="28"/>
      <c r="XFC151" s="28"/>
      <c r="XFD151" s="28"/>
    </row>
    <row r="152" spans="1:42 16358:16384" s="3" customFormat="1" ht="19.05" customHeight="1">
      <c r="A152" s="109"/>
      <c r="B152" s="111"/>
      <c r="C152" s="111"/>
      <c r="D152" s="111"/>
      <c r="E152" s="111"/>
      <c r="F152" s="111"/>
      <c r="G152" s="111"/>
      <c r="H152" s="111"/>
      <c r="I152" s="111"/>
      <c r="J152" s="113"/>
      <c r="K152" s="18" t="str">
        <f ca="1">IF(A151="","",IF(MOD(ROW(),3)=1,"上午",IF(MOD(ROW(),3)=2,"下午","加班")))</f>
        <v/>
      </c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26"/>
      <c r="XED152" s="28"/>
      <c r="XEE152" s="28"/>
      <c r="XEF152" s="28"/>
      <c r="XEG152" s="28"/>
      <c r="XEH152" s="28"/>
      <c r="XEI152" s="28"/>
      <c r="XEJ152" s="28"/>
      <c r="XEK152" s="28"/>
      <c r="XEL152" s="28"/>
      <c r="XEM152" s="28"/>
      <c r="XEN152" s="28"/>
      <c r="XEO152" s="28"/>
      <c r="XEP152" s="28"/>
      <c r="XEQ152" s="28"/>
      <c r="XER152" s="28"/>
      <c r="XES152" s="28"/>
      <c r="XET152" s="28"/>
      <c r="XEU152" s="28"/>
      <c r="XEV152" s="28"/>
      <c r="XEW152" s="28"/>
      <c r="XEX152" s="28"/>
      <c r="XEY152" s="28"/>
      <c r="XEZ152" s="28"/>
      <c r="XFA152" s="28"/>
      <c r="XFB152" s="28"/>
      <c r="XFC152" s="28"/>
      <c r="XFD152" s="28"/>
    </row>
    <row r="153" spans="1:42 16358:16384" s="3" customFormat="1" ht="19.05" customHeight="1">
      <c r="A153" s="109"/>
      <c r="B153" s="111"/>
      <c r="C153" s="111"/>
      <c r="D153" s="111"/>
      <c r="E153" s="111"/>
      <c r="F153" s="111"/>
      <c r="G153" s="111"/>
      <c r="H153" s="111"/>
      <c r="I153" s="111"/>
      <c r="J153" s="113"/>
      <c r="K153" s="20" t="str">
        <f ca="1">IF(A151="","",IF(MOD(ROW(),3)=1,"上午",IF(MOD(ROW(),3)=2,"下午","加班")))</f>
        <v/>
      </c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7"/>
      <c r="XED153" s="28"/>
      <c r="XEE153" s="28"/>
      <c r="XEF153" s="28"/>
      <c r="XEG153" s="28"/>
      <c r="XEH153" s="28"/>
      <c r="XEI153" s="28"/>
      <c r="XEJ153" s="28"/>
      <c r="XEK153" s="28"/>
      <c r="XEL153" s="28"/>
      <c r="XEM153" s="28"/>
      <c r="XEN153" s="28"/>
      <c r="XEO153" s="28"/>
      <c r="XEP153" s="28"/>
      <c r="XEQ153" s="28"/>
      <c r="XER153" s="28"/>
      <c r="XES153" s="28"/>
      <c r="XET153" s="28"/>
      <c r="XEU153" s="28"/>
      <c r="XEV153" s="28"/>
      <c r="XEW153" s="28"/>
      <c r="XEX153" s="28"/>
      <c r="XEY153" s="28"/>
      <c r="XEZ153" s="28"/>
      <c r="XFA153" s="28"/>
      <c r="XFB153" s="28"/>
      <c r="XFC153" s="28"/>
      <c r="XFD153" s="28"/>
    </row>
    <row r="154" spans="1:42 16358:16384" s="3" customFormat="1" ht="19.05" customHeight="1">
      <c r="A154" s="109" t="str">
        <f ca="1">IF(B154=0,"",COUNTA($B$3:$B153))</f>
        <v/>
      </c>
      <c r="B154" s="111">
        <f ca="1">INDIRECT("员工信息表!B"&amp;COUNTA($B$3:$B153)+2)</f>
        <v>0</v>
      </c>
      <c r="C154" s="111"/>
      <c r="D154" s="111">
        <f>(COUNTIF($L154:$AP154,"出勤")+COUNTIF($L155:$AP155,"出勤"))*0.5</f>
        <v>0</v>
      </c>
      <c r="E154" s="111">
        <f>(COUNTIF($L154:$AP154,"事假")+COUNTIF($L155:$AP155,"事假"))*0.5</f>
        <v>0</v>
      </c>
      <c r="F154" s="111">
        <f>(COUNTIF($L154:$AP154,"病假")+COUNTIF($L155:$AP155,"病假"))*0.5</f>
        <v>0</v>
      </c>
      <c r="G154" s="111">
        <f>(COUNTIF($L154:$AP154,"休假")+COUNTIF($L155:$AP155,"休假"))*0.5</f>
        <v>0</v>
      </c>
      <c r="H154" s="111">
        <f>(COUNTIF($L154:$AP154,"缺勤")+COUNTIF($L155:$AP155,"缺勤"))*0.5</f>
        <v>0</v>
      </c>
      <c r="I154" s="111">
        <f>(COUNTIF($L154:$AP154,"放假")+COUNTIF($L155:$AP155,"放假"))*0.5</f>
        <v>0</v>
      </c>
      <c r="J154" s="113">
        <f>(SUM(L156:AP156))/$AO$2</f>
        <v>0</v>
      </c>
      <c r="K154" s="16" t="str">
        <f ca="1">IF(A154="","",IF(MOD(ROW(),3)=1,"上午",IF(MOD(ROW(),3)=2,"下午","加班")))</f>
        <v/>
      </c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25"/>
      <c r="XED154" s="28"/>
      <c r="XEE154" s="28"/>
      <c r="XEF154" s="28"/>
      <c r="XEG154" s="28"/>
      <c r="XEH154" s="28"/>
      <c r="XEI154" s="28"/>
      <c r="XEJ154" s="28"/>
      <c r="XEK154" s="28"/>
      <c r="XEL154" s="28"/>
      <c r="XEM154" s="28"/>
      <c r="XEN154" s="28"/>
      <c r="XEO154" s="28"/>
      <c r="XEP154" s="28"/>
      <c r="XEQ154" s="28"/>
      <c r="XER154" s="28"/>
      <c r="XES154" s="28"/>
      <c r="XET154" s="28"/>
      <c r="XEU154" s="28"/>
      <c r="XEV154" s="28"/>
      <c r="XEW154" s="28"/>
      <c r="XEX154" s="28"/>
      <c r="XEY154" s="28"/>
      <c r="XEZ154" s="28"/>
      <c r="XFA154" s="28"/>
      <c r="XFB154" s="28"/>
      <c r="XFC154" s="28"/>
      <c r="XFD154" s="28"/>
    </row>
    <row r="155" spans="1:42 16358:16384" s="3" customFormat="1" ht="19.05" customHeight="1">
      <c r="A155" s="109"/>
      <c r="B155" s="111"/>
      <c r="C155" s="111"/>
      <c r="D155" s="111"/>
      <c r="E155" s="111"/>
      <c r="F155" s="111"/>
      <c r="G155" s="111"/>
      <c r="H155" s="111"/>
      <c r="I155" s="111"/>
      <c r="J155" s="113"/>
      <c r="K155" s="18" t="str">
        <f ca="1">IF(A154="","",IF(MOD(ROW(),3)=1,"上午",IF(MOD(ROW(),3)=2,"下午","加班")))</f>
        <v/>
      </c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26"/>
      <c r="XED155" s="28"/>
      <c r="XEE155" s="28"/>
      <c r="XEF155" s="28"/>
      <c r="XEG155" s="28"/>
      <c r="XEH155" s="28"/>
      <c r="XEI155" s="28"/>
      <c r="XEJ155" s="28"/>
      <c r="XEK155" s="28"/>
      <c r="XEL155" s="28"/>
      <c r="XEM155" s="28"/>
      <c r="XEN155" s="28"/>
      <c r="XEO155" s="28"/>
      <c r="XEP155" s="28"/>
      <c r="XEQ155" s="28"/>
      <c r="XER155" s="28"/>
      <c r="XES155" s="28"/>
      <c r="XET155" s="28"/>
      <c r="XEU155" s="28"/>
      <c r="XEV155" s="28"/>
      <c r="XEW155" s="28"/>
      <c r="XEX155" s="28"/>
      <c r="XEY155" s="28"/>
      <c r="XEZ155" s="28"/>
      <c r="XFA155" s="28"/>
      <c r="XFB155" s="28"/>
      <c r="XFC155" s="28"/>
      <c r="XFD155" s="28"/>
    </row>
    <row r="156" spans="1:42 16358:16384" s="3" customFormat="1" ht="19.05" customHeight="1">
      <c r="A156" s="109"/>
      <c r="B156" s="111"/>
      <c r="C156" s="111"/>
      <c r="D156" s="111"/>
      <c r="E156" s="111"/>
      <c r="F156" s="111"/>
      <c r="G156" s="111"/>
      <c r="H156" s="111"/>
      <c r="I156" s="111"/>
      <c r="J156" s="113"/>
      <c r="K156" s="20" t="str">
        <f ca="1">IF(A154="","",IF(MOD(ROW(),3)=1,"上午",IF(MOD(ROW(),3)=2,"下午","加班")))</f>
        <v/>
      </c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  <c r="AP156" s="27"/>
      <c r="XED156" s="28"/>
      <c r="XEE156" s="28"/>
      <c r="XEF156" s="28"/>
      <c r="XEG156" s="28"/>
      <c r="XEH156" s="28"/>
      <c r="XEI156" s="28"/>
      <c r="XEJ156" s="28"/>
      <c r="XEK156" s="28"/>
      <c r="XEL156" s="28"/>
      <c r="XEM156" s="28"/>
      <c r="XEN156" s="28"/>
      <c r="XEO156" s="28"/>
      <c r="XEP156" s="28"/>
      <c r="XEQ156" s="28"/>
      <c r="XER156" s="28"/>
      <c r="XES156" s="28"/>
      <c r="XET156" s="28"/>
      <c r="XEU156" s="28"/>
      <c r="XEV156" s="28"/>
      <c r="XEW156" s="28"/>
      <c r="XEX156" s="28"/>
      <c r="XEY156" s="28"/>
      <c r="XEZ156" s="28"/>
      <c r="XFA156" s="28"/>
      <c r="XFB156" s="28"/>
      <c r="XFC156" s="28"/>
      <c r="XFD156" s="28"/>
    </row>
    <row r="157" spans="1:42 16358:16384" s="3" customFormat="1" ht="19.05" customHeight="1">
      <c r="A157" s="109" t="str">
        <f ca="1">IF(B157=0,"",COUNTA($B$3:$B156))</f>
        <v/>
      </c>
      <c r="B157" s="111">
        <f ca="1">INDIRECT("员工信息表!B"&amp;COUNTA($B$3:$B156)+2)</f>
        <v>0</v>
      </c>
      <c r="C157" s="111"/>
      <c r="D157" s="111">
        <f>(COUNTIF($L157:$AP157,"出勤")+COUNTIF($L158:$AP158,"出勤"))*0.5</f>
        <v>0</v>
      </c>
      <c r="E157" s="111">
        <f>(COUNTIF($L157:$AP157,"事假")+COUNTIF($L158:$AP158,"事假"))*0.5</f>
        <v>0</v>
      </c>
      <c r="F157" s="111">
        <f>(COUNTIF($L157:$AP157,"病假")+COUNTIF($L158:$AP158,"病假"))*0.5</f>
        <v>0</v>
      </c>
      <c r="G157" s="111">
        <f>(COUNTIF($L157:$AP157,"休假")+COUNTIF($L158:$AP158,"休假"))*0.5</f>
        <v>0</v>
      </c>
      <c r="H157" s="111">
        <f>(COUNTIF($L157:$AP157,"缺勤")+COUNTIF($L158:$AP158,"缺勤"))*0.5</f>
        <v>0</v>
      </c>
      <c r="I157" s="111">
        <f>(COUNTIF($L157:$AP157,"放假")+COUNTIF($L158:$AP158,"放假"))*0.5</f>
        <v>0</v>
      </c>
      <c r="J157" s="113">
        <f>(SUM(L159:AP159))/$AO$2</f>
        <v>0</v>
      </c>
      <c r="K157" s="16" t="str">
        <f ca="1">IF(A157="","",IF(MOD(ROW(),3)=1,"上午",IF(MOD(ROW(),3)=2,"下午","加班")))</f>
        <v/>
      </c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25"/>
      <c r="XED157" s="28"/>
      <c r="XEE157" s="28"/>
      <c r="XEF157" s="28"/>
      <c r="XEG157" s="28"/>
      <c r="XEH157" s="28"/>
      <c r="XEI157" s="28"/>
      <c r="XEJ157" s="28"/>
      <c r="XEK157" s="28"/>
      <c r="XEL157" s="28"/>
      <c r="XEM157" s="28"/>
      <c r="XEN157" s="28"/>
      <c r="XEO157" s="28"/>
      <c r="XEP157" s="28"/>
      <c r="XEQ157" s="28"/>
      <c r="XER157" s="28"/>
      <c r="XES157" s="28"/>
      <c r="XET157" s="28"/>
      <c r="XEU157" s="28"/>
      <c r="XEV157" s="28"/>
      <c r="XEW157" s="28"/>
      <c r="XEX157" s="28"/>
      <c r="XEY157" s="28"/>
      <c r="XEZ157" s="28"/>
      <c r="XFA157" s="28"/>
      <c r="XFB157" s="28"/>
      <c r="XFC157" s="28"/>
      <c r="XFD157" s="28"/>
    </row>
    <row r="158" spans="1:42 16358:16384" s="3" customFormat="1" ht="19.05" customHeight="1">
      <c r="A158" s="109"/>
      <c r="B158" s="111"/>
      <c r="C158" s="111"/>
      <c r="D158" s="111"/>
      <c r="E158" s="111"/>
      <c r="F158" s="111"/>
      <c r="G158" s="111"/>
      <c r="H158" s="111"/>
      <c r="I158" s="111"/>
      <c r="J158" s="113"/>
      <c r="K158" s="18" t="str">
        <f ca="1">IF(A157="","",IF(MOD(ROW(),3)=1,"上午",IF(MOD(ROW(),3)=2,"下午","加班")))</f>
        <v/>
      </c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26"/>
      <c r="XED158" s="28"/>
      <c r="XEE158" s="28"/>
      <c r="XEF158" s="28"/>
      <c r="XEG158" s="28"/>
      <c r="XEH158" s="28"/>
      <c r="XEI158" s="28"/>
      <c r="XEJ158" s="28"/>
      <c r="XEK158" s="28"/>
      <c r="XEL158" s="28"/>
      <c r="XEM158" s="28"/>
      <c r="XEN158" s="28"/>
      <c r="XEO158" s="28"/>
      <c r="XEP158" s="28"/>
      <c r="XEQ158" s="28"/>
      <c r="XER158" s="28"/>
      <c r="XES158" s="28"/>
      <c r="XET158" s="28"/>
      <c r="XEU158" s="28"/>
      <c r="XEV158" s="28"/>
      <c r="XEW158" s="28"/>
      <c r="XEX158" s="28"/>
      <c r="XEY158" s="28"/>
      <c r="XEZ158" s="28"/>
      <c r="XFA158" s="28"/>
      <c r="XFB158" s="28"/>
      <c r="XFC158" s="28"/>
      <c r="XFD158" s="28"/>
    </row>
    <row r="159" spans="1:42 16358:16384" s="3" customFormat="1" ht="19.05" customHeight="1">
      <c r="A159" s="109"/>
      <c r="B159" s="111"/>
      <c r="C159" s="111"/>
      <c r="D159" s="111"/>
      <c r="E159" s="111"/>
      <c r="F159" s="111"/>
      <c r="G159" s="111"/>
      <c r="H159" s="111"/>
      <c r="I159" s="111"/>
      <c r="J159" s="113"/>
      <c r="K159" s="20" t="str">
        <f ca="1">IF(A157="","",IF(MOD(ROW(),3)=1,"上午",IF(MOD(ROW(),3)=2,"下午","加班")))</f>
        <v/>
      </c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  <c r="AP159" s="27"/>
      <c r="XED159" s="28"/>
      <c r="XEE159" s="28"/>
      <c r="XEF159" s="28"/>
      <c r="XEG159" s="28"/>
      <c r="XEH159" s="28"/>
      <c r="XEI159" s="28"/>
      <c r="XEJ159" s="28"/>
      <c r="XEK159" s="28"/>
      <c r="XEL159" s="28"/>
      <c r="XEM159" s="28"/>
      <c r="XEN159" s="28"/>
      <c r="XEO159" s="28"/>
      <c r="XEP159" s="28"/>
      <c r="XEQ159" s="28"/>
      <c r="XER159" s="28"/>
      <c r="XES159" s="28"/>
      <c r="XET159" s="28"/>
      <c r="XEU159" s="28"/>
      <c r="XEV159" s="28"/>
      <c r="XEW159" s="28"/>
      <c r="XEX159" s="28"/>
      <c r="XEY159" s="28"/>
      <c r="XEZ159" s="28"/>
      <c r="XFA159" s="28"/>
      <c r="XFB159" s="28"/>
      <c r="XFC159" s="28"/>
      <c r="XFD159" s="28"/>
    </row>
    <row r="160" spans="1:42 16358:16384" s="3" customFormat="1" ht="19.05" customHeight="1">
      <c r="A160" s="109" t="str">
        <f ca="1">IF(B160=0,"",COUNTA($B$3:$B159))</f>
        <v/>
      </c>
      <c r="B160" s="111">
        <f ca="1">INDIRECT("员工信息表!B"&amp;COUNTA($B$3:$B159)+2)</f>
        <v>0</v>
      </c>
      <c r="C160" s="111"/>
      <c r="D160" s="111">
        <f>(COUNTIF($L160:$AP160,"出勤")+COUNTIF($L161:$AP161,"出勤"))*0.5</f>
        <v>0</v>
      </c>
      <c r="E160" s="111">
        <f>(COUNTIF($L160:$AP160,"事假")+COUNTIF($L161:$AP161,"事假"))*0.5</f>
        <v>0</v>
      </c>
      <c r="F160" s="111">
        <f>(COUNTIF($L160:$AP160,"病假")+COUNTIF($L161:$AP161,"病假"))*0.5</f>
        <v>0</v>
      </c>
      <c r="G160" s="111">
        <f>(COUNTIF($L160:$AP160,"休假")+COUNTIF($L161:$AP161,"休假"))*0.5</f>
        <v>0</v>
      </c>
      <c r="H160" s="111">
        <f>(COUNTIF($L160:$AP160,"缺勤")+COUNTIF($L161:$AP161,"缺勤"))*0.5</f>
        <v>0</v>
      </c>
      <c r="I160" s="111">
        <f>(COUNTIF($L160:$AP160,"放假")+COUNTIF($L161:$AP161,"放假"))*0.5</f>
        <v>0</v>
      </c>
      <c r="J160" s="113">
        <f>(SUM(L162:AP162))/$AO$2</f>
        <v>0</v>
      </c>
      <c r="K160" s="16" t="str">
        <f ca="1">IF(A160="","",IF(MOD(ROW(),3)=1,"上午",IF(MOD(ROW(),3)=2,"下午","加班")))</f>
        <v/>
      </c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25"/>
      <c r="XED160" s="28"/>
      <c r="XEE160" s="28"/>
      <c r="XEF160" s="28"/>
      <c r="XEG160" s="28"/>
      <c r="XEH160" s="28"/>
      <c r="XEI160" s="28"/>
      <c r="XEJ160" s="28"/>
      <c r="XEK160" s="28"/>
      <c r="XEL160" s="28"/>
      <c r="XEM160" s="28"/>
      <c r="XEN160" s="28"/>
      <c r="XEO160" s="28"/>
      <c r="XEP160" s="28"/>
      <c r="XEQ160" s="28"/>
      <c r="XER160" s="28"/>
      <c r="XES160" s="28"/>
      <c r="XET160" s="28"/>
      <c r="XEU160" s="28"/>
      <c r="XEV160" s="28"/>
      <c r="XEW160" s="28"/>
      <c r="XEX160" s="28"/>
      <c r="XEY160" s="28"/>
      <c r="XEZ160" s="28"/>
      <c r="XFA160" s="28"/>
      <c r="XFB160" s="28"/>
      <c r="XFC160" s="28"/>
      <c r="XFD160" s="28"/>
    </row>
    <row r="161" spans="1:42 16358:16384" s="3" customFormat="1" ht="19.05" customHeight="1">
      <c r="A161" s="109"/>
      <c r="B161" s="111"/>
      <c r="C161" s="111"/>
      <c r="D161" s="111"/>
      <c r="E161" s="111"/>
      <c r="F161" s="111"/>
      <c r="G161" s="111"/>
      <c r="H161" s="111"/>
      <c r="I161" s="111"/>
      <c r="J161" s="113"/>
      <c r="K161" s="18" t="str">
        <f ca="1">IF(A160="","",IF(MOD(ROW(),3)=1,"上午",IF(MOD(ROW(),3)=2,"下午","加班")))</f>
        <v/>
      </c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26"/>
      <c r="XED161" s="28"/>
      <c r="XEE161" s="28"/>
      <c r="XEF161" s="28"/>
      <c r="XEG161" s="28"/>
      <c r="XEH161" s="28"/>
      <c r="XEI161" s="28"/>
      <c r="XEJ161" s="28"/>
      <c r="XEK161" s="28"/>
      <c r="XEL161" s="28"/>
      <c r="XEM161" s="28"/>
      <c r="XEN161" s="28"/>
      <c r="XEO161" s="28"/>
      <c r="XEP161" s="28"/>
      <c r="XEQ161" s="28"/>
      <c r="XER161" s="28"/>
      <c r="XES161" s="28"/>
      <c r="XET161" s="28"/>
      <c r="XEU161" s="28"/>
      <c r="XEV161" s="28"/>
      <c r="XEW161" s="28"/>
      <c r="XEX161" s="28"/>
      <c r="XEY161" s="28"/>
      <c r="XEZ161" s="28"/>
      <c r="XFA161" s="28"/>
      <c r="XFB161" s="28"/>
      <c r="XFC161" s="28"/>
      <c r="XFD161" s="28"/>
    </row>
    <row r="162" spans="1:42 16358:16384" s="3" customFormat="1" ht="19.05" customHeight="1">
      <c r="A162" s="109"/>
      <c r="B162" s="111"/>
      <c r="C162" s="111"/>
      <c r="D162" s="111"/>
      <c r="E162" s="111"/>
      <c r="F162" s="111"/>
      <c r="G162" s="111"/>
      <c r="H162" s="111"/>
      <c r="I162" s="111"/>
      <c r="J162" s="113"/>
      <c r="K162" s="20" t="str">
        <f ca="1">IF(A160="","",IF(MOD(ROW(),3)=1,"上午",IF(MOD(ROW(),3)=2,"下午","加班")))</f>
        <v/>
      </c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7"/>
      <c r="XED162" s="28"/>
      <c r="XEE162" s="28"/>
      <c r="XEF162" s="28"/>
      <c r="XEG162" s="28"/>
      <c r="XEH162" s="28"/>
      <c r="XEI162" s="28"/>
      <c r="XEJ162" s="28"/>
      <c r="XEK162" s="28"/>
      <c r="XEL162" s="28"/>
      <c r="XEM162" s="28"/>
      <c r="XEN162" s="28"/>
      <c r="XEO162" s="28"/>
      <c r="XEP162" s="28"/>
      <c r="XEQ162" s="28"/>
      <c r="XER162" s="28"/>
      <c r="XES162" s="28"/>
      <c r="XET162" s="28"/>
      <c r="XEU162" s="28"/>
      <c r="XEV162" s="28"/>
      <c r="XEW162" s="28"/>
      <c r="XEX162" s="28"/>
      <c r="XEY162" s="28"/>
      <c r="XEZ162" s="28"/>
      <c r="XFA162" s="28"/>
      <c r="XFB162" s="28"/>
      <c r="XFC162" s="28"/>
      <c r="XFD162" s="28"/>
    </row>
    <row r="163" spans="1:42 16358:16384" s="3" customFormat="1" ht="19.05" customHeight="1">
      <c r="A163" s="109" t="str">
        <f ca="1">IF(B163=0,"",COUNTA($B$3:$B162))</f>
        <v/>
      </c>
      <c r="B163" s="111">
        <f ca="1">INDIRECT("员工信息表!B"&amp;COUNTA($B$3:$B162)+2)</f>
        <v>0</v>
      </c>
      <c r="C163" s="111"/>
      <c r="D163" s="111">
        <f>(COUNTIF($L163:$AP163,"出勤")+COUNTIF($L164:$AP164,"出勤"))*0.5</f>
        <v>0</v>
      </c>
      <c r="E163" s="111">
        <f>(COUNTIF($L163:$AP163,"事假")+COUNTIF($L164:$AP164,"事假"))*0.5</f>
        <v>0</v>
      </c>
      <c r="F163" s="111">
        <f>(COUNTIF($L163:$AP163,"病假")+COUNTIF($L164:$AP164,"病假"))*0.5</f>
        <v>0</v>
      </c>
      <c r="G163" s="111">
        <f>(COUNTIF($L163:$AP163,"休假")+COUNTIF($L164:$AP164,"休假"))*0.5</f>
        <v>0</v>
      </c>
      <c r="H163" s="111">
        <f>(COUNTIF($L163:$AP163,"缺勤")+COUNTIF($L164:$AP164,"缺勤"))*0.5</f>
        <v>0</v>
      </c>
      <c r="I163" s="111">
        <f>(COUNTIF($L163:$AP163,"放假")+COUNTIF($L164:$AP164,"放假"))*0.5</f>
        <v>0</v>
      </c>
      <c r="J163" s="113">
        <f>(SUM(L165:AP165))/$AO$2</f>
        <v>0</v>
      </c>
      <c r="K163" s="16" t="str">
        <f ca="1">IF(A163="","",IF(MOD(ROW(),3)=1,"上午",IF(MOD(ROW(),3)=2,"下午","加班")))</f>
        <v/>
      </c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25"/>
      <c r="XED163" s="28"/>
      <c r="XEE163" s="28"/>
      <c r="XEF163" s="28"/>
      <c r="XEG163" s="28"/>
      <c r="XEH163" s="28"/>
      <c r="XEI163" s="28"/>
      <c r="XEJ163" s="28"/>
      <c r="XEK163" s="28"/>
      <c r="XEL163" s="28"/>
      <c r="XEM163" s="28"/>
      <c r="XEN163" s="28"/>
      <c r="XEO163" s="28"/>
      <c r="XEP163" s="28"/>
      <c r="XEQ163" s="28"/>
      <c r="XER163" s="28"/>
      <c r="XES163" s="28"/>
      <c r="XET163" s="28"/>
      <c r="XEU163" s="28"/>
      <c r="XEV163" s="28"/>
      <c r="XEW163" s="28"/>
      <c r="XEX163" s="28"/>
      <c r="XEY163" s="28"/>
      <c r="XEZ163" s="28"/>
      <c r="XFA163" s="28"/>
      <c r="XFB163" s="28"/>
      <c r="XFC163" s="28"/>
      <c r="XFD163" s="28"/>
    </row>
    <row r="164" spans="1:42 16358:16384" s="3" customFormat="1" ht="19.05" customHeight="1">
      <c r="A164" s="109"/>
      <c r="B164" s="111"/>
      <c r="C164" s="111"/>
      <c r="D164" s="111"/>
      <c r="E164" s="111"/>
      <c r="F164" s="111"/>
      <c r="G164" s="111"/>
      <c r="H164" s="111"/>
      <c r="I164" s="111"/>
      <c r="J164" s="113"/>
      <c r="K164" s="18" t="str">
        <f ca="1">IF(A163="","",IF(MOD(ROW(),3)=1,"上午",IF(MOD(ROW(),3)=2,"下午","加班")))</f>
        <v/>
      </c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26"/>
      <c r="XED164" s="28"/>
      <c r="XEE164" s="28"/>
      <c r="XEF164" s="28"/>
      <c r="XEG164" s="28"/>
      <c r="XEH164" s="28"/>
      <c r="XEI164" s="28"/>
      <c r="XEJ164" s="28"/>
      <c r="XEK164" s="28"/>
      <c r="XEL164" s="28"/>
      <c r="XEM164" s="28"/>
      <c r="XEN164" s="28"/>
      <c r="XEO164" s="28"/>
      <c r="XEP164" s="28"/>
      <c r="XEQ164" s="28"/>
      <c r="XER164" s="28"/>
      <c r="XES164" s="28"/>
      <c r="XET164" s="28"/>
      <c r="XEU164" s="28"/>
      <c r="XEV164" s="28"/>
      <c r="XEW164" s="28"/>
      <c r="XEX164" s="28"/>
      <c r="XEY164" s="28"/>
      <c r="XEZ164" s="28"/>
      <c r="XFA164" s="28"/>
      <c r="XFB164" s="28"/>
      <c r="XFC164" s="28"/>
      <c r="XFD164" s="28"/>
    </row>
    <row r="165" spans="1:42 16358:16384" s="3" customFormat="1" ht="19.05" customHeight="1">
      <c r="A165" s="109"/>
      <c r="B165" s="111"/>
      <c r="C165" s="111"/>
      <c r="D165" s="111"/>
      <c r="E165" s="111"/>
      <c r="F165" s="111"/>
      <c r="G165" s="111"/>
      <c r="H165" s="111"/>
      <c r="I165" s="111"/>
      <c r="J165" s="113"/>
      <c r="K165" s="20" t="str">
        <f ca="1">IF(A163="","",IF(MOD(ROW(),3)=1,"上午",IF(MOD(ROW(),3)=2,"下午","加班")))</f>
        <v/>
      </c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7"/>
      <c r="XED165" s="28"/>
      <c r="XEE165" s="28"/>
      <c r="XEF165" s="28"/>
      <c r="XEG165" s="28"/>
      <c r="XEH165" s="28"/>
      <c r="XEI165" s="28"/>
      <c r="XEJ165" s="28"/>
      <c r="XEK165" s="28"/>
      <c r="XEL165" s="28"/>
      <c r="XEM165" s="28"/>
      <c r="XEN165" s="28"/>
      <c r="XEO165" s="28"/>
      <c r="XEP165" s="28"/>
      <c r="XEQ165" s="28"/>
      <c r="XER165" s="28"/>
      <c r="XES165" s="28"/>
      <c r="XET165" s="28"/>
      <c r="XEU165" s="28"/>
      <c r="XEV165" s="28"/>
      <c r="XEW165" s="28"/>
      <c r="XEX165" s="28"/>
      <c r="XEY165" s="28"/>
      <c r="XEZ165" s="28"/>
      <c r="XFA165" s="28"/>
      <c r="XFB165" s="28"/>
      <c r="XFC165" s="28"/>
      <c r="XFD165" s="28"/>
    </row>
    <row r="166" spans="1:42 16358:16384" s="3" customFormat="1" ht="19.05" customHeight="1">
      <c r="A166" s="109" t="str">
        <f ca="1">IF(B166=0,"",COUNTA($B$3:$B165))</f>
        <v/>
      </c>
      <c r="B166" s="111">
        <f ca="1">INDIRECT("员工信息表!B"&amp;COUNTA($B$3:$B165)+2)</f>
        <v>0</v>
      </c>
      <c r="C166" s="111"/>
      <c r="D166" s="111">
        <f>(COUNTIF($L166:$AP166,"出勤")+COUNTIF($L167:$AP167,"出勤"))*0.5</f>
        <v>0</v>
      </c>
      <c r="E166" s="111">
        <f>(COUNTIF($L166:$AP166,"事假")+COUNTIF($L167:$AP167,"事假"))*0.5</f>
        <v>0</v>
      </c>
      <c r="F166" s="111">
        <f>(COUNTIF($L166:$AP166,"病假")+COUNTIF($L167:$AP167,"病假"))*0.5</f>
        <v>0</v>
      </c>
      <c r="G166" s="111">
        <f>(COUNTIF($L166:$AP166,"休假")+COUNTIF($L167:$AP167,"休假"))*0.5</f>
        <v>0</v>
      </c>
      <c r="H166" s="111">
        <f>(COUNTIF($L166:$AP166,"缺勤")+COUNTIF($L167:$AP167,"缺勤"))*0.5</f>
        <v>0</v>
      </c>
      <c r="I166" s="111">
        <f>(COUNTIF($L166:$AP166,"放假")+COUNTIF($L167:$AP167,"放假"))*0.5</f>
        <v>0</v>
      </c>
      <c r="J166" s="113">
        <f>(SUM(L168:AP168))/$AO$2</f>
        <v>0</v>
      </c>
      <c r="K166" s="16" t="str">
        <f ca="1">IF(A166="","",IF(MOD(ROW(),3)=1,"上午",IF(MOD(ROW(),3)=2,"下午","加班")))</f>
        <v/>
      </c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25"/>
      <c r="XED166" s="28"/>
      <c r="XEE166" s="28"/>
      <c r="XEF166" s="28"/>
      <c r="XEG166" s="28"/>
      <c r="XEH166" s="28"/>
      <c r="XEI166" s="28"/>
      <c r="XEJ166" s="28"/>
      <c r="XEK166" s="28"/>
      <c r="XEL166" s="28"/>
      <c r="XEM166" s="28"/>
      <c r="XEN166" s="28"/>
      <c r="XEO166" s="28"/>
      <c r="XEP166" s="28"/>
      <c r="XEQ166" s="28"/>
      <c r="XER166" s="28"/>
      <c r="XES166" s="28"/>
      <c r="XET166" s="28"/>
      <c r="XEU166" s="28"/>
      <c r="XEV166" s="28"/>
      <c r="XEW166" s="28"/>
      <c r="XEX166" s="28"/>
      <c r="XEY166" s="28"/>
      <c r="XEZ166" s="28"/>
      <c r="XFA166" s="28"/>
      <c r="XFB166" s="28"/>
      <c r="XFC166" s="28"/>
      <c r="XFD166" s="28"/>
    </row>
    <row r="167" spans="1:42 16358:16384" s="3" customFormat="1" ht="19.05" customHeight="1">
      <c r="A167" s="109"/>
      <c r="B167" s="111"/>
      <c r="C167" s="111"/>
      <c r="D167" s="111"/>
      <c r="E167" s="111"/>
      <c r="F167" s="111"/>
      <c r="G167" s="111"/>
      <c r="H167" s="111"/>
      <c r="I167" s="111"/>
      <c r="J167" s="113"/>
      <c r="K167" s="18" t="str">
        <f ca="1">IF(A166="","",IF(MOD(ROW(),3)=1,"上午",IF(MOD(ROW(),3)=2,"下午","加班")))</f>
        <v/>
      </c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26"/>
      <c r="XED167" s="28"/>
      <c r="XEE167" s="28"/>
      <c r="XEF167" s="28"/>
      <c r="XEG167" s="28"/>
      <c r="XEH167" s="28"/>
      <c r="XEI167" s="28"/>
      <c r="XEJ167" s="28"/>
      <c r="XEK167" s="28"/>
      <c r="XEL167" s="28"/>
      <c r="XEM167" s="28"/>
      <c r="XEN167" s="28"/>
      <c r="XEO167" s="28"/>
      <c r="XEP167" s="28"/>
      <c r="XEQ167" s="28"/>
      <c r="XER167" s="28"/>
      <c r="XES167" s="28"/>
      <c r="XET167" s="28"/>
      <c r="XEU167" s="28"/>
      <c r="XEV167" s="28"/>
      <c r="XEW167" s="28"/>
      <c r="XEX167" s="28"/>
      <c r="XEY167" s="28"/>
      <c r="XEZ167" s="28"/>
      <c r="XFA167" s="28"/>
      <c r="XFB167" s="28"/>
      <c r="XFC167" s="28"/>
      <c r="XFD167" s="28"/>
    </row>
    <row r="168" spans="1:42 16358:16384" s="3" customFormat="1" ht="19.05" customHeight="1">
      <c r="A168" s="109"/>
      <c r="B168" s="111"/>
      <c r="C168" s="111"/>
      <c r="D168" s="111"/>
      <c r="E168" s="111"/>
      <c r="F168" s="111"/>
      <c r="G168" s="111"/>
      <c r="H168" s="111"/>
      <c r="I168" s="111"/>
      <c r="J168" s="113"/>
      <c r="K168" s="20" t="str">
        <f ca="1">IF(A166="","",IF(MOD(ROW(),3)=1,"上午",IF(MOD(ROW(),3)=2,"下午","加班")))</f>
        <v/>
      </c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  <c r="AP168" s="27"/>
      <c r="XED168" s="28"/>
      <c r="XEE168" s="28"/>
      <c r="XEF168" s="28"/>
      <c r="XEG168" s="28"/>
      <c r="XEH168" s="28"/>
      <c r="XEI168" s="28"/>
      <c r="XEJ168" s="28"/>
      <c r="XEK168" s="28"/>
      <c r="XEL168" s="28"/>
      <c r="XEM168" s="28"/>
      <c r="XEN168" s="28"/>
      <c r="XEO168" s="28"/>
      <c r="XEP168" s="28"/>
      <c r="XEQ168" s="28"/>
      <c r="XER168" s="28"/>
      <c r="XES168" s="28"/>
      <c r="XET168" s="28"/>
      <c r="XEU168" s="28"/>
      <c r="XEV168" s="28"/>
      <c r="XEW168" s="28"/>
      <c r="XEX168" s="28"/>
      <c r="XEY168" s="28"/>
      <c r="XEZ168" s="28"/>
      <c r="XFA168" s="28"/>
      <c r="XFB168" s="28"/>
      <c r="XFC168" s="28"/>
      <c r="XFD168" s="28"/>
    </row>
    <row r="169" spans="1:42 16358:16384" s="3" customFormat="1" ht="19.05" customHeight="1">
      <c r="A169" s="109" t="str">
        <f ca="1">IF(B169=0,"",COUNTA($B$3:$B168))</f>
        <v/>
      </c>
      <c r="B169" s="111">
        <f ca="1">INDIRECT("员工信息表!B"&amp;COUNTA($B$3:$B168)+2)</f>
        <v>0</v>
      </c>
      <c r="C169" s="111"/>
      <c r="D169" s="111">
        <f>(COUNTIF($L169:$AP169,"出勤")+COUNTIF($L170:$AP170,"出勤"))*0.5</f>
        <v>0</v>
      </c>
      <c r="E169" s="111">
        <f>(COUNTIF($L169:$AP169,"事假")+COUNTIF($L170:$AP170,"事假"))*0.5</f>
        <v>0</v>
      </c>
      <c r="F169" s="111">
        <f>(COUNTIF($L169:$AP169,"病假")+COUNTIF($L170:$AP170,"病假"))*0.5</f>
        <v>0</v>
      </c>
      <c r="G169" s="111">
        <f>(COUNTIF($L169:$AP169,"休假")+COUNTIF($L170:$AP170,"休假"))*0.5</f>
        <v>0</v>
      </c>
      <c r="H169" s="111">
        <f>(COUNTIF($L169:$AP169,"缺勤")+COUNTIF($L170:$AP170,"缺勤"))*0.5</f>
        <v>0</v>
      </c>
      <c r="I169" s="111">
        <f>(COUNTIF($L169:$AP169,"放假")+COUNTIF($L170:$AP170,"放假"))*0.5</f>
        <v>0</v>
      </c>
      <c r="J169" s="113">
        <f>(SUM(L171:AP171))/$AO$2</f>
        <v>0</v>
      </c>
      <c r="K169" s="16" t="str">
        <f ca="1">IF(A169="","",IF(MOD(ROW(),3)=1,"上午",IF(MOD(ROW(),3)=2,"下午","加班")))</f>
        <v/>
      </c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25"/>
      <c r="XED169" s="28"/>
      <c r="XEE169" s="28"/>
      <c r="XEF169" s="28"/>
      <c r="XEG169" s="28"/>
      <c r="XEH169" s="28"/>
      <c r="XEI169" s="28"/>
      <c r="XEJ169" s="28"/>
      <c r="XEK169" s="28"/>
      <c r="XEL169" s="28"/>
      <c r="XEM169" s="28"/>
      <c r="XEN169" s="28"/>
      <c r="XEO169" s="28"/>
      <c r="XEP169" s="28"/>
      <c r="XEQ169" s="28"/>
      <c r="XER169" s="28"/>
      <c r="XES169" s="28"/>
      <c r="XET169" s="28"/>
      <c r="XEU169" s="28"/>
      <c r="XEV169" s="28"/>
      <c r="XEW169" s="28"/>
      <c r="XEX169" s="28"/>
      <c r="XEY169" s="28"/>
      <c r="XEZ169" s="28"/>
      <c r="XFA169" s="28"/>
      <c r="XFB169" s="28"/>
      <c r="XFC169" s="28"/>
      <c r="XFD169" s="28"/>
    </row>
    <row r="170" spans="1:42 16358:16384" s="3" customFormat="1" ht="19.05" customHeight="1">
      <c r="A170" s="109"/>
      <c r="B170" s="111"/>
      <c r="C170" s="111"/>
      <c r="D170" s="111"/>
      <c r="E170" s="111"/>
      <c r="F170" s="111"/>
      <c r="G170" s="111"/>
      <c r="H170" s="111"/>
      <c r="I170" s="111"/>
      <c r="J170" s="113"/>
      <c r="K170" s="18" t="str">
        <f ca="1">IF(A169="","",IF(MOD(ROW(),3)=1,"上午",IF(MOD(ROW(),3)=2,"下午","加班")))</f>
        <v/>
      </c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26"/>
      <c r="XED170" s="28"/>
      <c r="XEE170" s="28"/>
      <c r="XEF170" s="28"/>
      <c r="XEG170" s="28"/>
      <c r="XEH170" s="28"/>
      <c r="XEI170" s="28"/>
      <c r="XEJ170" s="28"/>
      <c r="XEK170" s="28"/>
      <c r="XEL170" s="28"/>
      <c r="XEM170" s="28"/>
      <c r="XEN170" s="28"/>
      <c r="XEO170" s="28"/>
      <c r="XEP170" s="28"/>
      <c r="XEQ170" s="28"/>
      <c r="XER170" s="28"/>
      <c r="XES170" s="28"/>
      <c r="XET170" s="28"/>
      <c r="XEU170" s="28"/>
      <c r="XEV170" s="28"/>
      <c r="XEW170" s="28"/>
      <c r="XEX170" s="28"/>
      <c r="XEY170" s="28"/>
      <c r="XEZ170" s="28"/>
      <c r="XFA170" s="28"/>
      <c r="XFB170" s="28"/>
      <c r="XFC170" s="28"/>
      <c r="XFD170" s="28"/>
    </row>
    <row r="171" spans="1:42 16358:16384" s="3" customFormat="1" ht="19.05" customHeight="1">
      <c r="A171" s="109"/>
      <c r="B171" s="111"/>
      <c r="C171" s="111"/>
      <c r="D171" s="111"/>
      <c r="E171" s="111"/>
      <c r="F171" s="111"/>
      <c r="G171" s="111"/>
      <c r="H171" s="111"/>
      <c r="I171" s="111"/>
      <c r="J171" s="113"/>
      <c r="K171" s="20" t="str">
        <f ca="1">IF(A169="","",IF(MOD(ROW(),3)=1,"上午",IF(MOD(ROW(),3)=2,"下午","加班")))</f>
        <v/>
      </c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7"/>
      <c r="XED171" s="28"/>
      <c r="XEE171" s="28"/>
      <c r="XEF171" s="28"/>
      <c r="XEG171" s="28"/>
      <c r="XEH171" s="28"/>
      <c r="XEI171" s="28"/>
      <c r="XEJ171" s="28"/>
      <c r="XEK171" s="28"/>
      <c r="XEL171" s="28"/>
      <c r="XEM171" s="28"/>
      <c r="XEN171" s="28"/>
      <c r="XEO171" s="28"/>
      <c r="XEP171" s="28"/>
      <c r="XEQ171" s="28"/>
      <c r="XER171" s="28"/>
      <c r="XES171" s="28"/>
      <c r="XET171" s="28"/>
      <c r="XEU171" s="28"/>
      <c r="XEV171" s="28"/>
      <c r="XEW171" s="28"/>
      <c r="XEX171" s="28"/>
      <c r="XEY171" s="28"/>
      <c r="XEZ171" s="28"/>
      <c r="XFA171" s="28"/>
      <c r="XFB171" s="28"/>
      <c r="XFC171" s="28"/>
      <c r="XFD171" s="28"/>
    </row>
    <row r="172" spans="1:42 16358:16384" s="3" customFormat="1" ht="19.05" customHeight="1">
      <c r="A172" s="109" t="str">
        <f ca="1">IF(B172=0,"",COUNTA($B$3:$B171))</f>
        <v/>
      </c>
      <c r="B172" s="111">
        <f ca="1">INDIRECT("员工信息表!B"&amp;COUNTA($B$3:$B171)+2)</f>
        <v>0</v>
      </c>
      <c r="C172" s="111"/>
      <c r="D172" s="111">
        <f>(COUNTIF($L172:$AP172,"出勤")+COUNTIF($L173:$AP173,"出勤"))*0.5</f>
        <v>0</v>
      </c>
      <c r="E172" s="111">
        <f>(COUNTIF($L172:$AP172,"事假")+COUNTIF($L173:$AP173,"事假"))*0.5</f>
        <v>0</v>
      </c>
      <c r="F172" s="111">
        <f>(COUNTIF($L172:$AP172,"病假")+COUNTIF($L173:$AP173,"病假"))*0.5</f>
        <v>0</v>
      </c>
      <c r="G172" s="111">
        <f>(COUNTIF($L172:$AP172,"休假")+COUNTIF($L173:$AP173,"休假"))*0.5</f>
        <v>0</v>
      </c>
      <c r="H172" s="111">
        <f>(COUNTIF($L172:$AP172,"缺勤")+COUNTIF($L173:$AP173,"缺勤"))*0.5</f>
        <v>0</v>
      </c>
      <c r="I172" s="111">
        <f>(COUNTIF($L172:$AP172,"放假")+COUNTIF($L173:$AP173,"放假"))*0.5</f>
        <v>0</v>
      </c>
      <c r="J172" s="113">
        <f>(SUM(L174:AP174))/$AO$2</f>
        <v>0</v>
      </c>
      <c r="K172" s="16" t="str">
        <f ca="1">IF(A172="","",IF(MOD(ROW(),3)=1,"上午",IF(MOD(ROW(),3)=2,"下午","加班")))</f>
        <v/>
      </c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25"/>
      <c r="XED172" s="28"/>
      <c r="XEE172" s="28"/>
      <c r="XEF172" s="28"/>
      <c r="XEG172" s="28"/>
      <c r="XEH172" s="28"/>
      <c r="XEI172" s="28"/>
      <c r="XEJ172" s="28"/>
      <c r="XEK172" s="28"/>
      <c r="XEL172" s="28"/>
      <c r="XEM172" s="28"/>
      <c r="XEN172" s="28"/>
      <c r="XEO172" s="28"/>
      <c r="XEP172" s="28"/>
      <c r="XEQ172" s="28"/>
      <c r="XER172" s="28"/>
      <c r="XES172" s="28"/>
      <c r="XET172" s="28"/>
      <c r="XEU172" s="28"/>
      <c r="XEV172" s="28"/>
      <c r="XEW172" s="28"/>
      <c r="XEX172" s="28"/>
      <c r="XEY172" s="28"/>
      <c r="XEZ172" s="28"/>
      <c r="XFA172" s="28"/>
      <c r="XFB172" s="28"/>
      <c r="XFC172" s="28"/>
      <c r="XFD172" s="28"/>
    </row>
    <row r="173" spans="1:42 16358:16384" s="3" customFormat="1" ht="19.05" customHeight="1">
      <c r="A173" s="109"/>
      <c r="B173" s="111"/>
      <c r="C173" s="111"/>
      <c r="D173" s="111"/>
      <c r="E173" s="111"/>
      <c r="F173" s="111"/>
      <c r="G173" s="111"/>
      <c r="H173" s="111"/>
      <c r="I173" s="111"/>
      <c r="J173" s="113"/>
      <c r="K173" s="18" t="str">
        <f ca="1">IF(A172="","",IF(MOD(ROW(),3)=1,"上午",IF(MOD(ROW(),3)=2,"下午","加班")))</f>
        <v/>
      </c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26"/>
      <c r="XED173" s="28"/>
      <c r="XEE173" s="28"/>
      <c r="XEF173" s="28"/>
      <c r="XEG173" s="28"/>
      <c r="XEH173" s="28"/>
      <c r="XEI173" s="28"/>
      <c r="XEJ173" s="28"/>
      <c r="XEK173" s="28"/>
      <c r="XEL173" s="28"/>
      <c r="XEM173" s="28"/>
      <c r="XEN173" s="28"/>
      <c r="XEO173" s="28"/>
      <c r="XEP173" s="28"/>
      <c r="XEQ173" s="28"/>
      <c r="XER173" s="28"/>
      <c r="XES173" s="28"/>
      <c r="XET173" s="28"/>
      <c r="XEU173" s="28"/>
      <c r="XEV173" s="28"/>
      <c r="XEW173" s="28"/>
      <c r="XEX173" s="28"/>
      <c r="XEY173" s="28"/>
      <c r="XEZ173" s="28"/>
      <c r="XFA173" s="28"/>
      <c r="XFB173" s="28"/>
      <c r="XFC173" s="28"/>
      <c r="XFD173" s="28"/>
    </row>
    <row r="174" spans="1:42 16358:16384" s="3" customFormat="1" ht="19.05" customHeight="1">
      <c r="A174" s="109"/>
      <c r="B174" s="111"/>
      <c r="C174" s="111"/>
      <c r="D174" s="111"/>
      <c r="E174" s="111"/>
      <c r="F174" s="111"/>
      <c r="G174" s="111"/>
      <c r="H174" s="111"/>
      <c r="I174" s="111"/>
      <c r="J174" s="113"/>
      <c r="K174" s="20" t="str">
        <f ca="1">IF(A172="","",IF(MOD(ROW(),3)=1,"上午",IF(MOD(ROW(),3)=2,"下午","加班")))</f>
        <v/>
      </c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7"/>
      <c r="XED174" s="28"/>
      <c r="XEE174" s="28"/>
      <c r="XEF174" s="28"/>
      <c r="XEG174" s="28"/>
      <c r="XEH174" s="28"/>
      <c r="XEI174" s="28"/>
      <c r="XEJ174" s="28"/>
      <c r="XEK174" s="28"/>
      <c r="XEL174" s="28"/>
      <c r="XEM174" s="28"/>
      <c r="XEN174" s="28"/>
      <c r="XEO174" s="28"/>
      <c r="XEP174" s="28"/>
      <c r="XEQ174" s="28"/>
      <c r="XER174" s="28"/>
      <c r="XES174" s="28"/>
      <c r="XET174" s="28"/>
      <c r="XEU174" s="28"/>
      <c r="XEV174" s="28"/>
      <c r="XEW174" s="28"/>
      <c r="XEX174" s="28"/>
      <c r="XEY174" s="28"/>
      <c r="XEZ174" s="28"/>
      <c r="XFA174" s="28"/>
      <c r="XFB174" s="28"/>
      <c r="XFC174" s="28"/>
      <c r="XFD174" s="28"/>
    </row>
    <row r="175" spans="1:42 16358:16384" s="3" customFormat="1" ht="19.05" customHeight="1">
      <c r="A175" s="109" t="str">
        <f ca="1">IF(B175=0,"",COUNTA($B$3:$B174))</f>
        <v/>
      </c>
      <c r="B175" s="111">
        <f ca="1">INDIRECT("员工信息表!B"&amp;COUNTA($B$3:$B174)+2)</f>
        <v>0</v>
      </c>
      <c r="C175" s="111"/>
      <c r="D175" s="111">
        <f>(COUNTIF($L175:$AP175,"出勤")+COUNTIF($L176:$AP176,"出勤"))*0.5</f>
        <v>0</v>
      </c>
      <c r="E175" s="111">
        <f>(COUNTIF($L175:$AP175,"事假")+COUNTIF($L176:$AP176,"事假"))*0.5</f>
        <v>0</v>
      </c>
      <c r="F175" s="111">
        <f>(COUNTIF($L175:$AP175,"病假")+COUNTIF($L176:$AP176,"病假"))*0.5</f>
        <v>0</v>
      </c>
      <c r="G175" s="111">
        <f>(COUNTIF($L175:$AP175,"休假")+COUNTIF($L176:$AP176,"休假"))*0.5</f>
        <v>0</v>
      </c>
      <c r="H175" s="111">
        <f>(COUNTIF($L175:$AP175,"缺勤")+COUNTIF($L176:$AP176,"缺勤"))*0.5</f>
        <v>0</v>
      </c>
      <c r="I175" s="111">
        <f>(COUNTIF($L175:$AP175,"放假")+COUNTIF($L176:$AP176,"放假"))*0.5</f>
        <v>0</v>
      </c>
      <c r="J175" s="113">
        <f>(SUM(L177:AP177))/$AO$2</f>
        <v>0</v>
      </c>
      <c r="K175" s="16" t="str">
        <f ca="1">IF(A175="","",IF(MOD(ROW(),3)=1,"上午",IF(MOD(ROW(),3)=2,"下午","加班")))</f>
        <v/>
      </c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25"/>
      <c r="XED175" s="28"/>
      <c r="XEE175" s="28"/>
      <c r="XEF175" s="28"/>
      <c r="XEG175" s="28"/>
      <c r="XEH175" s="28"/>
      <c r="XEI175" s="28"/>
      <c r="XEJ175" s="28"/>
      <c r="XEK175" s="28"/>
      <c r="XEL175" s="28"/>
      <c r="XEM175" s="28"/>
      <c r="XEN175" s="28"/>
      <c r="XEO175" s="28"/>
      <c r="XEP175" s="28"/>
      <c r="XEQ175" s="28"/>
      <c r="XER175" s="28"/>
      <c r="XES175" s="28"/>
      <c r="XET175" s="28"/>
      <c r="XEU175" s="28"/>
      <c r="XEV175" s="28"/>
      <c r="XEW175" s="28"/>
      <c r="XEX175" s="28"/>
      <c r="XEY175" s="28"/>
      <c r="XEZ175" s="28"/>
      <c r="XFA175" s="28"/>
      <c r="XFB175" s="28"/>
      <c r="XFC175" s="28"/>
      <c r="XFD175" s="28"/>
    </row>
    <row r="176" spans="1:42 16358:16384" s="3" customFormat="1" ht="19.05" customHeight="1">
      <c r="A176" s="109"/>
      <c r="B176" s="111"/>
      <c r="C176" s="111"/>
      <c r="D176" s="111"/>
      <c r="E176" s="111"/>
      <c r="F176" s="111"/>
      <c r="G176" s="111"/>
      <c r="H176" s="111"/>
      <c r="I176" s="111"/>
      <c r="J176" s="113"/>
      <c r="K176" s="18" t="str">
        <f ca="1">IF(A175="","",IF(MOD(ROW(),3)=1,"上午",IF(MOD(ROW(),3)=2,"下午","加班")))</f>
        <v/>
      </c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26"/>
      <c r="XED176" s="28"/>
      <c r="XEE176" s="28"/>
      <c r="XEF176" s="28"/>
      <c r="XEG176" s="28"/>
      <c r="XEH176" s="28"/>
      <c r="XEI176" s="28"/>
      <c r="XEJ176" s="28"/>
      <c r="XEK176" s="28"/>
      <c r="XEL176" s="28"/>
      <c r="XEM176" s="28"/>
      <c r="XEN176" s="28"/>
      <c r="XEO176" s="28"/>
      <c r="XEP176" s="28"/>
      <c r="XEQ176" s="28"/>
      <c r="XER176" s="28"/>
      <c r="XES176" s="28"/>
      <c r="XET176" s="28"/>
      <c r="XEU176" s="28"/>
      <c r="XEV176" s="28"/>
      <c r="XEW176" s="28"/>
      <c r="XEX176" s="28"/>
      <c r="XEY176" s="28"/>
      <c r="XEZ176" s="28"/>
      <c r="XFA176" s="28"/>
      <c r="XFB176" s="28"/>
      <c r="XFC176" s="28"/>
      <c r="XFD176" s="28"/>
    </row>
    <row r="177" spans="1:42 16358:16384" s="3" customFormat="1" ht="19.05" customHeight="1">
      <c r="A177" s="109"/>
      <c r="B177" s="111"/>
      <c r="C177" s="111"/>
      <c r="D177" s="111"/>
      <c r="E177" s="111"/>
      <c r="F177" s="111"/>
      <c r="G177" s="111"/>
      <c r="H177" s="111"/>
      <c r="I177" s="111"/>
      <c r="J177" s="113"/>
      <c r="K177" s="20" t="str">
        <f ca="1">IF(A175="","",IF(MOD(ROW(),3)=1,"上午",IF(MOD(ROW(),3)=2,"下午","加班")))</f>
        <v/>
      </c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7"/>
      <c r="XED177" s="28"/>
      <c r="XEE177" s="28"/>
      <c r="XEF177" s="28"/>
      <c r="XEG177" s="28"/>
      <c r="XEH177" s="28"/>
      <c r="XEI177" s="28"/>
      <c r="XEJ177" s="28"/>
      <c r="XEK177" s="28"/>
      <c r="XEL177" s="28"/>
      <c r="XEM177" s="28"/>
      <c r="XEN177" s="28"/>
      <c r="XEO177" s="28"/>
      <c r="XEP177" s="28"/>
      <c r="XEQ177" s="28"/>
      <c r="XER177" s="28"/>
      <c r="XES177" s="28"/>
      <c r="XET177" s="28"/>
      <c r="XEU177" s="28"/>
      <c r="XEV177" s="28"/>
      <c r="XEW177" s="28"/>
      <c r="XEX177" s="28"/>
      <c r="XEY177" s="28"/>
      <c r="XEZ177" s="28"/>
      <c r="XFA177" s="28"/>
      <c r="XFB177" s="28"/>
      <c r="XFC177" s="28"/>
      <c r="XFD177" s="28"/>
    </row>
    <row r="178" spans="1:42 16358:16384" s="3" customFormat="1" ht="19.05" customHeight="1">
      <c r="A178" s="109" t="str">
        <f ca="1">IF(B178=0,"",COUNTA($B$3:$B177))</f>
        <v/>
      </c>
      <c r="B178" s="111">
        <f ca="1">INDIRECT("员工信息表!B"&amp;COUNTA($B$3:$B177)+2)</f>
        <v>0</v>
      </c>
      <c r="C178" s="111"/>
      <c r="D178" s="111">
        <f>(COUNTIF($L178:$AP178,"出勤")+COUNTIF($L179:$AP179,"出勤"))*0.5</f>
        <v>0</v>
      </c>
      <c r="E178" s="111">
        <f>(COUNTIF($L178:$AP178,"事假")+COUNTIF($L179:$AP179,"事假"))*0.5</f>
        <v>0</v>
      </c>
      <c r="F178" s="111">
        <f>(COUNTIF($L178:$AP178,"病假")+COUNTIF($L179:$AP179,"病假"))*0.5</f>
        <v>0</v>
      </c>
      <c r="G178" s="111">
        <f>(COUNTIF($L178:$AP178,"休假")+COUNTIF($L179:$AP179,"休假"))*0.5</f>
        <v>0</v>
      </c>
      <c r="H178" s="111">
        <f>(COUNTIF($L178:$AP178,"缺勤")+COUNTIF($L179:$AP179,"缺勤"))*0.5</f>
        <v>0</v>
      </c>
      <c r="I178" s="111">
        <f>(COUNTIF($L178:$AP178,"放假")+COUNTIF($L179:$AP179,"放假"))*0.5</f>
        <v>0</v>
      </c>
      <c r="J178" s="113">
        <f>(SUM(L180:AP180))/$AO$2</f>
        <v>0</v>
      </c>
      <c r="K178" s="16" t="str">
        <f ca="1">IF(A178="","",IF(MOD(ROW(),3)=1,"上午",IF(MOD(ROW(),3)=2,"下午","加班")))</f>
        <v/>
      </c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25"/>
      <c r="XED178" s="28"/>
      <c r="XEE178" s="28"/>
      <c r="XEF178" s="28"/>
      <c r="XEG178" s="28"/>
      <c r="XEH178" s="28"/>
      <c r="XEI178" s="28"/>
      <c r="XEJ178" s="28"/>
      <c r="XEK178" s="28"/>
      <c r="XEL178" s="28"/>
      <c r="XEM178" s="28"/>
      <c r="XEN178" s="28"/>
      <c r="XEO178" s="28"/>
      <c r="XEP178" s="28"/>
      <c r="XEQ178" s="28"/>
      <c r="XER178" s="28"/>
      <c r="XES178" s="28"/>
      <c r="XET178" s="28"/>
      <c r="XEU178" s="28"/>
      <c r="XEV178" s="28"/>
      <c r="XEW178" s="28"/>
      <c r="XEX178" s="28"/>
      <c r="XEY178" s="28"/>
      <c r="XEZ178" s="28"/>
      <c r="XFA178" s="28"/>
      <c r="XFB178" s="28"/>
      <c r="XFC178" s="28"/>
      <c r="XFD178" s="28"/>
    </row>
    <row r="179" spans="1:42 16358:16384" s="3" customFormat="1" ht="19.05" customHeight="1">
      <c r="A179" s="109"/>
      <c r="B179" s="111"/>
      <c r="C179" s="111"/>
      <c r="D179" s="111"/>
      <c r="E179" s="111"/>
      <c r="F179" s="111"/>
      <c r="G179" s="111"/>
      <c r="H179" s="111"/>
      <c r="I179" s="111"/>
      <c r="J179" s="113"/>
      <c r="K179" s="18" t="str">
        <f ca="1">IF(A178="","",IF(MOD(ROW(),3)=1,"上午",IF(MOD(ROW(),3)=2,"下午","加班")))</f>
        <v/>
      </c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26"/>
      <c r="XED179" s="28"/>
      <c r="XEE179" s="28"/>
      <c r="XEF179" s="28"/>
      <c r="XEG179" s="28"/>
      <c r="XEH179" s="28"/>
      <c r="XEI179" s="28"/>
      <c r="XEJ179" s="28"/>
      <c r="XEK179" s="28"/>
      <c r="XEL179" s="28"/>
      <c r="XEM179" s="28"/>
      <c r="XEN179" s="28"/>
      <c r="XEO179" s="28"/>
      <c r="XEP179" s="28"/>
      <c r="XEQ179" s="28"/>
      <c r="XER179" s="28"/>
      <c r="XES179" s="28"/>
      <c r="XET179" s="28"/>
      <c r="XEU179" s="28"/>
      <c r="XEV179" s="28"/>
      <c r="XEW179" s="28"/>
      <c r="XEX179" s="28"/>
      <c r="XEY179" s="28"/>
      <c r="XEZ179" s="28"/>
      <c r="XFA179" s="28"/>
      <c r="XFB179" s="28"/>
      <c r="XFC179" s="28"/>
      <c r="XFD179" s="28"/>
    </row>
    <row r="180" spans="1:42 16358:16384" s="3" customFormat="1" ht="19.05" customHeight="1">
      <c r="A180" s="109"/>
      <c r="B180" s="111"/>
      <c r="C180" s="111"/>
      <c r="D180" s="111"/>
      <c r="E180" s="111"/>
      <c r="F180" s="111"/>
      <c r="G180" s="111"/>
      <c r="H180" s="111"/>
      <c r="I180" s="111"/>
      <c r="J180" s="113"/>
      <c r="K180" s="20" t="str">
        <f ca="1">IF(A178="","",IF(MOD(ROW(),3)=1,"上午",IF(MOD(ROW(),3)=2,"下午","加班")))</f>
        <v/>
      </c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7"/>
      <c r="XED180" s="28"/>
      <c r="XEE180" s="28"/>
      <c r="XEF180" s="28"/>
      <c r="XEG180" s="28"/>
      <c r="XEH180" s="28"/>
      <c r="XEI180" s="28"/>
      <c r="XEJ180" s="28"/>
      <c r="XEK180" s="28"/>
      <c r="XEL180" s="28"/>
      <c r="XEM180" s="28"/>
      <c r="XEN180" s="28"/>
      <c r="XEO180" s="28"/>
      <c r="XEP180" s="28"/>
      <c r="XEQ180" s="28"/>
      <c r="XER180" s="28"/>
      <c r="XES180" s="28"/>
      <c r="XET180" s="28"/>
      <c r="XEU180" s="28"/>
      <c r="XEV180" s="28"/>
      <c r="XEW180" s="28"/>
      <c r="XEX180" s="28"/>
      <c r="XEY180" s="28"/>
      <c r="XEZ180" s="28"/>
      <c r="XFA180" s="28"/>
      <c r="XFB180" s="28"/>
      <c r="XFC180" s="28"/>
      <c r="XFD180" s="28"/>
    </row>
    <row r="181" spans="1:42 16358:16384" s="3" customFormat="1" ht="19.05" customHeight="1">
      <c r="A181" s="109" t="str">
        <f ca="1">IF(B181=0,"",COUNTA($B$3:$B180))</f>
        <v/>
      </c>
      <c r="B181" s="111">
        <f ca="1">INDIRECT("员工信息表!B"&amp;COUNTA($B$3:$B180)+2)</f>
        <v>0</v>
      </c>
      <c r="C181" s="111"/>
      <c r="D181" s="111">
        <f>(COUNTIF($L181:$AP181,"出勤")+COUNTIF($L182:$AP182,"出勤"))*0.5</f>
        <v>0</v>
      </c>
      <c r="E181" s="111">
        <f>(COUNTIF($L181:$AP181,"事假")+COUNTIF($L182:$AP182,"事假"))*0.5</f>
        <v>0</v>
      </c>
      <c r="F181" s="111">
        <f>(COUNTIF($L181:$AP181,"病假")+COUNTIF($L182:$AP182,"病假"))*0.5</f>
        <v>0</v>
      </c>
      <c r="G181" s="111">
        <f>(COUNTIF($L181:$AP181,"休假")+COUNTIF($L182:$AP182,"休假"))*0.5</f>
        <v>0</v>
      </c>
      <c r="H181" s="111">
        <f>(COUNTIF($L181:$AP181,"缺勤")+COUNTIF($L182:$AP182,"缺勤"))*0.5</f>
        <v>0</v>
      </c>
      <c r="I181" s="111">
        <f>(COUNTIF($L181:$AP181,"放假")+COUNTIF($L182:$AP182,"放假"))*0.5</f>
        <v>0</v>
      </c>
      <c r="J181" s="113">
        <f>(SUM(L183:AP183))/$AO$2</f>
        <v>0</v>
      </c>
      <c r="K181" s="16" t="str">
        <f ca="1">IF(A181="","",IF(MOD(ROW(),3)=1,"上午",IF(MOD(ROW(),3)=2,"下午","加班")))</f>
        <v/>
      </c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25"/>
      <c r="XED181" s="28"/>
      <c r="XEE181" s="28"/>
      <c r="XEF181" s="28"/>
      <c r="XEG181" s="28"/>
      <c r="XEH181" s="28"/>
      <c r="XEI181" s="28"/>
      <c r="XEJ181" s="28"/>
      <c r="XEK181" s="28"/>
      <c r="XEL181" s="28"/>
      <c r="XEM181" s="28"/>
      <c r="XEN181" s="28"/>
      <c r="XEO181" s="28"/>
      <c r="XEP181" s="28"/>
      <c r="XEQ181" s="28"/>
      <c r="XER181" s="28"/>
      <c r="XES181" s="28"/>
      <c r="XET181" s="28"/>
      <c r="XEU181" s="28"/>
      <c r="XEV181" s="28"/>
      <c r="XEW181" s="28"/>
      <c r="XEX181" s="28"/>
      <c r="XEY181" s="28"/>
      <c r="XEZ181" s="28"/>
      <c r="XFA181" s="28"/>
      <c r="XFB181" s="28"/>
      <c r="XFC181" s="28"/>
      <c r="XFD181" s="28"/>
    </row>
    <row r="182" spans="1:42 16358:16384" s="3" customFormat="1" ht="19.05" customHeight="1">
      <c r="A182" s="109"/>
      <c r="B182" s="111"/>
      <c r="C182" s="111"/>
      <c r="D182" s="111"/>
      <c r="E182" s="111"/>
      <c r="F182" s="111"/>
      <c r="G182" s="111"/>
      <c r="H182" s="111"/>
      <c r="I182" s="111"/>
      <c r="J182" s="113"/>
      <c r="K182" s="18" t="str">
        <f ca="1">IF(A181="","",IF(MOD(ROW(),3)=1,"上午",IF(MOD(ROW(),3)=2,"下午","加班")))</f>
        <v/>
      </c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26"/>
      <c r="XED182" s="28"/>
      <c r="XEE182" s="28"/>
      <c r="XEF182" s="28"/>
      <c r="XEG182" s="28"/>
      <c r="XEH182" s="28"/>
      <c r="XEI182" s="28"/>
      <c r="XEJ182" s="28"/>
      <c r="XEK182" s="28"/>
      <c r="XEL182" s="28"/>
      <c r="XEM182" s="28"/>
      <c r="XEN182" s="28"/>
      <c r="XEO182" s="28"/>
      <c r="XEP182" s="28"/>
      <c r="XEQ182" s="28"/>
      <c r="XER182" s="28"/>
      <c r="XES182" s="28"/>
      <c r="XET182" s="28"/>
      <c r="XEU182" s="28"/>
      <c r="XEV182" s="28"/>
      <c r="XEW182" s="28"/>
      <c r="XEX182" s="28"/>
      <c r="XEY182" s="28"/>
      <c r="XEZ182" s="28"/>
      <c r="XFA182" s="28"/>
      <c r="XFB182" s="28"/>
      <c r="XFC182" s="28"/>
      <c r="XFD182" s="28"/>
    </row>
    <row r="183" spans="1:42 16358:16384" s="3" customFormat="1" ht="19.05" customHeight="1">
      <c r="A183" s="109"/>
      <c r="B183" s="111"/>
      <c r="C183" s="111"/>
      <c r="D183" s="111"/>
      <c r="E183" s="111"/>
      <c r="F183" s="111"/>
      <c r="G183" s="111"/>
      <c r="H183" s="111"/>
      <c r="I183" s="111"/>
      <c r="J183" s="113"/>
      <c r="K183" s="20" t="str">
        <f ca="1">IF(A181="","",IF(MOD(ROW(),3)=1,"上午",IF(MOD(ROW(),3)=2,"下午","加班")))</f>
        <v/>
      </c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7"/>
      <c r="XED183" s="28"/>
      <c r="XEE183" s="28"/>
      <c r="XEF183" s="28"/>
      <c r="XEG183" s="28"/>
      <c r="XEH183" s="28"/>
      <c r="XEI183" s="28"/>
      <c r="XEJ183" s="28"/>
      <c r="XEK183" s="28"/>
      <c r="XEL183" s="28"/>
      <c r="XEM183" s="28"/>
      <c r="XEN183" s="28"/>
      <c r="XEO183" s="28"/>
      <c r="XEP183" s="28"/>
      <c r="XEQ183" s="28"/>
      <c r="XER183" s="28"/>
      <c r="XES183" s="28"/>
      <c r="XET183" s="28"/>
      <c r="XEU183" s="28"/>
      <c r="XEV183" s="28"/>
      <c r="XEW183" s="28"/>
      <c r="XEX183" s="28"/>
      <c r="XEY183" s="28"/>
      <c r="XEZ183" s="28"/>
      <c r="XFA183" s="28"/>
      <c r="XFB183" s="28"/>
      <c r="XFC183" s="28"/>
      <c r="XFD183" s="28"/>
    </row>
    <row r="184" spans="1:42 16358:16384" s="3" customFormat="1" ht="19.05" customHeight="1">
      <c r="A184" s="109" t="str">
        <f ca="1">IF(B184=0,"",COUNTA($B$3:$B183))</f>
        <v/>
      </c>
      <c r="B184" s="111">
        <f ca="1">INDIRECT("员工信息表!B"&amp;COUNTA($B$3:$B183)+2)</f>
        <v>0</v>
      </c>
      <c r="C184" s="111"/>
      <c r="D184" s="111">
        <f>(COUNTIF($L184:$AP184,"出勤")+COUNTIF($L185:$AP185,"出勤"))*0.5</f>
        <v>0</v>
      </c>
      <c r="E184" s="111">
        <f>(COUNTIF($L184:$AP184,"事假")+COUNTIF($L185:$AP185,"事假"))*0.5</f>
        <v>0</v>
      </c>
      <c r="F184" s="111">
        <f>(COUNTIF($L184:$AP184,"病假")+COUNTIF($L185:$AP185,"病假"))*0.5</f>
        <v>0</v>
      </c>
      <c r="G184" s="111">
        <f>(COUNTIF($L184:$AP184,"休假")+COUNTIF($L185:$AP185,"休假"))*0.5</f>
        <v>0</v>
      </c>
      <c r="H184" s="111">
        <f>(COUNTIF($L184:$AP184,"缺勤")+COUNTIF($L185:$AP185,"缺勤"))*0.5</f>
        <v>0</v>
      </c>
      <c r="I184" s="111">
        <f>(COUNTIF($L184:$AP184,"放假")+COUNTIF($L185:$AP185,"放假"))*0.5</f>
        <v>0</v>
      </c>
      <c r="J184" s="113">
        <f>(SUM(L186:AP186))/$AO$2</f>
        <v>0</v>
      </c>
      <c r="K184" s="16" t="str">
        <f ca="1">IF(A184="","",IF(MOD(ROW(),3)=1,"上午",IF(MOD(ROW(),3)=2,"下午","加班")))</f>
        <v/>
      </c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25"/>
      <c r="XED184" s="28"/>
      <c r="XEE184" s="28"/>
      <c r="XEF184" s="28"/>
      <c r="XEG184" s="28"/>
      <c r="XEH184" s="28"/>
      <c r="XEI184" s="28"/>
      <c r="XEJ184" s="28"/>
      <c r="XEK184" s="28"/>
      <c r="XEL184" s="28"/>
      <c r="XEM184" s="28"/>
      <c r="XEN184" s="28"/>
      <c r="XEO184" s="28"/>
      <c r="XEP184" s="28"/>
      <c r="XEQ184" s="28"/>
      <c r="XER184" s="28"/>
      <c r="XES184" s="28"/>
      <c r="XET184" s="28"/>
      <c r="XEU184" s="28"/>
      <c r="XEV184" s="28"/>
      <c r="XEW184" s="28"/>
      <c r="XEX184" s="28"/>
      <c r="XEY184" s="28"/>
      <c r="XEZ184" s="28"/>
      <c r="XFA184" s="28"/>
      <c r="XFB184" s="28"/>
      <c r="XFC184" s="28"/>
      <c r="XFD184" s="28"/>
    </row>
    <row r="185" spans="1:42 16358:16384" s="3" customFormat="1" ht="19.05" customHeight="1">
      <c r="A185" s="109"/>
      <c r="B185" s="111"/>
      <c r="C185" s="111"/>
      <c r="D185" s="111"/>
      <c r="E185" s="111"/>
      <c r="F185" s="111"/>
      <c r="G185" s="111"/>
      <c r="H185" s="111"/>
      <c r="I185" s="111"/>
      <c r="J185" s="113"/>
      <c r="K185" s="18" t="str">
        <f ca="1">IF(A184="","",IF(MOD(ROW(),3)=1,"上午",IF(MOD(ROW(),3)=2,"下午","加班")))</f>
        <v/>
      </c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26"/>
      <c r="XED185" s="28"/>
      <c r="XEE185" s="28"/>
      <c r="XEF185" s="28"/>
      <c r="XEG185" s="28"/>
      <c r="XEH185" s="28"/>
      <c r="XEI185" s="28"/>
      <c r="XEJ185" s="28"/>
      <c r="XEK185" s="28"/>
      <c r="XEL185" s="28"/>
      <c r="XEM185" s="28"/>
      <c r="XEN185" s="28"/>
      <c r="XEO185" s="28"/>
      <c r="XEP185" s="28"/>
      <c r="XEQ185" s="28"/>
      <c r="XER185" s="28"/>
      <c r="XES185" s="28"/>
      <c r="XET185" s="28"/>
      <c r="XEU185" s="28"/>
      <c r="XEV185" s="28"/>
      <c r="XEW185" s="28"/>
      <c r="XEX185" s="28"/>
      <c r="XEY185" s="28"/>
      <c r="XEZ185" s="28"/>
      <c r="XFA185" s="28"/>
      <c r="XFB185" s="28"/>
      <c r="XFC185" s="28"/>
      <c r="XFD185" s="28"/>
    </row>
    <row r="186" spans="1:42 16358:16384" s="3" customFormat="1" ht="19.05" customHeight="1">
      <c r="A186" s="109"/>
      <c r="B186" s="111"/>
      <c r="C186" s="111"/>
      <c r="D186" s="111"/>
      <c r="E186" s="111"/>
      <c r="F186" s="111"/>
      <c r="G186" s="111"/>
      <c r="H186" s="111"/>
      <c r="I186" s="111"/>
      <c r="J186" s="113"/>
      <c r="K186" s="20" t="str">
        <f ca="1">IF(A184="","",IF(MOD(ROW(),3)=1,"上午",IF(MOD(ROW(),3)=2,"下午","加班")))</f>
        <v/>
      </c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  <c r="AO186" s="21"/>
      <c r="AP186" s="27"/>
      <c r="XED186" s="28"/>
      <c r="XEE186" s="28"/>
      <c r="XEF186" s="28"/>
      <c r="XEG186" s="28"/>
      <c r="XEH186" s="28"/>
      <c r="XEI186" s="28"/>
      <c r="XEJ186" s="28"/>
      <c r="XEK186" s="28"/>
      <c r="XEL186" s="28"/>
      <c r="XEM186" s="28"/>
      <c r="XEN186" s="28"/>
      <c r="XEO186" s="28"/>
      <c r="XEP186" s="28"/>
      <c r="XEQ186" s="28"/>
      <c r="XER186" s="28"/>
      <c r="XES186" s="28"/>
      <c r="XET186" s="28"/>
      <c r="XEU186" s="28"/>
      <c r="XEV186" s="28"/>
      <c r="XEW186" s="28"/>
      <c r="XEX186" s="28"/>
      <c r="XEY186" s="28"/>
      <c r="XEZ186" s="28"/>
      <c r="XFA186" s="28"/>
      <c r="XFB186" s="28"/>
      <c r="XFC186" s="28"/>
      <c r="XFD186" s="28"/>
    </row>
    <row r="187" spans="1:42 16358:16384" s="3" customFormat="1" ht="19.05" customHeight="1">
      <c r="A187" s="109" t="str">
        <f ca="1">IF(B187=0,"",COUNTA($B$3:$B186))</f>
        <v/>
      </c>
      <c r="B187" s="111">
        <f ca="1">INDIRECT("员工信息表!B"&amp;COUNTA($B$3:$B186)+2)</f>
        <v>0</v>
      </c>
      <c r="C187" s="111"/>
      <c r="D187" s="111">
        <f>(COUNTIF($L187:$AP187,"出勤")+COUNTIF($L188:$AP188,"出勤"))*0.5</f>
        <v>0</v>
      </c>
      <c r="E187" s="111">
        <f>(COUNTIF($L187:$AP187,"事假")+COUNTIF($L188:$AP188,"事假"))*0.5</f>
        <v>0</v>
      </c>
      <c r="F187" s="111">
        <f>(COUNTIF($L187:$AP187,"病假")+COUNTIF($L188:$AP188,"病假"))*0.5</f>
        <v>0</v>
      </c>
      <c r="G187" s="111">
        <f>(COUNTIF($L187:$AP187,"休假")+COUNTIF($L188:$AP188,"休假"))*0.5</f>
        <v>0</v>
      </c>
      <c r="H187" s="111">
        <f>(COUNTIF($L187:$AP187,"缺勤")+COUNTIF($L188:$AP188,"缺勤"))*0.5</f>
        <v>0</v>
      </c>
      <c r="I187" s="111">
        <f>(COUNTIF($L187:$AP187,"放假")+COUNTIF($L188:$AP188,"放假"))*0.5</f>
        <v>0</v>
      </c>
      <c r="J187" s="113">
        <f>(SUM(L189:AP189))/$AO$2</f>
        <v>0</v>
      </c>
      <c r="K187" s="16" t="str">
        <f ca="1">IF(A187="","",IF(MOD(ROW(),3)=1,"上午",IF(MOD(ROW(),3)=2,"下午","加班")))</f>
        <v/>
      </c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25"/>
      <c r="XED187" s="28"/>
      <c r="XEE187" s="28"/>
      <c r="XEF187" s="28"/>
      <c r="XEG187" s="28"/>
      <c r="XEH187" s="28"/>
      <c r="XEI187" s="28"/>
      <c r="XEJ187" s="28"/>
      <c r="XEK187" s="28"/>
      <c r="XEL187" s="28"/>
      <c r="XEM187" s="28"/>
      <c r="XEN187" s="28"/>
      <c r="XEO187" s="28"/>
      <c r="XEP187" s="28"/>
      <c r="XEQ187" s="28"/>
      <c r="XER187" s="28"/>
      <c r="XES187" s="28"/>
      <c r="XET187" s="28"/>
      <c r="XEU187" s="28"/>
      <c r="XEV187" s="28"/>
      <c r="XEW187" s="28"/>
      <c r="XEX187" s="28"/>
      <c r="XEY187" s="28"/>
      <c r="XEZ187" s="28"/>
      <c r="XFA187" s="28"/>
      <c r="XFB187" s="28"/>
      <c r="XFC187" s="28"/>
      <c r="XFD187" s="28"/>
    </row>
    <row r="188" spans="1:42 16358:16384" s="3" customFormat="1" ht="19.05" customHeight="1">
      <c r="A188" s="109"/>
      <c r="B188" s="111"/>
      <c r="C188" s="111"/>
      <c r="D188" s="111"/>
      <c r="E188" s="111"/>
      <c r="F188" s="111"/>
      <c r="G188" s="111"/>
      <c r="H188" s="111"/>
      <c r="I188" s="111"/>
      <c r="J188" s="113"/>
      <c r="K188" s="18" t="str">
        <f ca="1">IF(A187="","",IF(MOD(ROW(),3)=1,"上午",IF(MOD(ROW(),3)=2,"下午","加班")))</f>
        <v/>
      </c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26"/>
      <c r="XED188" s="28"/>
      <c r="XEE188" s="28"/>
      <c r="XEF188" s="28"/>
      <c r="XEG188" s="28"/>
      <c r="XEH188" s="28"/>
      <c r="XEI188" s="28"/>
      <c r="XEJ188" s="28"/>
      <c r="XEK188" s="28"/>
      <c r="XEL188" s="28"/>
      <c r="XEM188" s="28"/>
      <c r="XEN188" s="28"/>
      <c r="XEO188" s="28"/>
      <c r="XEP188" s="28"/>
      <c r="XEQ188" s="28"/>
      <c r="XER188" s="28"/>
      <c r="XES188" s="28"/>
      <c r="XET188" s="28"/>
      <c r="XEU188" s="28"/>
      <c r="XEV188" s="28"/>
      <c r="XEW188" s="28"/>
      <c r="XEX188" s="28"/>
      <c r="XEY188" s="28"/>
      <c r="XEZ188" s="28"/>
      <c r="XFA188" s="28"/>
      <c r="XFB188" s="28"/>
      <c r="XFC188" s="28"/>
      <c r="XFD188" s="28"/>
    </row>
    <row r="189" spans="1:42 16358:16384" s="3" customFormat="1" ht="19.05" customHeight="1">
      <c r="A189" s="109"/>
      <c r="B189" s="111"/>
      <c r="C189" s="111"/>
      <c r="D189" s="111"/>
      <c r="E189" s="111"/>
      <c r="F189" s="111"/>
      <c r="G189" s="111"/>
      <c r="H189" s="111"/>
      <c r="I189" s="111"/>
      <c r="J189" s="113"/>
      <c r="K189" s="20" t="str">
        <f ca="1">IF(A187="","",IF(MOD(ROW(),3)=1,"上午",IF(MOD(ROW(),3)=2,"下午","加班")))</f>
        <v/>
      </c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7"/>
      <c r="XED189" s="28"/>
      <c r="XEE189" s="28"/>
      <c r="XEF189" s="28"/>
      <c r="XEG189" s="28"/>
      <c r="XEH189" s="28"/>
      <c r="XEI189" s="28"/>
      <c r="XEJ189" s="28"/>
      <c r="XEK189" s="28"/>
      <c r="XEL189" s="28"/>
      <c r="XEM189" s="28"/>
      <c r="XEN189" s="28"/>
      <c r="XEO189" s="28"/>
      <c r="XEP189" s="28"/>
      <c r="XEQ189" s="28"/>
      <c r="XER189" s="28"/>
      <c r="XES189" s="28"/>
      <c r="XET189" s="28"/>
      <c r="XEU189" s="28"/>
      <c r="XEV189" s="28"/>
      <c r="XEW189" s="28"/>
      <c r="XEX189" s="28"/>
      <c r="XEY189" s="28"/>
      <c r="XEZ189" s="28"/>
      <c r="XFA189" s="28"/>
      <c r="XFB189" s="28"/>
      <c r="XFC189" s="28"/>
      <c r="XFD189" s="28"/>
    </row>
    <row r="190" spans="1:42 16358:16384" s="3" customFormat="1" ht="19.05" customHeight="1">
      <c r="A190" s="109" t="str">
        <f ca="1">IF(B190=0,"",COUNTA($B$3:$B189))</f>
        <v/>
      </c>
      <c r="B190" s="111">
        <f ca="1">INDIRECT("员工信息表!B"&amp;COUNTA($B$3:$B189)+2)</f>
        <v>0</v>
      </c>
      <c r="C190" s="111"/>
      <c r="D190" s="111">
        <f>(COUNTIF($L190:$AP190,"出勤")+COUNTIF($L191:$AP191,"出勤"))*0.5</f>
        <v>0</v>
      </c>
      <c r="E190" s="111">
        <f>(COUNTIF($L190:$AP190,"事假")+COUNTIF($L191:$AP191,"事假"))*0.5</f>
        <v>0</v>
      </c>
      <c r="F190" s="111">
        <f>(COUNTIF($L190:$AP190,"病假")+COUNTIF($L191:$AP191,"病假"))*0.5</f>
        <v>0</v>
      </c>
      <c r="G190" s="111">
        <f>(COUNTIF($L190:$AP190,"休假")+COUNTIF($L191:$AP191,"休假"))*0.5</f>
        <v>0</v>
      </c>
      <c r="H190" s="111">
        <f>(COUNTIF($L190:$AP190,"缺勤")+COUNTIF($L191:$AP191,"缺勤"))*0.5</f>
        <v>0</v>
      </c>
      <c r="I190" s="111">
        <f>(COUNTIF($L190:$AP190,"放假")+COUNTIF($L191:$AP191,"放假"))*0.5</f>
        <v>0</v>
      </c>
      <c r="J190" s="113">
        <f>(SUM(L192:AP192))/$AO$2</f>
        <v>0</v>
      </c>
      <c r="K190" s="16" t="str">
        <f ca="1">IF(A190="","",IF(MOD(ROW(),3)=1,"上午",IF(MOD(ROW(),3)=2,"下午","加班")))</f>
        <v/>
      </c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25"/>
      <c r="XED190" s="28"/>
      <c r="XEE190" s="28"/>
      <c r="XEF190" s="28"/>
      <c r="XEG190" s="28"/>
      <c r="XEH190" s="28"/>
      <c r="XEI190" s="28"/>
      <c r="XEJ190" s="28"/>
      <c r="XEK190" s="28"/>
      <c r="XEL190" s="28"/>
      <c r="XEM190" s="28"/>
      <c r="XEN190" s="28"/>
      <c r="XEO190" s="28"/>
      <c r="XEP190" s="28"/>
      <c r="XEQ190" s="28"/>
      <c r="XER190" s="28"/>
      <c r="XES190" s="28"/>
      <c r="XET190" s="28"/>
      <c r="XEU190" s="28"/>
      <c r="XEV190" s="28"/>
      <c r="XEW190" s="28"/>
      <c r="XEX190" s="28"/>
      <c r="XEY190" s="28"/>
      <c r="XEZ190" s="28"/>
      <c r="XFA190" s="28"/>
      <c r="XFB190" s="28"/>
      <c r="XFC190" s="28"/>
      <c r="XFD190" s="28"/>
    </row>
    <row r="191" spans="1:42 16358:16384" s="3" customFormat="1" ht="19.05" customHeight="1">
      <c r="A191" s="109"/>
      <c r="B191" s="111"/>
      <c r="C191" s="111"/>
      <c r="D191" s="111"/>
      <c r="E191" s="111"/>
      <c r="F191" s="111"/>
      <c r="G191" s="111"/>
      <c r="H191" s="111"/>
      <c r="I191" s="111"/>
      <c r="J191" s="113"/>
      <c r="K191" s="18" t="str">
        <f ca="1">IF(A190="","",IF(MOD(ROW(),3)=1,"上午",IF(MOD(ROW(),3)=2,"下午","加班")))</f>
        <v/>
      </c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26"/>
      <c r="XED191" s="28"/>
      <c r="XEE191" s="28"/>
      <c r="XEF191" s="28"/>
      <c r="XEG191" s="28"/>
      <c r="XEH191" s="28"/>
      <c r="XEI191" s="28"/>
      <c r="XEJ191" s="28"/>
      <c r="XEK191" s="28"/>
      <c r="XEL191" s="28"/>
      <c r="XEM191" s="28"/>
      <c r="XEN191" s="28"/>
      <c r="XEO191" s="28"/>
      <c r="XEP191" s="28"/>
      <c r="XEQ191" s="28"/>
      <c r="XER191" s="28"/>
      <c r="XES191" s="28"/>
      <c r="XET191" s="28"/>
      <c r="XEU191" s="28"/>
      <c r="XEV191" s="28"/>
      <c r="XEW191" s="28"/>
      <c r="XEX191" s="28"/>
      <c r="XEY191" s="28"/>
      <c r="XEZ191" s="28"/>
      <c r="XFA191" s="28"/>
      <c r="XFB191" s="28"/>
      <c r="XFC191" s="28"/>
      <c r="XFD191" s="28"/>
    </row>
    <row r="192" spans="1:42 16358:16384" s="3" customFormat="1" ht="19.05" customHeight="1">
      <c r="A192" s="109"/>
      <c r="B192" s="111"/>
      <c r="C192" s="111"/>
      <c r="D192" s="111"/>
      <c r="E192" s="111"/>
      <c r="F192" s="111"/>
      <c r="G192" s="111"/>
      <c r="H192" s="111"/>
      <c r="I192" s="111"/>
      <c r="J192" s="113"/>
      <c r="K192" s="20" t="str">
        <f ca="1">IF(A190="","",IF(MOD(ROW(),3)=1,"上午",IF(MOD(ROW(),3)=2,"下午","加班")))</f>
        <v/>
      </c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  <c r="AO192" s="21"/>
      <c r="AP192" s="27"/>
      <c r="XED192" s="28"/>
      <c r="XEE192" s="28"/>
      <c r="XEF192" s="28"/>
      <c r="XEG192" s="28"/>
      <c r="XEH192" s="28"/>
      <c r="XEI192" s="28"/>
      <c r="XEJ192" s="28"/>
      <c r="XEK192" s="28"/>
      <c r="XEL192" s="28"/>
      <c r="XEM192" s="28"/>
      <c r="XEN192" s="28"/>
      <c r="XEO192" s="28"/>
      <c r="XEP192" s="28"/>
      <c r="XEQ192" s="28"/>
      <c r="XER192" s="28"/>
      <c r="XES192" s="28"/>
      <c r="XET192" s="28"/>
      <c r="XEU192" s="28"/>
      <c r="XEV192" s="28"/>
      <c r="XEW192" s="28"/>
      <c r="XEX192" s="28"/>
      <c r="XEY192" s="28"/>
      <c r="XEZ192" s="28"/>
      <c r="XFA192" s="28"/>
      <c r="XFB192" s="28"/>
      <c r="XFC192" s="28"/>
      <c r="XFD192" s="28"/>
    </row>
    <row r="193" spans="1:42 16358:16384" s="3" customFormat="1" ht="19.05" customHeight="1">
      <c r="A193" s="109" t="str">
        <f ca="1">IF(B193=0,"",COUNTA($B$3:$B192))</f>
        <v/>
      </c>
      <c r="B193" s="111">
        <f ca="1">INDIRECT("员工信息表!B"&amp;COUNTA($B$3:$B192)+2)</f>
        <v>0</v>
      </c>
      <c r="C193" s="111"/>
      <c r="D193" s="111">
        <f>(COUNTIF($L193:$AP193,"出勤")+COUNTIF($L194:$AP194,"出勤"))*0.5</f>
        <v>0</v>
      </c>
      <c r="E193" s="111">
        <f>(COUNTIF($L193:$AP193,"事假")+COUNTIF($L194:$AP194,"事假"))*0.5</f>
        <v>0</v>
      </c>
      <c r="F193" s="111">
        <f>(COUNTIF($L193:$AP193,"病假")+COUNTIF($L194:$AP194,"病假"))*0.5</f>
        <v>0</v>
      </c>
      <c r="G193" s="111">
        <f>(COUNTIF($L193:$AP193,"休假")+COUNTIF($L194:$AP194,"休假"))*0.5</f>
        <v>0</v>
      </c>
      <c r="H193" s="111">
        <f>(COUNTIF($L193:$AP193,"缺勤")+COUNTIF($L194:$AP194,"缺勤"))*0.5</f>
        <v>0</v>
      </c>
      <c r="I193" s="111">
        <f>(COUNTIF($L193:$AP193,"放假")+COUNTIF($L194:$AP194,"放假"))*0.5</f>
        <v>0</v>
      </c>
      <c r="J193" s="113">
        <f>(SUM(L195:AP195))/$AO$2</f>
        <v>0</v>
      </c>
      <c r="K193" s="16" t="str">
        <f ca="1">IF(A193="","",IF(MOD(ROW(),3)=1,"上午",IF(MOD(ROW(),3)=2,"下午","加班")))</f>
        <v/>
      </c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25"/>
      <c r="XED193" s="28"/>
      <c r="XEE193" s="28"/>
      <c r="XEF193" s="28"/>
      <c r="XEG193" s="28"/>
      <c r="XEH193" s="28"/>
      <c r="XEI193" s="28"/>
      <c r="XEJ193" s="28"/>
      <c r="XEK193" s="28"/>
      <c r="XEL193" s="28"/>
      <c r="XEM193" s="28"/>
      <c r="XEN193" s="28"/>
      <c r="XEO193" s="28"/>
      <c r="XEP193" s="28"/>
      <c r="XEQ193" s="28"/>
      <c r="XER193" s="28"/>
      <c r="XES193" s="28"/>
      <c r="XET193" s="28"/>
      <c r="XEU193" s="28"/>
      <c r="XEV193" s="28"/>
      <c r="XEW193" s="28"/>
      <c r="XEX193" s="28"/>
      <c r="XEY193" s="28"/>
      <c r="XEZ193" s="28"/>
      <c r="XFA193" s="28"/>
      <c r="XFB193" s="28"/>
      <c r="XFC193" s="28"/>
      <c r="XFD193" s="28"/>
    </row>
    <row r="194" spans="1:42 16358:16384" s="3" customFormat="1" ht="19.05" customHeight="1">
      <c r="A194" s="109"/>
      <c r="B194" s="111"/>
      <c r="C194" s="111"/>
      <c r="D194" s="111"/>
      <c r="E194" s="111"/>
      <c r="F194" s="111"/>
      <c r="G194" s="111"/>
      <c r="H194" s="111"/>
      <c r="I194" s="111"/>
      <c r="J194" s="113"/>
      <c r="K194" s="18" t="str">
        <f ca="1">IF(A193="","",IF(MOD(ROW(),3)=1,"上午",IF(MOD(ROW(),3)=2,"下午","加班")))</f>
        <v/>
      </c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26"/>
      <c r="XED194" s="28"/>
      <c r="XEE194" s="28"/>
      <c r="XEF194" s="28"/>
      <c r="XEG194" s="28"/>
      <c r="XEH194" s="28"/>
      <c r="XEI194" s="28"/>
      <c r="XEJ194" s="28"/>
      <c r="XEK194" s="28"/>
      <c r="XEL194" s="28"/>
      <c r="XEM194" s="28"/>
      <c r="XEN194" s="28"/>
      <c r="XEO194" s="28"/>
      <c r="XEP194" s="28"/>
      <c r="XEQ194" s="28"/>
      <c r="XER194" s="28"/>
      <c r="XES194" s="28"/>
      <c r="XET194" s="28"/>
      <c r="XEU194" s="28"/>
      <c r="XEV194" s="28"/>
      <c r="XEW194" s="28"/>
      <c r="XEX194" s="28"/>
      <c r="XEY194" s="28"/>
      <c r="XEZ194" s="28"/>
      <c r="XFA194" s="28"/>
      <c r="XFB194" s="28"/>
      <c r="XFC194" s="28"/>
      <c r="XFD194" s="28"/>
    </row>
    <row r="195" spans="1:42 16358:16384" s="3" customFormat="1" ht="19.05" customHeight="1">
      <c r="A195" s="109"/>
      <c r="B195" s="111"/>
      <c r="C195" s="111"/>
      <c r="D195" s="111"/>
      <c r="E195" s="111"/>
      <c r="F195" s="111"/>
      <c r="G195" s="111"/>
      <c r="H195" s="111"/>
      <c r="I195" s="111"/>
      <c r="J195" s="113"/>
      <c r="K195" s="20" t="str">
        <f ca="1">IF(A193="","",IF(MOD(ROW(),3)=1,"上午",IF(MOD(ROW(),3)=2,"下午","加班")))</f>
        <v/>
      </c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21"/>
      <c r="AP195" s="27"/>
      <c r="XED195" s="28"/>
      <c r="XEE195" s="28"/>
      <c r="XEF195" s="28"/>
      <c r="XEG195" s="28"/>
      <c r="XEH195" s="28"/>
      <c r="XEI195" s="28"/>
      <c r="XEJ195" s="28"/>
      <c r="XEK195" s="28"/>
      <c r="XEL195" s="28"/>
      <c r="XEM195" s="28"/>
      <c r="XEN195" s="28"/>
      <c r="XEO195" s="28"/>
      <c r="XEP195" s="28"/>
      <c r="XEQ195" s="28"/>
      <c r="XER195" s="28"/>
      <c r="XES195" s="28"/>
      <c r="XET195" s="28"/>
      <c r="XEU195" s="28"/>
      <c r="XEV195" s="28"/>
      <c r="XEW195" s="28"/>
      <c r="XEX195" s="28"/>
      <c r="XEY195" s="28"/>
      <c r="XEZ195" s="28"/>
      <c r="XFA195" s="28"/>
      <c r="XFB195" s="28"/>
      <c r="XFC195" s="28"/>
      <c r="XFD195" s="28"/>
    </row>
    <row r="196" spans="1:11 16358:16384" s="3" customFormat="1" ht="19.05" customHeight="1">
      <c r="A196" s="110"/>
      <c r="B196" s="112"/>
      <c r="C196" s="112"/>
      <c r="D196" s="112"/>
      <c r="E196" s="112"/>
      <c r="F196" s="29"/>
      <c r="G196" s="29"/>
      <c r="H196" s="29"/>
      <c r="I196" s="29"/>
      <c r="J196" s="114"/>
      <c r="K196" s="29"/>
      <c r="XED196" s="28"/>
      <c r="XEE196" s="28"/>
      <c r="XEF196" s="28"/>
      <c r="XEG196" s="28"/>
      <c r="XEH196" s="28"/>
      <c r="XEI196" s="28"/>
      <c r="XEJ196" s="28"/>
      <c r="XEK196" s="28"/>
      <c r="XEL196" s="28"/>
      <c r="XEM196" s="28"/>
      <c r="XEN196" s="28"/>
      <c r="XEO196" s="28"/>
      <c r="XEP196" s="28"/>
      <c r="XEQ196" s="28"/>
      <c r="XER196" s="28"/>
      <c r="XES196" s="28"/>
      <c r="XET196" s="28"/>
      <c r="XEU196" s="28"/>
      <c r="XEV196" s="28"/>
      <c r="XEW196" s="28"/>
      <c r="XEX196" s="28"/>
      <c r="XEY196" s="28"/>
      <c r="XEZ196" s="28"/>
      <c r="XFA196" s="28"/>
      <c r="XFB196" s="28"/>
      <c r="XFC196" s="28"/>
      <c r="XFD196" s="28"/>
    </row>
    <row r="197" spans="1:11 16358:16384" s="3" customFormat="1" ht="19.05" customHeight="1">
      <c r="A197" s="110"/>
      <c r="B197" s="112"/>
      <c r="C197" s="112"/>
      <c r="D197" s="112"/>
      <c r="E197" s="112"/>
      <c r="F197" s="29"/>
      <c r="G197" s="29"/>
      <c r="H197" s="29"/>
      <c r="I197" s="29"/>
      <c r="J197" s="114"/>
      <c r="K197" s="29"/>
      <c r="XED197" s="28"/>
      <c r="XEE197" s="28"/>
      <c r="XEF197" s="28"/>
      <c r="XEG197" s="28"/>
      <c r="XEH197" s="28"/>
      <c r="XEI197" s="28"/>
      <c r="XEJ197" s="28"/>
      <c r="XEK197" s="28"/>
      <c r="XEL197" s="28"/>
      <c r="XEM197" s="28"/>
      <c r="XEN197" s="28"/>
      <c r="XEO197" s="28"/>
      <c r="XEP197" s="28"/>
      <c r="XEQ197" s="28"/>
      <c r="XER197" s="28"/>
      <c r="XES197" s="28"/>
      <c r="XET197" s="28"/>
      <c r="XEU197" s="28"/>
      <c r="XEV197" s="28"/>
      <c r="XEW197" s="28"/>
      <c r="XEX197" s="28"/>
      <c r="XEY197" s="28"/>
      <c r="XEZ197" s="28"/>
      <c r="XFA197" s="28"/>
      <c r="XFB197" s="28"/>
      <c r="XFC197" s="28"/>
      <c r="XFD197" s="28"/>
    </row>
    <row r="198" spans="1:11 16358:16384" s="3" customFormat="1" ht="19.05" customHeight="1">
      <c r="A198" s="110"/>
      <c r="B198" s="112"/>
      <c r="C198" s="112"/>
      <c r="D198" s="112"/>
      <c r="E198" s="112"/>
      <c r="F198" s="29"/>
      <c r="G198" s="29"/>
      <c r="H198" s="29"/>
      <c r="I198" s="29"/>
      <c r="J198" s="114"/>
      <c r="K198" s="29"/>
      <c r="XED198" s="28"/>
      <c r="XEE198" s="28"/>
      <c r="XEF198" s="28"/>
      <c r="XEG198" s="28"/>
      <c r="XEH198" s="28"/>
      <c r="XEI198" s="28"/>
      <c r="XEJ198" s="28"/>
      <c r="XEK198" s="28"/>
      <c r="XEL198" s="28"/>
      <c r="XEM198" s="28"/>
      <c r="XEN198" s="28"/>
      <c r="XEO198" s="28"/>
      <c r="XEP198" s="28"/>
      <c r="XEQ198" s="28"/>
      <c r="XER198" s="28"/>
      <c r="XES198" s="28"/>
      <c r="XET198" s="28"/>
      <c r="XEU198" s="28"/>
      <c r="XEV198" s="28"/>
      <c r="XEW198" s="28"/>
      <c r="XEX198" s="28"/>
      <c r="XEY198" s="28"/>
      <c r="XEZ198" s="28"/>
      <c r="XFA198" s="28"/>
      <c r="XFB198" s="28"/>
      <c r="XFC198" s="28"/>
      <c r="XFD198" s="28"/>
    </row>
    <row r="199" spans="1:11 16358:16384" s="3" customFormat="1" ht="19.05" customHeight="1">
      <c r="A199" s="110"/>
      <c r="B199" s="112"/>
      <c r="C199" s="112"/>
      <c r="D199" s="112"/>
      <c r="E199" s="112"/>
      <c r="F199" s="29"/>
      <c r="G199" s="29"/>
      <c r="H199" s="29"/>
      <c r="I199" s="29"/>
      <c r="J199" s="114"/>
      <c r="K199" s="29"/>
      <c r="XED199" s="28"/>
      <c r="XEE199" s="28"/>
      <c r="XEF199" s="28"/>
      <c r="XEG199" s="28"/>
      <c r="XEH199" s="28"/>
      <c r="XEI199" s="28"/>
      <c r="XEJ199" s="28"/>
      <c r="XEK199" s="28"/>
      <c r="XEL199" s="28"/>
      <c r="XEM199" s="28"/>
      <c r="XEN199" s="28"/>
      <c r="XEO199" s="28"/>
      <c r="XEP199" s="28"/>
      <c r="XEQ199" s="28"/>
      <c r="XER199" s="28"/>
      <c r="XES199" s="28"/>
      <c r="XET199" s="28"/>
      <c r="XEU199" s="28"/>
      <c r="XEV199" s="28"/>
      <c r="XEW199" s="28"/>
      <c r="XEX199" s="28"/>
      <c r="XEY199" s="28"/>
      <c r="XEZ199" s="28"/>
      <c r="XFA199" s="28"/>
      <c r="XFB199" s="28"/>
      <c r="XFC199" s="28"/>
      <c r="XFD199" s="28"/>
    </row>
    <row r="200" spans="1:11 16358:16384" s="3" customFormat="1" ht="19.05" customHeight="1">
      <c r="A200" s="110"/>
      <c r="B200" s="112"/>
      <c r="C200" s="112"/>
      <c r="D200" s="112"/>
      <c r="E200" s="112"/>
      <c r="F200" s="29"/>
      <c r="G200" s="29"/>
      <c r="H200" s="29"/>
      <c r="I200" s="29"/>
      <c r="J200" s="114"/>
      <c r="K200" s="29"/>
      <c r="XED200" s="28"/>
      <c r="XEE200" s="28"/>
      <c r="XEF200" s="28"/>
      <c r="XEG200" s="28"/>
      <c r="XEH200" s="28"/>
      <c r="XEI200" s="28"/>
      <c r="XEJ200" s="28"/>
      <c r="XEK200" s="28"/>
      <c r="XEL200" s="28"/>
      <c r="XEM200" s="28"/>
      <c r="XEN200" s="28"/>
      <c r="XEO200" s="28"/>
      <c r="XEP200" s="28"/>
      <c r="XEQ200" s="28"/>
      <c r="XER200" s="28"/>
      <c r="XES200" s="28"/>
      <c r="XET200" s="28"/>
      <c r="XEU200" s="28"/>
      <c r="XEV200" s="28"/>
      <c r="XEW200" s="28"/>
      <c r="XEX200" s="28"/>
      <c r="XEY200" s="28"/>
      <c r="XEZ200" s="28"/>
      <c r="XFA200" s="28"/>
      <c r="XFB200" s="28"/>
      <c r="XFC200" s="28"/>
      <c r="XFD200" s="28"/>
    </row>
    <row r="201" spans="1:11 16358:16384" s="3" customFormat="1" ht="19.05" customHeight="1">
      <c r="A201" s="110"/>
      <c r="B201" s="112"/>
      <c r="C201" s="112"/>
      <c r="D201" s="112"/>
      <c r="E201" s="112"/>
      <c r="F201" s="29"/>
      <c r="G201" s="29"/>
      <c r="H201" s="29"/>
      <c r="I201" s="29"/>
      <c r="J201" s="114"/>
      <c r="K201" s="29"/>
      <c r="XED201" s="28"/>
      <c r="XEE201" s="28"/>
      <c r="XEF201" s="28"/>
      <c r="XEG201" s="28"/>
      <c r="XEH201" s="28"/>
      <c r="XEI201" s="28"/>
      <c r="XEJ201" s="28"/>
      <c r="XEK201" s="28"/>
      <c r="XEL201" s="28"/>
      <c r="XEM201" s="28"/>
      <c r="XEN201" s="28"/>
      <c r="XEO201" s="28"/>
      <c r="XEP201" s="28"/>
      <c r="XEQ201" s="28"/>
      <c r="XER201" s="28"/>
      <c r="XES201" s="28"/>
      <c r="XET201" s="28"/>
      <c r="XEU201" s="28"/>
      <c r="XEV201" s="28"/>
      <c r="XEW201" s="28"/>
      <c r="XEX201" s="28"/>
      <c r="XEY201" s="28"/>
      <c r="XEZ201" s="28"/>
      <c r="XFA201" s="28"/>
      <c r="XFB201" s="28"/>
      <c r="XFC201" s="28"/>
      <c r="XFD201" s="28"/>
    </row>
    <row r="202" spans="1:11 16358:16384" s="3" customFormat="1" ht="19.05" customHeight="1">
      <c r="A202" s="110"/>
      <c r="B202" s="112"/>
      <c r="C202" s="112"/>
      <c r="D202" s="112"/>
      <c r="E202" s="112"/>
      <c r="F202" s="29"/>
      <c r="G202" s="29"/>
      <c r="H202" s="29"/>
      <c r="I202" s="29"/>
      <c r="J202" s="114"/>
      <c r="K202" s="29"/>
      <c r="XED202" s="28"/>
      <c r="XEE202" s="28"/>
      <c r="XEF202" s="28"/>
      <c r="XEG202" s="28"/>
      <c r="XEH202" s="28"/>
      <c r="XEI202" s="28"/>
      <c r="XEJ202" s="28"/>
      <c r="XEK202" s="28"/>
      <c r="XEL202" s="28"/>
      <c r="XEM202" s="28"/>
      <c r="XEN202" s="28"/>
      <c r="XEO202" s="28"/>
      <c r="XEP202" s="28"/>
      <c r="XEQ202" s="28"/>
      <c r="XER202" s="28"/>
      <c r="XES202" s="28"/>
      <c r="XET202" s="28"/>
      <c r="XEU202" s="28"/>
      <c r="XEV202" s="28"/>
      <c r="XEW202" s="28"/>
      <c r="XEX202" s="28"/>
      <c r="XEY202" s="28"/>
      <c r="XEZ202" s="28"/>
      <c r="XFA202" s="28"/>
      <c r="XFB202" s="28"/>
      <c r="XFC202" s="28"/>
      <c r="XFD202" s="28"/>
    </row>
    <row r="203" spans="1:11 16358:16384" s="3" customFormat="1" ht="19.05" customHeight="1">
      <c r="A203" s="110"/>
      <c r="B203" s="112"/>
      <c r="C203" s="112"/>
      <c r="D203" s="112"/>
      <c r="E203" s="112"/>
      <c r="F203" s="29"/>
      <c r="G203" s="29"/>
      <c r="H203" s="29"/>
      <c r="I203" s="29"/>
      <c r="J203" s="114"/>
      <c r="K203" s="29"/>
      <c r="XED203" s="28"/>
      <c r="XEE203" s="28"/>
      <c r="XEF203" s="28"/>
      <c r="XEG203" s="28"/>
      <c r="XEH203" s="28"/>
      <c r="XEI203" s="28"/>
      <c r="XEJ203" s="28"/>
      <c r="XEK203" s="28"/>
      <c r="XEL203" s="28"/>
      <c r="XEM203" s="28"/>
      <c r="XEN203" s="28"/>
      <c r="XEO203" s="28"/>
      <c r="XEP203" s="28"/>
      <c r="XEQ203" s="28"/>
      <c r="XER203" s="28"/>
      <c r="XES203" s="28"/>
      <c r="XET203" s="28"/>
      <c r="XEU203" s="28"/>
      <c r="XEV203" s="28"/>
      <c r="XEW203" s="28"/>
      <c r="XEX203" s="28"/>
      <c r="XEY203" s="28"/>
      <c r="XEZ203" s="28"/>
      <c r="XFA203" s="28"/>
      <c r="XFB203" s="28"/>
      <c r="XFC203" s="28"/>
      <c r="XFD203" s="28"/>
    </row>
    <row r="204" spans="1:11 16358:16384" s="3" customFormat="1" ht="19.05" customHeight="1">
      <c r="A204" s="110"/>
      <c r="B204" s="112"/>
      <c r="C204" s="112"/>
      <c r="D204" s="112"/>
      <c r="E204" s="112"/>
      <c r="F204" s="29"/>
      <c r="G204" s="29"/>
      <c r="H204" s="29"/>
      <c r="I204" s="29"/>
      <c r="J204" s="114"/>
      <c r="K204" s="29"/>
      <c r="XED204" s="28"/>
      <c r="XEE204" s="28"/>
      <c r="XEF204" s="28"/>
      <c r="XEG204" s="28"/>
      <c r="XEH204" s="28"/>
      <c r="XEI204" s="28"/>
      <c r="XEJ204" s="28"/>
      <c r="XEK204" s="28"/>
      <c r="XEL204" s="28"/>
      <c r="XEM204" s="28"/>
      <c r="XEN204" s="28"/>
      <c r="XEO204" s="28"/>
      <c r="XEP204" s="28"/>
      <c r="XEQ204" s="28"/>
      <c r="XER204" s="28"/>
      <c r="XES204" s="28"/>
      <c r="XET204" s="28"/>
      <c r="XEU204" s="28"/>
      <c r="XEV204" s="28"/>
      <c r="XEW204" s="28"/>
      <c r="XEX204" s="28"/>
      <c r="XEY204" s="28"/>
      <c r="XEZ204" s="28"/>
      <c r="XFA204" s="28"/>
      <c r="XFB204" s="28"/>
      <c r="XFC204" s="28"/>
      <c r="XFD204" s="28"/>
    </row>
    <row r="205" spans="1:11 16358:16384" s="3" customFormat="1" ht="19.05" customHeight="1">
      <c r="A205" s="110"/>
      <c r="B205" s="112"/>
      <c r="C205" s="112"/>
      <c r="D205" s="112"/>
      <c r="E205" s="112"/>
      <c r="F205" s="29"/>
      <c r="G205" s="29"/>
      <c r="H205" s="29"/>
      <c r="I205" s="29"/>
      <c r="J205" s="114"/>
      <c r="K205" s="29"/>
      <c r="XED205" s="28"/>
      <c r="XEE205" s="28"/>
      <c r="XEF205" s="28"/>
      <c r="XEG205" s="28"/>
      <c r="XEH205" s="28"/>
      <c r="XEI205" s="28"/>
      <c r="XEJ205" s="28"/>
      <c r="XEK205" s="28"/>
      <c r="XEL205" s="28"/>
      <c r="XEM205" s="28"/>
      <c r="XEN205" s="28"/>
      <c r="XEO205" s="28"/>
      <c r="XEP205" s="28"/>
      <c r="XEQ205" s="28"/>
      <c r="XER205" s="28"/>
      <c r="XES205" s="28"/>
      <c r="XET205" s="28"/>
      <c r="XEU205" s="28"/>
      <c r="XEV205" s="28"/>
      <c r="XEW205" s="28"/>
      <c r="XEX205" s="28"/>
      <c r="XEY205" s="28"/>
      <c r="XEZ205" s="28"/>
      <c r="XFA205" s="28"/>
      <c r="XFB205" s="28"/>
      <c r="XFC205" s="28"/>
      <c r="XFD205" s="28"/>
    </row>
    <row r="206" spans="1:11 16358:16384" s="3" customFormat="1" ht="19.05" customHeight="1">
      <c r="A206" s="110"/>
      <c r="B206" s="112"/>
      <c r="C206" s="112"/>
      <c r="D206" s="112"/>
      <c r="E206" s="112"/>
      <c r="F206" s="29"/>
      <c r="G206" s="29"/>
      <c r="H206" s="29"/>
      <c r="I206" s="29"/>
      <c r="J206" s="114"/>
      <c r="K206" s="29"/>
      <c r="XED206" s="28"/>
      <c r="XEE206" s="28"/>
      <c r="XEF206" s="28"/>
      <c r="XEG206" s="28"/>
      <c r="XEH206" s="28"/>
      <c r="XEI206" s="28"/>
      <c r="XEJ206" s="28"/>
      <c r="XEK206" s="28"/>
      <c r="XEL206" s="28"/>
      <c r="XEM206" s="28"/>
      <c r="XEN206" s="28"/>
      <c r="XEO206" s="28"/>
      <c r="XEP206" s="28"/>
      <c r="XEQ206" s="28"/>
      <c r="XER206" s="28"/>
      <c r="XES206" s="28"/>
      <c r="XET206" s="28"/>
      <c r="XEU206" s="28"/>
      <c r="XEV206" s="28"/>
      <c r="XEW206" s="28"/>
      <c r="XEX206" s="28"/>
      <c r="XEY206" s="28"/>
      <c r="XEZ206" s="28"/>
      <c r="XFA206" s="28"/>
      <c r="XFB206" s="28"/>
      <c r="XFC206" s="28"/>
      <c r="XFD206" s="28"/>
    </row>
    <row r="207" spans="1:11 16358:16384" s="3" customFormat="1" ht="19.05" customHeight="1">
      <c r="A207" s="110"/>
      <c r="B207" s="112"/>
      <c r="C207" s="112"/>
      <c r="D207" s="112"/>
      <c r="E207" s="112"/>
      <c r="F207" s="29"/>
      <c r="G207" s="29"/>
      <c r="H207" s="29"/>
      <c r="I207" s="29"/>
      <c r="J207" s="114"/>
      <c r="K207" s="29"/>
      <c r="XED207" s="28"/>
      <c r="XEE207" s="28"/>
      <c r="XEF207" s="28"/>
      <c r="XEG207" s="28"/>
      <c r="XEH207" s="28"/>
      <c r="XEI207" s="28"/>
      <c r="XEJ207" s="28"/>
      <c r="XEK207" s="28"/>
      <c r="XEL207" s="28"/>
      <c r="XEM207" s="28"/>
      <c r="XEN207" s="28"/>
      <c r="XEO207" s="28"/>
      <c r="XEP207" s="28"/>
      <c r="XEQ207" s="28"/>
      <c r="XER207" s="28"/>
      <c r="XES207" s="28"/>
      <c r="XET207" s="28"/>
      <c r="XEU207" s="28"/>
      <c r="XEV207" s="28"/>
      <c r="XEW207" s="28"/>
      <c r="XEX207" s="28"/>
      <c r="XEY207" s="28"/>
      <c r="XEZ207" s="28"/>
      <c r="XFA207" s="28"/>
      <c r="XFB207" s="28"/>
      <c r="XFC207" s="28"/>
      <c r="XFD207" s="28"/>
    </row>
    <row r="208" spans="1:11 16358:16384" s="3" customFormat="1" ht="19.05" customHeight="1">
      <c r="A208" s="110"/>
      <c r="B208" s="112"/>
      <c r="C208" s="112"/>
      <c r="D208" s="112"/>
      <c r="E208" s="112"/>
      <c r="F208" s="29"/>
      <c r="G208" s="29"/>
      <c r="H208" s="29"/>
      <c r="I208" s="29"/>
      <c r="J208" s="114"/>
      <c r="K208" s="29"/>
      <c r="XED208" s="28"/>
      <c r="XEE208" s="28"/>
      <c r="XEF208" s="28"/>
      <c r="XEG208" s="28"/>
      <c r="XEH208" s="28"/>
      <c r="XEI208" s="28"/>
      <c r="XEJ208" s="28"/>
      <c r="XEK208" s="28"/>
      <c r="XEL208" s="28"/>
      <c r="XEM208" s="28"/>
      <c r="XEN208" s="28"/>
      <c r="XEO208" s="28"/>
      <c r="XEP208" s="28"/>
      <c r="XEQ208" s="28"/>
      <c r="XER208" s="28"/>
      <c r="XES208" s="28"/>
      <c r="XET208" s="28"/>
      <c r="XEU208" s="28"/>
      <c r="XEV208" s="28"/>
      <c r="XEW208" s="28"/>
      <c r="XEX208" s="28"/>
      <c r="XEY208" s="28"/>
      <c r="XEZ208" s="28"/>
      <c r="XFA208" s="28"/>
      <c r="XFB208" s="28"/>
      <c r="XFC208" s="28"/>
      <c r="XFD208" s="28"/>
    </row>
    <row r="209" spans="1:11 16358:16384" s="3" customFormat="1" ht="19.05" customHeight="1">
      <c r="A209" s="110"/>
      <c r="B209" s="112"/>
      <c r="C209" s="112"/>
      <c r="D209" s="112"/>
      <c r="E209" s="112"/>
      <c r="F209" s="29"/>
      <c r="G209" s="29"/>
      <c r="H209" s="29"/>
      <c r="I209" s="29"/>
      <c r="J209" s="114"/>
      <c r="K209" s="29"/>
      <c r="XED209" s="28"/>
      <c r="XEE209" s="28"/>
      <c r="XEF209" s="28"/>
      <c r="XEG209" s="28"/>
      <c r="XEH209" s="28"/>
      <c r="XEI209" s="28"/>
      <c r="XEJ209" s="28"/>
      <c r="XEK209" s="28"/>
      <c r="XEL209" s="28"/>
      <c r="XEM209" s="28"/>
      <c r="XEN209" s="28"/>
      <c r="XEO209" s="28"/>
      <c r="XEP209" s="28"/>
      <c r="XEQ209" s="28"/>
      <c r="XER209" s="28"/>
      <c r="XES209" s="28"/>
      <c r="XET209" s="28"/>
      <c r="XEU209" s="28"/>
      <c r="XEV209" s="28"/>
      <c r="XEW209" s="28"/>
      <c r="XEX209" s="28"/>
      <c r="XEY209" s="28"/>
      <c r="XEZ209" s="28"/>
      <c r="XFA209" s="28"/>
      <c r="XFB209" s="28"/>
      <c r="XFC209" s="28"/>
      <c r="XFD209" s="28"/>
    </row>
    <row r="210" spans="1:11 16358:16384" s="3" customFormat="1" ht="19.05" customHeight="1">
      <c r="A210" s="110"/>
      <c r="B210" s="112"/>
      <c r="C210" s="112"/>
      <c r="D210" s="112"/>
      <c r="E210" s="112"/>
      <c r="F210" s="29"/>
      <c r="G210" s="29"/>
      <c r="H210" s="29"/>
      <c r="I210" s="29"/>
      <c r="J210" s="114"/>
      <c r="K210" s="29"/>
      <c r="XED210" s="28"/>
      <c r="XEE210" s="28"/>
      <c r="XEF210" s="28"/>
      <c r="XEG210" s="28"/>
      <c r="XEH210" s="28"/>
      <c r="XEI210" s="28"/>
      <c r="XEJ210" s="28"/>
      <c r="XEK210" s="28"/>
      <c r="XEL210" s="28"/>
      <c r="XEM210" s="28"/>
      <c r="XEN210" s="28"/>
      <c r="XEO210" s="28"/>
      <c r="XEP210" s="28"/>
      <c r="XEQ210" s="28"/>
      <c r="XER210" s="28"/>
      <c r="XES210" s="28"/>
      <c r="XET210" s="28"/>
      <c r="XEU210" s="28"/>
      <c r="XEV210" s="28"/>
      <c r="XEW210" s="28"/>
      <c r="XEX210" s="28"/>
      <c r="XEY210" s="28"/>
      <c r="XEZ210" s="28"/>
      <c r="XFA210" s="28"/>
      <c r="XFB210" s="28"/>
      <c r="XFC210" s="28"/>
      <c r="XFD210" s="28"/>
    </row>
    <row r="211" spans="1:11 16358:16384" s="3" customFormat="1" ht="19.05" customHeight="1">
      <c r="A211" s="110"/>
      <c r="B211" s="112"/>
      <c r="C211" s="112"/>
      <c r="D211" s="112"/>
      <c r="E211" s="112"/>
      <c r="F211" s="29"/>
      <c r="G211" s="29"/>
      <c r="H211" s="29"/>
      <c r="I211" s="29"/>
      <c r="J211" s="114"/>
      <c r="K211" s="29"/>
      <c r="XED211" s="28"/>
      <c r="XEE211" s="28"/>
      <c r="XEF211" s="28"/>
      <c r="XEG211" s="28"/>
      <c r="XEH211" s="28"/>
      <c r="XEI211" s="28"/>
      <c r="XEJ211" s="28"/>
      <c r="XEK211" s="28"/>
      <c r="XEL211" s="28"/>
      <c r="XEM211" s="28"/>
      <c r="XEN211" s="28"/>
      <c r="XEO211" s="28"/>
      <c r="XEP211" s="28"/>
      <c r="XEQ211" s="28"/>
      <c r="XER211" s="28"/>
      <c r="XES211" s="28"/>
      <c r="XET211" s="28"/>
      <c r="XEU211" s="28"/>
      <c r="XEV211" s="28"/>
      <c r="XEW211" s="28"/>
      <c r="XEX211" s="28"/>
      <c r="XEY211" s="28"/>
      <c r="XEZ211" s="28"/>
      <c r="XFA211" s="28"/>
      <c r="XFB211" s="28"/>
      <c r="XFC211" s="28"/>
      <c r="XFD211" s="28"/>
    </row>
    <row r="212" spans="1:11 16358:16384" s="3" customFormat="1" ht="19.05" customHeight="1">
      <c r="A212" s="110"/>
      <c r="B212" s="112"/>
      <c r="C212" s="112"/>
      <c r="D212" s="112"/>
      <c r="E212" s="112"/>
      <c r="F212" s="29"/>
      <c r="G212" s="29"/>
      <c r="H212" s="29"/>
      <c r="I212" s="29"/>
      <c r="J212" s="114"/>
      <c r="K212" s="29"/>
      <c r="XED212" s="28"/>
      <c r="XEE212" s="28"/>
      <c r="XEF212" s="28"/>
      <c r="XEG212" s="28"/>
      <c r="XEH212" s="28"/>
      <c r="XEI212" s="28"/>
      <c r="XEJ212" s="28"/>
      <c r="XEK212" s="28"/>
      <c r="XEL212" s="28"/>
      <c r="XEM212" s="28"/>
      <c r="XEN212" s="28"/>
      <c r="XEO212" s="28"/>
      <c r="XEP212" s="28"/>
      <c r="XEQ212" s="28"/>
      <c r="XER212" s="28"/>
      <c r="XES212" s="28"/>
      <c r="XET212" s="28"/>
      <c r="XEU212" s="28"/>
      <c r="XEV212" s="28"/>
      <c r="XEW212" s="28"/>
      <c r="XEX212" s="28"/>
      <c r="XEY212" s="28"/>
      <c r="XEZ212" s="28"/>
      <c r="XFA212" s="28"/>
      <c r="XFB212" s="28"/>
      <c r="XFC212" s="28"/>
      <c r="XFD212" s="28"/>
    </row>
    <row r="213" spans="1:11 16358:16384" s="3" customFormat="1" ht="19.05" customHeight="1">
      <c r="A213" s="110"/>
      <c r="B213" s="112"/>
      <c r="C213" s="112"/>
      <c r="D213" s="112"/>
      <c r="E213" s="112"/>
      <c r="F213" s="29"/>
      <c r="G213" s="29"/>
      <c r="H213" s="29"/>
      <c r="I213" s="29"/>
      <c r="J213" s="114"/>
      <c r="K213" s="29"/>
      <c r="XED213" s="28"/>
      <c r="XEE213" s="28"/>
      <c r="XEF213" s="28"/>
      <c r="XEG213" s="28"/>
      <c r="XEH213" s="28"/>
      <c r="XEI213" s="28"/>
      <c r="XEJ213" s="28"/>
      <c r="XEK213" s="28"/>
      <c r="XEL213" s="28"/>
      <c r="XEM213" s="28"/>
      <c r="XEN213" s="28"/>
      <c r="XEO213" s="28"/>
      <c r="XEP213" s="28"/>
      <c r="XEQ213" s="28"/>
      <c r="XER213" s="28"/>
      <c r="XES213" s="28"/>
      <c r="XET213" s="28"/>
      <c r="XEU213" s="28"/>
      <c r="XEV213" s="28"/>
      <c r="XEW213" s="28"/>
      <c r="XEX213" s="28"/>
      <c r="XEY213" s="28"/>
      <c r="XEZ213" s="28"/>
      <c r="XFA213" s="28"/>
      <c r="XFB213" s="28"/>
      <c r="XFC213" s="28"/>
      <c r="XFD213" s="28"/>
    </row>
    <row r="214" spans="1:11 16358:16384" s="3" customFormat="1" ht="19.05" customHeight="1">
      <c r="A214" s="110"/>
      <c r="B214" s="112"/>
      <c r="C214" s="112"/>
      <c r="D214" s="112"/>
      <c r="E214" s="112"/>
      <c r="F214" s="29"/>
      <c r="G214" s="29"/>
      <c r="H214" s="29"/>
      <c r="I214" s="29"/>
      <c r="J214" s="114"/>
      <c r="K214" s="29"/>
      <c r="XED214" s="28"/>
      <c r="XEE214" s="28"/>
      <c r="XEF214" s="28"/>
      <c r="XEG214" s="28"/>
      <c r="XEH214" s="28"/>
      <c r="XEI214" s="28"/>
      <c r="XEJ214" s="28"/>
      <c r="XEK214" s="28"/>
      <c r="XEL214" s="28"/>
      <c r="XEM214" s="28"/>
      <c r="XEN214" s="28"/>
      <c r="XEO214" s="28"/>
      <c r="XEP214" s="28"/>
      <c r="XEQ214" s="28"/>
      <c r="XER214" s="28"/>
      <c r="XES214" s="28"/>
      <c r="XET214" s="28"/>
      <c r="XEU214" s="28"/>
      <c r="XEV214" s="28"/>
      <c r="XEW214" s="28"/>
      <c r="XEX214" s="28"/>
      <c r="XEY214" s="28"/>
      <c r="XEZ214" s="28"/>
      <c r="XFA214" s="28"/>
      <c r="XFB214" s="28"/>
      <c r="XFC214" s="28"/>
      <c r="XFD214" s="28"/>
    </row>
    <row r="215" spans="1:11 16358:16384" s="3" customFormat="1" ht="19.05" customHeight="1">
      <c r="A215" s="110"/>
      <c r="B215" s="112"/>
      <c r="C215" s="112"/>
      <c r="D215" s="112"/>
      <c r="E215" s="112"/>
      <c r="F215" s="29"/>
      <c r="G215" s="29"/>
      <c r="H215" s="29"/>
      <c r="I215" s="29"/>
      <c r="J215" s="114"/>
      <c r="K215" s="29"/>
      <c r="XED215" s="28"/>
      <c r="XEE215" s="28"/>
      <c r="XEF215" s="28"/>
      <c r="XEG215" s="28"/>
      <c r="XEH215" s="28"/>
      <c r="XEI215" s="28"/>
      <c r="XEJ215" s="28"/>
      <c r="XEK215" s="28"/>
      <c r="XEL215" s="28"/>
      <c r="XEM215" s="28"/>
      <c r="XEN215" s="28"/>
      <c r="XEO215" s="28"/>
      <c r="XEP215" s="28"/>
      <c r="XEQ215" s="28"/>
      <c r="XER215" s="28"/>
      <c r="XES215" s="28"/>
      <c r="XET215" s="28"/>
      <c r="XEU215" s="28"/>
      <c r="XEV215" s="28"/>
      <c r="XEW215" s="28"/>
      <c r="XEX215" s="28"/>
      <c r="XEY215" s="28"/>
      <c r="XEZ215" s="28"/>
      <c r="XFA215" s="28"/>
      <c r="XFB215" s="28"/>
      <c r="XFC215" s="28"/>
      <c r="XFD215" s="28"/>
    </row>
    <row r="216" spans="1:11 16358:16384" s="3" customFormat="1" ht="19.05" customHeight="1">
      <c r="A216" s="110"/>
      <c r="B216" s="112"/>
      <c r="C216" s="112"/>
      <c r="D216" s="112"/>
      <c r="E216" s="112"/>
      <c r="F216" s="29"/>
      <c r="G216" s="29"/>
      <c r="H216" s="29"/>
      <c r="I216" s="29"/>
      <c r="J216" s="114"/>
      <c r="K216" s="29"/>
      <c r="XED216" s="28"/>
      <c r="XEE216" s="28"/>
      <c r="XEF216" s="28"/>
      <c r="XEG216" s="28"/>
      <c r="XEH216" s="28"/>
      <c r="XEI216" s="28"/>
      <c r="XEJ216" s="28"/>
      <c r="XEK216" s="28"/>
      <c r="XEL216" s="28"/>
      <c r="XEM216" s="28"/>
      <c r="XEN216" s="28"/>
      <c r="XEO216" s="28"/>
      <c r="XEP216" s="28"/>
      <c r="XEQ216" s="28"/>
      <c r="XER216" s="28"/>
      <c r="XES216" s="28"/>
      <c r="XET216" s="28"/>
      <c r="XEU216" s="28"/>
      <c r="XEV216" s="28"/>
      <c r="XEW216" s="28"/>
      <c r="XEX216" s="28"/>
      <c r="XEY216" s="28"/>
      <c r="XEZ216" s="28"/>
      <c r="XFA216" s="28"/>
      <c r="XFB216" s="28"/>
      <c r="XFC216" s="28"/>
      <c r="XFD216" s="28"/>
    </row>
    <row r="217" spans="1:11 16358:16384" s="3" customFormat="1" ht="19.05" customHeight="1">
      <c r="A217" s="110"/>
      <c r="B217" s="112"/>
      <c r="C217" s="112"/>
      <c r="D217" s="112"/>
      <c r="E217" s="112"/>
      <c r="F217" s="29"/>
      <c r="G217" s="29"/>
      <c r="H217" s="29"/>
      <c r="I217" s="29"/>
      <c r="J217" s="114"/>
      <c r="K217" s="29"/>
      <c r="XED217" s="28"/>
      <c r="XEE217" s="28"/>
      <c r="XEF217" s="28"/>
      <c r="XEG217" s="28"/>
      <c r="XEH217" s="28"/>
      <c r="XEI217" s="28"/>
      <c r="XEJ217" s="28"/>
      <c r="XEK217" s="28"/>
      <c r="XEL217" s="28"/>
      <c r="XEM217" s="28"/>
      <c r="XEN217" s="28"/>
      <c r="XEO217" s="28"/>
      <c r="XEP217" s="28"/>
      <c r="XEQ217" s="28"/>
      <c r="XER217" s="28"/>
      <c r="XES217" s="28"/>
      <c r="XET217" s="28"/>
      <c r="XEU217" s="28"/>
      <c r="XEV217" s="28"/>
      <c r="XEW217" s="28"/>
      <c r="XEX217" s="28"/>
      <c r="XEY217" s="28"/>
      <c r="XEZ217" s="28"/>
      <c r="XFA217" s="28"/>
      <c r="XFB217" s="28"/>
      <c r="XFC217" s="28"/>
      <c r="XFD217" s="28"/>
    </row>
    <row r="218" spans="1:11 16358:16384" s="3" customFormat="1" ht="19.05" customHeight="1">
      <c r="A218" s="110"/>
      <c r="B218" s="112"/>
      <c r="C218" s="112"/>
      <c r="D218" s="112"/>
      <c r="E218" s="112"/>
      <c r="F218" s="29"/>
      <c r="G218" s="29"/>
      <c r="H218" s="29"/>
      <c r="I218" s="29"/>
      <c r="J218" s="114"/>
      <c r="K218" s="29"/>
      <c r="XED218" s="28"/>
      <c r="XEE218" s="28"/>
      <c r="XEF218" s="28"/>
      <c r="XEG218" s="28"/>
      <c r="XEH218" s="28"/>
      <c r="XEI218" s="28"/>
      <c r="XEJ218" s="28"/>
      <c r="XEK218" s="28"/>
      <c r="XEL218" s="28"/>
      <c r="XEM218" s="28"/>
      <c r="XEN218" s="28"/>
      <c r="XEO218" s="28"/>
      <c r="XEP218" s="28"/>
      <c r="XEQ218" s="28"/>
      <c r="XER218" s="28"/>
      <c r="XES218" s="28"/>
      <c r="XET218" s="28"/>
      <c r="XEU218" s="28"/>
      <c r="XEV218" s="28"/>
      <c r="XEW218" s="28"/>
      <c r="XEX218" s="28"/>
      <c r="XEY218" s="28"/>
      <c r="XEZ218" s="28"/>
      <c r="XFA218" s="28"/>
      <c r="XFB218" s="28"/>
      <c r="XFC218" s="28"/>
      <c r="XFD218" s="28"/>
    </row>
    <row r="219" spans="1:11 16358:16384" s="3" customFormat="1" ht="19.05" customHeight="1">
      <c r="A219" s="110"/>
      <c r="B219" s="112"/>
      <c r="C219" s="112"/>
      <c r="D219" s="112"/>
      <c r="E219" s="112"/>
      <c r="F219" s="29"/>
      <c r="G219" s="29"/>
      <c r="H219" s="29"/>
      <c r="I219" s="29"/>
      <c r="J219" s="114"/>
      <c r="K219" s="29"/>
      <c r="XED219" s="28"/>
      <c r="XEE219" s="28"/>
      <c r="XEF219" s="28"/>
      <c r="XEG219" s="28"/>
      <c r="XEH219" s="28"/>
      <c r="XEI219" s="28"/>
      <c r="XEJ219" s="28"/>
      <c r="XEK219" s="28"/>
      <c r="XEL219" s="28"/>
      <c r="XEM219" s="28"/>
      <c r="XEN219" s="28"/>
      <c r="XEO219" s="28"/>
      <c r="XEP219" s="28"/>
      <c r="XEQ219" s="28"/>
      <c r="XER219" s="28"/>
      <c r="XES219" s="28"/>
      <c r="XET219" s="28"/>
      <c r="XEU219" s="28"/>
      <c r="XEV219" s="28"/>
      <c r="XEW219" s="28"/>
      <c r="XEX219" s="28"/>
      <c r="XEY219" s="28"/>
      <c r="XEZ219" s="28"/>
      <c r="XFA219" s="28"/>
      <c r="XFB219" s="28"/>
      <c r="XFC219" s="28"/>
      <c r="XFD219" s="28"/>
    </row>
    <row r="220" spans="1:11 16358:16384" s="3" customFormat="1" ht="19.05" customHeight="1">
      <c r="A220" s="110"/>
      <c r="B220" s="112"/>
      <c r="C220" s="112"/>
      <c r="D220" s="112"/>
      <c r="E220" s="112"/>
      <c r="F220" s="29"/>
      <c r="G220" s="29"/>
      <c r="H220" s="29"/>
      <c r="I220" s="29"/>
      <c r="J220" s="114"/>
      <c r="K220" s="29"/>
      <c r="XED220" s="28"/>
      <c r="XEE220" s="28"/>
      <c r="XEF220" s="28"/>
      <c r="XEG220" s="28"/>
      <c r="XEH220" s="28"/>
      <c r="XEI220" s="28"/>
      <c r="XEJ220" s="28"/>
      <c r="XEK220" s="28"/>
      <c r="XEL220" s="28"/>
      <c r="XEM220" s="28"/>
      <c r="XEN220" s="28"/>
      <c r="XEO220" s="28"/>
      <c r="XEP220" s="28"/>
      <c r="XEQ220" s="28"/>
      <c r="XER220" s="28"/>
      <c r="XES220" s="28"/>
      <c r="XET220" s="28"/>
      <c r="XEU220" s="28"/>
      <c r="XEV220" s="28"/>
      <c r="XEW220" s="28"/>
      <c r="XEX220" s="28"/>
      <c r="XEY220" s="28"/>
      <c r="XEZ220" s="28"/>
      <c r="XFA220" s="28"/>
      <c r="XFB220" s="28"/>
      <c r="XFC220" s="28"/>
      <c r="XFD220" s="28"/>
    </row>
    <row r="221" spans="1:11 16358:16384" s="3" customFormat="1" ht="19.05" customHeight="1">
      <c r="A221" s="110"/>
      <c r="B221" s="112"/>
      <c r="C221" s="112"/>
      <c r="D221" s="112"/>
      <c r="E221" s="112"/>
      <c r="F221" s="29"/>
      <c r="G221" s="29"/>
      <c r="H221" s="29"/>
      <c r="I221" s="29"/>
      <c r="J221" s="114"/>
      <c r="K221" s="29"/>
      <c r="XED221" s="28"/>
      <c r="XEE221" s="28"/>
      <c r="XEF221" s="28"/>
      <c r="XEG221" s="28"/>
      <c r="XEH221" s="28"/>
      <c r="XEI221" s="28"/>
      <c r="XEJ221" s="28"/>
      <c r="XEK221" s="28"/>
      <c r="XEL221" s="28"/>
      <c r="XEM221" s="28"/>
      <c r="XEN221" s="28"/>
      <c r="XEO221" s="28"/>
      <c r="XEP221" s="28"/>
      <c r="XEQ221" s="28"/>
      <c r="XER221" s="28"/>
      <c r="XES221" s="28"/>
      <c r="XET221" s="28"/>
      <c r="XEU221" s="28"/>
      <c r="XEV221" s="28"/>
      <c r="XEW221" s="28"/>
      <c r="XEX221" s="28"/>
      <c r="XEY221" s="28"/>
      <c r="XEZ221" s="28"/>
      <c r="XFA221" s="28"/>
      <c r="XFB221" s="28"/>
      <c r="XFC221" s="28"/>
      <c r="XFD221" s="28"/>
    </row>
    <row r="222" spans="1:11 16358:16384" s="3" customFormat="1" ht="19.05" customHeight="1">
      <c r="A222" s="110"/>
      <c r="B222" s="112"/>
      <c r="C222" s="112"/>
      <c r="D222" s="112"/>
      <c r="E222" s="112"/>
      <c r="F222" s="29"/>
      <c r="G222" s="29"/>
      <c r="H222" s="29"/>
      <c r="I222" s="29"/>
      <c r="J222" s="114"/>
      <c r="K222" s="29"/>
      <c r="XED222" s="28"/>
      <c r="XEE222" s="28"/>
      <c r="XEF222" s="28"/>
      <c r="XEG222" s="28"/>
      <c r="XEH222" s="28"/>
      <c r="XEI222" s="28"/>
      <c r="XEJ222" s="28"/>
      <c r="XEK222" s="28"/>
      <c r="XEL222" s="28"/>
      <c r="XEM222" s="28"/>
      <c r="XEN222" s="28"/>
      <c r="XEO222" s="28"/>
      <c r="XEP222" s="28"/>
      <c r="XEQ222" s="28"/>
      <c r="XER222" s="28"/>
      <c r="XES222" s="28"/>
      <c r="XET222" s="28"/>
      <c r="XEU222" s="28"/>
      <c r="XEV222" s="28"/>
      <c r="XEW222" s="28"/>
      <c r="XEX222" s="28"/>
      <c r="XEY222" s="28"/>
      <c r="XEZ222" s="28"/>
      <c r="XFA222" s="28"/>
      <c r="XFB222" s="28"/>
      <c r="XFC222" s="28"/>
      <c r="XFD222" s="28"/>
    </row>
    <row r="223" spans="1:11 16358:16384" s="3" customFormat="1" ht="19.05" customHeight="1">
      <c r="A223" s="110"/>
      <c r="B223" s="112"/>
      <c r="C223" s="112"/>
      <c r="D223" s="112"/>
      <c r="E223" s="112"/>
      <c r="F223" s="29"/>
      <c r="G223" s="29"/>
      <c r="H223" s="29"/>
      <c r="I223" s="29"/>
      <c r="J223" s="114"/>
      <c r="K223" s="29"/>
      <c r="XED223" s="28"/>
      <c r="XEE223" s="28"/>
      <c r="XEF223" s="28"/>
      <c r="XEG223" s="28"/>
      <c r="XEH223" s="28"/>
      <c r="XEI223" s="28"/>
      <c r="XEJ223" s="28"/>
      <c r="XEK223" s="28"/>
      <c r="XEL223" s="28"/>
      <c r="XEM223" s="28"/>
      <c r="XEN223" s="28"/>
      <c r="XEO223" s="28"/>
      <c r="XEP223" s="28"/>
      <c r="XEQ223" s="28"/>
      <c r="XER223" s="28"/>
      <c r="XES223" s="28"/>
      <c r="XET223" s="28"/>
      <c r="XEU223" s="28"/>
      <c r="XEV223" s="28"/>
      <c r="XEW223" s="28"/>
      <c r="XEX223" s="28"/>
      <c r="XEY223" s="28"/>
      <c r="XEZ223" s="28"/>
      <c r="XFA223" s="28"/>
      <c r="XFB223" s="28"/>
      <c r="XFC223" s="28"/>
      <c r="XFD223" s="28"/>
    </row>
    <row r="224" spans="1:11 16358:16384" s="3" customFormat="1" ht="19.05" customHeight="1">
      <c r="A224" s="110"/>
      <c r="B224" s="112"/>
      <c r="C224" s="112"/>
      <c r="D224" s="112"/>
      <c r="E224" s="112"/>
      <c r="F224" s="29"/>
      <c r="G224" s="29"/>
      <c r="H224" s="29"/>
      <c r="I224" s="29"/>
      <c r="J224" s="114"/>
      <c r="K224" s="29"/>
      <c r="XED224" s="28"/>
      <c r="XEE224" s="28"/>
      <c r="XEF224" s="28"/>
      <c r="XEG224" s="28"/>
      <c r="XEH224" s="28"/>
      <c r="XEI224" s="28"/>
      <c r="XEJ224" s="28"/>
      <c r="XEK224" s="28"/>
      <c r="XEL224" s="28"/>
      <c r="XEM224" s="28"/>
      <c r="XEN224" s="28"/>
      <c r="XEO224" s="28"/>
      <c r="XEP224" s="28"/>
      <c r="XEQ224" s="28"/>
      <c r="XER224" s="28"/>
      <c r="XES224" s="28"/>
      <c r="XET224" s="28"/>
      <c r="XEU224" s="28"/>
      <c r="XEV224" s="28"/>
      <c r="XEW224" s="28"/>
      <c r="XEX224" s="28"/>
      <c r="XEY224" s="28"/>
      <c r="XEZ224" s="28"/>
      <c r="XFA224" s="28"/>
      <c r="XFB224" s="28"/>
      <c r="XFC224" s="28"/>
      <c r="XFD224" s="28"/>
    </row>
    <row r="225" spans="1:11 16358:16384" s="3" customFormat="1" ht="19.05" customHeight="1">
      <c r="A225" s="110"/>
      <c r="B225" s="112"/>
      <c r="C225" s="112"/>
      <c r="D225" s="112"/>
      <c r="E225" s="112"/>
      <c r="F225" s="29"/>
      <c r="G225" s="29"/>
      <c r="H225" s="29"/>
      <c r="I225" s="29"/>
      <c r="J225" s="114"/>
      <c r="K225" s="29"/>
      <c r="XED225" s="28"/>
      <c r="XEE225" s="28"/>
      <c r="XEF225" s="28"/>
      <c r="XEG225" s="28"/>
      <c r="XEH225" s="28"/>
      <c r="XEI225" s="28"/>
      <c r="XEJ225" s="28"/>
      <c r="XEK225" s="28"/>
      <c r="XEL225" s="28"/>
      <c r="XEM225" s="28"/>
      <c r="XEN225" s="28"/>
      <c r="XEO225" s="28"/>
      <c r="XEP225" s="28"/>
      <c r="XEQ225" s="28"/>
      <c r="XER225" s="28"/>
      <c r="XES225" s="28"/>
      <c r="XET225" s="28"/>
      <c r="XEU225" s="28"/>
      <c r="XEV225" s="28"/>
      <c r="XEW225" s="28"/>
      <c r="XEX225" s="28"/>
      <c r="XEY225" s="28"/>
      <c r="XEZ225" s="28"/>
      <c r="XFA225" s="28"/>
      <c r="XFB225" s="28"/>
      <c r="XFC225" s="28"/>
      <c r="XFD225" s="28"/>
    </row>
    <row r="226" spans="1:11 16358:16384" s="3" customFormat="1" ht="19.05" customHeight="1">
      <c r="A226" s="110"/>
      <c r="B226" s="112"/>
      <c r="C226" s="112"/>
      <c r="D226" s="112"/>
      <c r="E226" s="112"/>
      <c r="F226" s="29"/>
      <c r="G226" s="29"/>
      <c r="H226" s="29"/>
      <c r="I226" s="29"/>
      <c r="J226" s="114"/>
      <c r="K226" s="29"/>
      <c r="XED226" s="28"/>
      <c r="XEE226" s="28"/>
      <c r="XEF226" s="28"/>
      <c r="XEG226" s="28"/>
      <c r="XEH226" s="28"/>
      <c r="XEI226" s="28"/>
      <c r="XEJ226" s="28"/>
      <c r="XEK226" s="28"/>
      <c r="XEL226" s="28"/>
      <c r="XEM226" s="28"/>
      <c r="XEN226" s="28"/>
      <c r="XEO226" s="28"/>
      <c r="XEP226" s="28"/>
      <c r="XEQ226" s="28"/>
      <c r="XER226" s="28"/>
      <c r="XES226" s="28"/>
      <c r="XET226" s="28"/>
      <c r="XEU226" s="28"/>
      <c r="XEV226" s="28"/>
      <c r="XEW226" s="28"/>
      <c r="XEX226" s="28"/>
      <c r="XEY226" s="28"/>
      <c r="XEZ226" s="28"/>
      <c r="XFA226" s="28"/>
      <c r="XFB226" s="28"/>
      <c r="XFC226" s="28"/>
      <c r="XFD226" s="28"/>
    </row>
    <row r="227" spans="1:11 16358:16384" s="3" customFormat="1" ht="19.05" customHeight="1">
      <c r="A227" s="110"/>
      <c r="B227" s="112"/>
      <c r="C227" s="112"/>
      <c r="D227" s="112"/>
      <c r="E227" s="112"/>
      <c r="F227" s="29"/>
      <c r="G227" s="29"/>
      <c r="H227" s="29"/>
      <c r="I227" s="29"/>
      <c r="J227" s="114"/>
      <c r="K227" s="29"/>
      <c r="XED227" s="28"/>
      <c r="XEE227" s="28"/>
      <c r="XEF227" s="28"/>
      <c r="XEG227" s="28"/>
      <c r="XEH227" s="28"/>
      <c r="XEI227" s="28"/>
      <c r="XEJ227" s="28"/>
      <c r="XEK227" s="28"/>
      <c r="XEL227" s="28"/>
      <c r="XEM227" s="28"/>
      <c r="XEN227" s="28"/>
      <c r="XEO227" s="28"/>
      <c r="XEP227" s="28"/>
      <c r="XEQ227" s="28"/>
      <c r="XER227" s="28"/>
      <c r="XES227" s="28"/>
      <c r="XET227" s="28"/>
      <c r="XEU227" s="28"/>
      <c r="XEV227" s="28"/>
      <c r="XEW227" s="28"/>
      <c r="XEX227" s="28"/>
      <c r="XEY227" s="28"/>
      <c r="XEZ227" s="28"/>
      <c r="XFA227" s="28"/>
      <c r="XFB227" s="28"/>
      <c r="XFC227" s="28"/>
      <c r="XFD227" s="28"/>
    </row>
    <row r="228" spans="1:11 16358:16384" s="3" customFormat="1" ht="19.05" customHeight="1">
      <c r="A228" s="110"/>
      <c r="B228" s="112"/>
      <c r="C228" s="112"/>
      <c r="D228" s="112"/>
      <c r="E228" s="112"/>
      <c r="F228" s="29"/>
      <c r="G228" s="29"/>
      <c r="H228" s="29"/>
      <c r="I228" s="29"/>
      <c r="J228" s="114"/>
      <c r="K228" s="29"/>
      <c r="XED228" s="28"/>
      <c r="XEE228" s="28"/>
      <c r="XEF228" s="28"/>
      <c r="XEG228" s="28"/>
      <c r="XEH228" s="28"/>
      <c r="XEI228" s="28"/>
      <c r="XEJ228" s="28"/>
      <c r="XEK228" s="28"/>
      <c r="XEL228" s="28"/>
      <c r="XEM228" s="28"/>
      <c r="XEN228" s="28"/>
      <c r="XEO228" s="28"/>
      <c r="XEP228" s="28"/>
      <c r="XEQ228" s="28"/>
      <c r="XER228" s="28"/>
      <c r="XES228" s="28"/>
      <c r="XET228" s="28"/>
      <c r="XEU228" s="28"/>
      <c r="XEV228" s="28"/>
      <c r="XEW228" s="28"/>
      <c r="XEX228" s="28"/>
      <c r="XEY228" s="28"/>
      <c r="XEZ228" s="28"/>
      <c r="XFA228" s="28"/>
      <c r="XFB228" s="28"/>
      <c r="XFC228" s="28"/>
      <c r="XFD228" s="28"/>
    </row>
    <row r="229" spans="1:11 16358:16384" s="3" customFormat="1" ht="19.05" customHeight="1">
      <c r="A229" s="110"/>
      <c r="B229" s="112"/>
      <c r="C229" s="112"/>
      <c r="D229" s="112"/>
      <c r="E229" s="112"/>
      <c r="F229" s="29"/>
      <c r="G229" s="29"/>
      <c r="H229" s="29"/>
      <c r="I229" s="29"/>
      <c r="J229" s="114"/>
      <c r="K229" s="29"/>
      <c r="XED229" s="28"/>
      <c r="XEE229" s="28"/>
      <c r="XEF229" s="28"/>
      <c r="XEG229" s="28"/>
      <c r="XEH229" s="28"/>
      <c r="XEI229" s="28"/>
      <c r="XEJ229" s="28"/>
      <c r="XEK229" s="28"/>
      <c r="XEL229" s="28"/>
      <c r="XEM229" s="28"/>
      <c r="XEN229" s="28"/>
      <c r="XEO229" s="28"/>
      <c r="XEP229" s="28"/>
      <c r="XEQ229" s="28"/>
      <c r="XER229" s="28"/>
      <c r="XES229" s="28"/>
      <c r="XET229" s="28"/>
      <c r="XEU229" s="28"/>
      <c r="XEV229" s="28"/>
      <c r="XEW229" s="28"/>
      <c r="XEX229" s="28"/>
      <c r="XEY229" s="28"/>
      <c r="XEZ229" s="28"/>
      <c r="XFA229" s="28"/>
      <c r="XFB229" s="28"/>
      <c r="XFC229" s="28"/>
      <c r="XFD229" s="28"/>
    </row>
    <row r="230" spans="1:11 16358:16384" s="3" customFormat="1" ht="19.05" customHeight="1">
      <c r="A230" s="110"/>
      <c r="B230" s="112"/>
      <c r="C230" s="112"/>
      <c r="D230" s="112"/>
      <c r="E230" s="112"/>
      <c r="F230" s="29"/>
      <c r="G230" s="29"/>
      <c r="H230" s="29"/>
      <c r="I230" s="29"/>
      <c r="J230" s="114"/>
      <c r="K230" s="29"/>
      <c r="XED230" s="28"/>
      <c r="XEE230" s="28"/>
      <c r="XEF230" s="28"/>
      <c r="XEG230" s="28"/>
      <c r="XEH230" s="28"/>
      <c r="XEI230" s="28"/>
      <c r="XEJ230" s="28"/>
      <c r="XEK230" s="28"/>
      <c r="XEL230" s="28"/>
      <c r="XEM230" s="28"/>
      <c r="XEN230" s="28"/>
      <c r="XEO230" s="28"/>
      <c r="XEP230" s="28"/>
      <c r="XEQ230" s="28"/>
      <c r="XER230" s="28"/>
      <c r="XES230" s="28"/>
      <c r="XET230" s="28"/>
      <c r="XEU230" s="28"/>
      <c r="XEV230" s="28"/>
      <c r="XEW230" s="28"/>
      <c r="XEX230" s="28"/>
      <c r="XEY230" s="28"/>
      <c r="XEZ230" s="28"/>
      <c r="XFA230" s="28"/>
      <c r="XFB230" s="28"/>
      <c r="XFC230" s="28"/>
      <c r="XFD230" s="28"/>
    </row>
    <row r="231" spans="1:11 16358:16384" s="3" customFormat="1" ht="19.05" customHeight="1">
      <c r="A231" s="110"/>
      <c r="B231" s="112"/>
      <c r="C231" s="112"/>
      <c r="D231" s="112"/>
      <c r="E231" s="112"/>
      <c r="F231" s="29"/>
      <c r="G231" s="29"/>
      <c r="H231" s="29"/>
      <c r="I231" s="29"/>
      <c r="J231" s="114"/>
      <c r="K231" s="29"/>
      <c r="XED231" s="28"/>
      <c r="XEE231" s="28"/>
      <c r="XEF231" s="28"/>
      <c r="XEG231" s="28"/>
      <c r="XEH231" s="28"/>
      <c r="XEI231" s="28"/>
      <c r="XEJ231" s="28"/>
      <c r="XEK231" s="28"/>
      <c r="XEL231" s="28"/>
      <c r="XEM231" s="28"/>
      <c r="XEN231" s="28"/>
      <c r="XEO231" s="28"/>
      <c r="XEP231" s="28"/>
      <c r="XEQ231" s="28"/>
      <c r="XER231" s="28"/>
      <c r="XES231" s="28"/>
      <c r="XET231" s="28"/>
      <c r="XEU231" s="28"/>
      <c r="XEV231" s="28"/>
      <c r="XEW231" s="28"/>
      <c r="XEX231" s="28"/>
      <c r="XEY231" s="28"/>
      <c r="XEZ231" s="28"/>
      <c r="XFA231" s="28"/>
      <c r="XFB231" s="28"/>
      <c r="XFC231" s="28"/>
      <c r="XFD231" s="28"/>
    </row>
    <row r="232" spans="1:11 16358:16384" s="3" customFormat="1" ht="19.05" customHeight="1">
      <c r="A232" s="110"/>
      <c r="B232" s="112"/>
      <c r="C232" s="112"/>
      <c r="D232" s="112"/>
      <c r="E232" s="112"/>
      <c r="F232" s="29"/>
      <c r="G232" s="29"/>
      <c r="H232" s="29"/>
      <c r="I232" s="29"/>
      <c r="J232" s="114"/>
      <c r="K232" s="29"/>
      <c r="XED232" s="28"/>
      <c r="XEE232" s="28"/>
      <c r="XEF232" s="28"/>
      <c r="XEG232" s="28"/>
      <c r="XEH232" s="28"/>
      <c r="XEI232" s="28"/>
      <c r="XEJ232" s="28"/>
      <c r="XEK232" s="28"/>
      <c r="XEL232" s="28"/>
      <c r="XEM232" s="28"/>
      <c r="XEN232" s="28"/>
      <c r="XEO232" s="28"/>
      <c r="XEP232" s="28"/>
      <c r="XEQ232" s="28"/>
      <c r="XER232" s="28"/>
      <c r="XES232" s="28"/>
      <c r="XET232" s="28"/>
      <c r="XEU232" s="28"/>
      <c r="XEV232" s="28"/>
      <c r="XEW232" s="28"/>
      <c r="XEX232" s="28"/>
      <c r="XEY232" s="28"/>
      <c r="XEZ232" s="28"/>
      <c r="XFA232" s="28"/>
      <c r="XFB232" s="28"/>
      <c r="XFC232" s="28"/>
      <c r="XFD232" s="28"/>
    </row>
    <row r="233" spans="1:11 16358:16384" s="3" customFormat="1" ht="19.05" customHeight="1">
      <c r="A233" s="110"/>
      <c r="B233" s="112"/>
      <c r="C233" s="112"/>
      <c r="D233" s="112"/>
      <c r="E233" s="112"/>
      <c r="F233" s="29"/>
      <c r="G233" s="29"/>
      <c r="H233" s="29"/>
      <c r="I233" s="29"/>
      <c r="J233" s="114"/>
      <c r="K233" s="29"/>
      <c r="XED233" s="28"/>
      <c r="XEE233" s="28"/>
      <c r="XEF233" s="28"/>
      <c r="XEG233" s="28"/>
      <c r="XEH233" s="28"/>
      <c r="XEI233" s="28"/>
      <c r="XEJ233" s="28"/>
      <c r="XEK233" s="28"/>
      <c r="XEL233" s="28"/>
      <c r="XEM233" s="28"/>
      <c r="XEN233" s="28"/>
      <c r="XEO233" s="28"/>
      <c r="XEP233" s="28"/>
      <c r="XEQ233" s="28"/>
      <c r="XER233" s="28"/>
      <c r="XES233" s="28"/>
      <c r="XET233" s="28"/>
      <c r="XEU233" s="28"/>
      <c r="XEV233" s="28"/>
      <c r="XEW233" s="28"/>
      <c r="XEX233" s="28"/>
      <c r="XEY233" s="28"/>
      <c r="XEZ233" s="28"/>
      <c r="XFA233" s="28"/>
      <c r="XFB233" s="28"/>
      <c r="XFC233" s="28"/>
      <c r="XFD233" s="28"/>
    </row>
    <row r="234" spans="1:11 16358:16384" s="3" customFormat="1" ht="19.05" customHeight="1">
      <c r="A234" s="110"/>
      <c r="B234" s="112"/>
      <c r="C234" s="112"/>
      <c r="D234" s="112"/>
      <c r="E234" s="112"/>
      <c r="F234" s="29"/>
      <c r="G234" s="29"/>
      <c r="H234" s="29"/>
      <c r="I234" s="29"/>
      <c r="J234" s="114"/>
      <c r="K234" s="29"/>
      <c r="XED234" s="28"/>
      <c r="XEE234" s="28"/>
      <c r="XEF234" s="28"/>
      <c r="XEG234" s="28"/>
      <c r="XEH234" s="28"/>
      <c r="XEI234" s="28"/>
      <c r="XEJ234" s="28"/>
      <c r="XEK234" s="28"/>
      <c r="XEL234" s="28"/>
      <c r="XEM234" s="28"/>
      <c r="XEN234" s="28"/>
      <c r="XEO234" s="28"/>
      <c r="XEP234" s="28"/>
      <c r="XEQ234" s="28"/>
      <c r="XER234" s="28"/>
      <c r="XES234" s="28"/>
      <c r="XET234" s="28"/>
      <c r="XEU234" s="28"/>
      <c r="XEV234" s="28"/>
      <c r="XEW234" s="28"/>
      <c r="XEX234" s="28"/>
      <c r="XEY234" s="28"/>
      <c r="XEZ234" s="28"/>
      <c r="XFA234" s="28"/>
      <c r="XFB234" s="28"/>
      <c r="XFC234" s="28"/>
      <c r="XFD234" s="28"/>
    </row>
    <row r="235" spans="1:11 16358:16384" s="3" customFormat="1" ht="19.05" customHeight="1">
      <c r="A235" s="110"/>
      <c r="B235" s="112"/>
      <c r="C235" s="112"/>
      <c r="D235" s="112"/>
      <c r="E235" s="112"/>
      <c r="F235" s="29"/>
      <c r="G235" s="29"/>
      <c r="H235" s="29"/>
      <c r="I235" s="29"/>
      <c r="J235" s="114"/>
      <c r="K235" s="29"/>
      <c r="XED235" s="28"/>
      <c r="XEE235" s="28"/>
      <c r="XEF235" s="28"/>
      <c r="XEG235" s="28"/>
      <c r="XEH235" s="28"/>
      <c r="XEI235" s="28"/>
      <c r="XEJ235" s="28"/>
      <c r="XEK235" s="28"/>
      <c r="XEL235" s="28"/>
      <c r="XEM235" s="28"/>
      <c r="XEN235" s="28"/>
      <c r="XEO235" s="28"/>
      <c r="XEP235" s="28"/>
      <c r="XEQ235" s="28"/>
      <c r="XER235" s="28"/>
      <c r="XES235" s="28"/>
      <c r="XET235" s="28"/>
      <c r="XEU235" s="28"/>
      <c r="XEV235" s="28"/>
      <c r="XEW235" s="28"/>
      <c r="XEX235" s="28"/>
      <c r="XEY235" s="28"/>
      <c r="XEZ235" s="28"/>
      <c r="XFA235" s="28"/>
      <c r="XFB235" s="28"/>
      <c r="XFC235" s="28"/>
      <c r="XFD235" s="28"/>
    </row>
    <row r="236" spans="1:11 16358:16384" s="3" customFormat="1" ht="19.05" customHeight="1">
      <c r="A236" s="110"/>
      <c r="B236" s="112"/>
      <c r="C236" s="112"/>
      <c r="D236" s="112"/>
      <c r="E236" s="112"/>
      <c r="F236" s="29"/>
      <c r="G236" s="29"/>
      <c r="H236" s="29"/>
      <c r="I236" s="29"/>
      <c r="J236" s="114"/>
      <c r="K236" s="29"/>
      <c r="XED236" s="28"/>
      <c r="XEE236" s="28"/>
      <c r="XEF236" s="28"/>
      <c r="XEG236" s="28"/>
      <c r="XEH236" s="28"/>
      <c r="XEI236" s="28"/>
      <c r="XEJ236" s="28"/>
      <c r="XEK236" s="28"/>
      <c r="XEL236" s="28"/>
      <c r="XEM236" s="28"/>
      <c r="XEN236" s="28"/>
      <c r="XEO236" s="28"/>
      <c r="XEP236" s="28"/>
      <c r="XEQ236" s="28"/>
      <c r="XER236" s="28"/>
      <c r="XES236" s="28"/>
      <c r="XET236" s="28"/>
      <c r="XEU236" s="28"/>
      <c r="XEV236" s="28"/>
      <c r="XEW236" s="28"/>
      <c r="XEX236" s="28"/>
      <c r="XEY236" s="28"/>
      <c r="XEZ236" s="28"/>
      <c r="XFA236" s="28"/>
      <c r="XFB236" s="28"/>
      <c r="XFC236" s="28"/>
      <c r="XFD236" s="28"/>
    </row>
    <row r="237" spans="1:11 16358:16384" s="3" customFormat="1" ht="19.05" customHeight="1">
      <c r="A237" s="110"/>
      <c r="B237" s="112"/>
      <c r="C237" s="112"/>
      <c r="D237" s="112"/>
      <c r="E237" s="112"/>
      <c r="F237" s="29"/>
      <c r="G237" s="29"/>
      <c r="H237" s="29"/>
      <c r="I237" s="29"/>
      <c r="J237" s="114"/>
      <c r="K237" s="29"/>
      <c r="XED237" s="28"/>
      <c r="XEE237" s="28"/>
      <c r="XEF237" s="28"/>
      <c r="XEG237" s="28"/>
      <c r="XEH237" s="28"/>
      <c r="XEI237" s="28"/>
      <c r="XEJ237" s="28"/>
      <c r="XEK237" s="28"/>
      <c r="XEL237" s="28"/>
      <c r="XEM237" s="28"/>
      <c r="XEN237" s="28"/>
      <c r="XEO237" s="28"/>
      <c r="XEP237" s="28"/>
      <c r="XEQ237" s="28"/>
      <c r="XER237" s="28"/>
      <c r="XES237" s="28"/>
      <c r="XET237" s="28"/>
      <c r="XEU237" s="28"/>
      <c r="XEV237" s="28"/>
      <c r="XEW237" s="28"/>
      <c r="XEX237" s="28"/>
      <c r="XEY237" s="28"/>
      <c r="XEZ237" s="28"/>
      <c r="XFA237" s="28"/>
      <c r="XFB237" s="28"/>
      <c r="XFC237" s="28"/>
      <c r="XFD237" s="28"/>
    </row>
    <row r="238" spans="1:11 16358:16384" s="3" customFormat="1" ht="19.05" customHeight="1">
      <c r="A238" s="110"/>
      <c r="B238" s="112"/>
      <c r="C238" s="112"/>
      <c r="D238" s="112"/>
      <c r="E238" s="112"/>
      <c r="F238" s="29"/>
      <c r="G238" s="29"/>
      <c r="H238" s="29"/>
      <c r="I238" s="29"/>
      <c r="J238" s="114"/>
      <c r="K238" s="29"/>
      <c r="XED238" s="28"/>
      <c r="XEE238" s="28"/>
      <c r="XEF238" s="28"/>
      <c r="XEG238" s="28"/>
      <c r="XEH238" s="28"/>
      <c r="XEI238" s="28"/>
      <c r="XEJ238" s="28"/>
      <c r="XEK238" s="28"/>
      <c r="XEL238" s="28"/>
      <c r="XEM238" s="28"/>
      <c r="XEN238" s="28"/>
      <c r="XEO238" s="28"/>
      <c r="XEP238" s="28"/>
      <c r="XEQ238" s="28"/>
      <c r="XER238" s="28"/>
      <c r="XES238" s="28"/>
      <c r="XET238" s="28"/>
      <c r="XEU238" s="28"/>
      <c r="XEV238" s="28"/>
      <c r="XEW238" s="28"/>
      <c r="XEX238" s="28"/>
      <c r="XEY238" s="28"/>
      <c r="XEZ238" s="28"/>
      <c r="XFA238" s="28"/>
      <c r="XFB238" s="28"/>
      <c r="XFC238" s="28"/>
      <c r="XFD238" s="28"/>
    </row>
    <row r="239" spans="1:11 16358:16384" s="3" customFormat="1" ht="19.05" customHeight="1">
      <c r="A239" s="110"/>
      <c r="B239" s="112"/>
      <c r="C239" s="112"/>
      <c r="D239" s="112"/>
      <c r="E239" s="112"/>
      <c r="F239" s="29"/>
      <c r="G239" s="29"/>
      <c r="H239" s="29"/>
      <c r="I239" s="29"/>
      <c r="J239" s="114"/>
      <c r="K239" s="29"/>
      <c r="XED239" s="28"/>
      <c r="XEE239" s="28"/>
      <c r="XEF239" s="28"/>
      <c r="XEG239" s="28"/>
      <c r="XEH239" s="28"/>
      <c r="XEI239" s="28"/>
      <c r="XEJ239" s="28"/>
      <c r="XEK239" s="28"/>
      <c r="XEL239" s="28"/>
      <c r="XEM239" s="28"/>
      <c r="XEN239" s="28"/>
      <c r="XEO239" s="28"/>
      <c r="XEP239" s="28"/>
      <c r="XEQ239" s="28"/>
      <c r="XER239" s="28"/>
      <c r="XES239" s="28"/>
      <c r="XET239" s="28"/>
      <c r="XEU239" s="28"/>
      <c r="XEV239" s="28"/>
      <c r="XEW239" s="28"/>
      <c r="XEX239" s="28"/>
      <c r="XEY239" s="28"/>
      <c r="XEZ239" s="28"/>
      <c r="XFA239" s="28"/>
      <c r="XFB239" s="28"/>
      <c r="XFC239" s="28"/>
      <c r="XFD239" s="28"/>
    </row>
    <row r="240" spans="1:11 16358:16384" s="3" customFormat="1" ht="19.05" customHeight="1">
      <c r="A240" s="110"/>
      <c r="B240" s="112"/>
      <c r="C240" s="112"/>
      <c r="D240" s="112"/>
      <c r="E240" s="112"/>
      <c r="F240" s="29"/>
      <c r="G240" s="29"/>
      <c r="H240" s="29"/>
      <c r="I240" s="29"/>
      <c r="J240" s="114"/>
      <c r="K240" s="29"/>
      <c r="XED240" s="28"/>
      <c r="XEE240" s="28"/>
      <c r="XEF240" s="28"/>
      <c r="XEG240" s="28"/>
      <c r="XEH240" s="28"/>
      <c r="XEI240" s="28"/>
      <c r="XEJ240" s="28"/>
      <c r="XEK240" s="28"/>
      <c r="XEL240" s="28"/>
      <c r="XEM240" s="28"/>
      <c r="XEN240" s="28"/>
      <c r="XEO240" s="28"/>
      <c r="XEP240" s="28"/>
      <c r="XEQ240" s="28"/>
      <c r="XER240" s="28"/>
      <c r="XES240" s="28"/>
      <c r="XET240" s="28"/>
      <c r="XEU240" s="28"/>
      <c r="XEV240" s="28"/>
      <c r="XEW240" s="28"/>
      <c r="XEX240" s="28"/>
      <c r="XEY240" s="28"/>
      <c r="XEZ240" s="28"/>
      <c r="XFA240" s="28"/>
      <c r="XFB240" s="28"/>
      <c r="XFC240" s="28"/>
      <c r="XFD240" s="28"/>
    </row>
    <row r="241" spans="1:11 16358:16384" s="3" customFormat="1" ht="19.05" customHeight="1">
      <c r="A241" s="110"/>
      <c r="B241" s="112"/>
      <c r="C241" s="112"/>
      <c r="D241" s="112"/>
      <c r="E241" s="112"/>
      <c r="F241" s="29"/>
      <c r="G241" s="29"/>
      <c r="H241" s="29"/>
      <c r="I241" s="29"/>
      <c r="J241" s="114"/>
      <c r="K241" s="29"/>
      <c r="XED241" s="28"/>
      <c r="XEE241" s="28"/>
      <c r="XEF241" s="28"/>
      <c r="XEG241" s="28"/>
      <c r="XEH241" s="28"/>
      <c r="XEI241" s="28"/>
      <c r="XEJ241" s="28"/>
      <c r="XEK241" s="28"/>
      <c r="XEL241" s="28"/>
      <c r="XEM241" s="28"/>
      <c r="XEN241" s="28"/>
      <c r="XEO241" s="28"/>
      <c r="XEP241" s="28"/>
      <c r="XEQ241" s="28"/>
      <c r="XER241" s="28"/>
      <c r="XES241" s="28"/>
      <c r="XET241" s="28"/>
      <c r="XEU241" s="28"/>
      <c r="XEV241" s="28"/>
      <c r="XEW241" s="28"/>
      <c r="XEX241" s="28"/>
      <c r="XEY241" s="28"/>
      <c r="XEZ241" s="28"/>
      <c r="XFA241" s="28"/>
      <c r="XFB241" s="28"/>
      <c r="XFC241" s="28"/>
      <c r="XFD241" s="28"/>
    </row>
    <row r="242" spans="1:11 16358:16384" s="3" customFormat="1" ht="19.05" customHeight="1">
      <c r="A242" s="110"/>
      <c r="B242" s="112"/>
      <c r="C242" s="112"/>
      <c r="D242" s="112"/>
      <c r="E242" s="112"/>
      <c r="F242" s="29"/>
      <c r="G242" s="29"/>
      <c r="H242" s="29"/>
      <c r="I242" s="29"/>
      <c r="J242" s="114"/>
      <c r="K242" s="29"/>
      <c r="XED242" s="28"/>
      <c r="XEE242" s="28"/>
      <c r="XEF242" s="28"/>
      <c r="XEG242" s="28"/>
      <c r="XEH242" s="28"/>
      <c r="XEI242" s="28"/>
      <c r="XEJ242" s="28"/>
      <c r="XEK242" s="28"/>
      <c r="XEL242" s="28"/>
      <c r="XEM242" s="28"/>
      <c r="XEN242" s="28"/>
      <c r="XEO242" s="28"/>
      <c r="XEP242" s="28"/>
      <c r="XEQ242" s="28"/>
      <c r="XER242" s="28"/>
      <c r="XES242" s="28"/>
      <c r="XET242" s="28"/>
      <c r="XEU242" s="28"/>
      <c r="XEV242" s="28"/>
      <c r="XEW242" s="28"/>
      <c r="XEX242" s="28"/>
      <c r="XEY242" s="28"/>
      <c r="XEZ242" s="28"/>
      <c r="XFA242" s="28"/>
      <c r="XFB242" s="28"/>
      <c r="XFC242" s="28"/>
      <c r="XFD242" s="28"/>
    </row>
    <row r="243" spans="1:11 16358:16384" s="3" customFormat="1" ht="19.05" customHeight="1">
      <c r="A243" s="110"/>
      <c r="B243" s="112"/>
      <c r="C243" s="112"/>
      <c r="D243" s="112"/>
      <c r="E243" s="112"/>
      <c r="F243" s="29"/>
      <c r="G243" s="29"/>
      <c r="H243" s="29"/>
      <c r="I243" s="29"/>
      <c r="J243" s="114"/>
      <c r="K243" s="29"/>
      <c r="XED243" s="28"/>
      <c r="XEE243" s="28"/>
      <c r="XEF243" s="28"/>
      <c r="XEG243" s="28"/>
      <c r="XEH243" s="28"/>
      <c r="XEI243" s="28"/>
      <c r="XEJ243" s="28"/>
      <c r="XEK243" s="28"/>
      <c r="XEL243" s="28"/>
      <c r="XEM243" s="28"/>
      <c r="XEN243" s="28"/>
      <c r="XEO243" s="28"/>
      <c r="XEP243" s="28"/>
      <c r="XEQ243" s="28"/>
      <c r="XER243" s="28"/>
      <c r="XES243" s="28"/>
      <c r="XET243" s="28"/>
      <c r="XEU243" s="28"/>
      <c r="XEV243" s="28"/>
      <c r="XEW243" s="28"/>
      <c r="XEX243" s="28"/>
      <c r="XEY243" s="28"/>
      <c r="XEZ243" s="28"/>
      <c r="XFA243" s="28"/>
      <c r="XFB243" s="28"/>
      <c r="XFC243" s="28"/>
      <c r="XFD243" s="28"/>
    </row>
    <row r="244" spans="1:11 16358:16384" s="3" customFormat="1" ht="19.05" customHeight="1">
      <c r="A244" s="110"/>
      <c r="B244" s="112"/>
      <c r="C244" s="112"/>
      <c r="D244" s="112"/>
      <c r="E244" s="112"/>
      <c r="F244" s="29"/>
      <c r="G244" s="29"/>
      <c r="H244" s="29"/>
      <c r="I244" s="29"/>
      <c r="J244" s="114"/>
      <c r="K244" s="29"/>
      <c r="XED244" s="28"/>
      <c r="XEE244" s="28"/>
      <c r="XEF244" s="28"/>
      <c r="XEG244" s="28"/>
      <c r="XEH244" s="28"/>
      <c r="XEI244" s="28"/>
      <c r="XEJ244" s="28"/>
      <c r="XEK244" s="28"/>
      <c r="XEL244" s="28"/>
      <c r="XEM244" s="28"/>
      <c r="XEN244" s="28"/>
      <c r="XEO244" s="28"/>
      <c r="XEP244" s="28"/>
      <c r="XEQ244" s="28"/>
      <c r="XER244" s="28"/>
      <c r="XES244" s="28"/>
      <c r="XET244" s="28"/>
      <c r="XEU244" s="28"/>
      <c r="XEV244" s="28"/>
      <c r="XEW244" s="28"/>
      <c r="XEX244" s="28"/>
      <c r="XEY244" s="28"/>
      <c r="XEZ244" s="28"/>
      <c r="XFA244" s="28"/>
      <c r="XFB244" s="28"/>
      <c r="XFC244" s="28"/>
      <c r="XFD244" s="28"/>
    </row>
    <row r="245" spans="1:11 16358:16384" s="3" customFormat="1" ht="19.05" customHeight="1">
      <c r="A245" s="110"/>
      <c r="B245" s="112"/>
      <c r="C245" s="112"/>
      <c r="D245" s="112"/>
      <c r="E245" s="112"/>
      <c r="F245" s="29"/>
      <c r="G245" s="29"/>
      <c r="H245" s="29"/>
      <c r="I245" s="29"/>
      <c r="J245" s="114"/>
      <c r="K245" s="29"/>
      <c r="XED245" s="28"/>
      <c r="XEE245" s="28"/>
      <c r="XEF245" s="28"/>
      <c r="XEG245" s="28"/>
      <c r="XEH245" s="28"/>
      <c r="XEI245" s="28"/>
      <c r="XEJ245" s="28"/>
      <c r="XEK245" s="28"/>
      <c r="XEL245" s="28"/>
      <c r="XEM245" s="28"/>
      <c r="XEN245" s="28"/>
      <c r="XEO245" s="28"/>
      <c r="XEP245" s="28"/>
      <c r="XEQ245" s="28"/>
      <c r="XER245" s="28"/>
      <c r="XES245" s="28"/>
      <c r="XET245" s="28"/>
      <c r="XEU245" s="28"/>
      <c r="XEV245" s="28"/>
      <c r="XEW245" s="28"/>
      <c r="XEX245" s="28"/>
      <c r="XEY245" s="28"/>
      <c r="XEZ245" s="28"/>
      <c r="XFA245" s="28"/>
      <c r="XFB245" s="28"/>
      <c r="XFC245" s="28"/>
      <c r="XFD245" s="28"/>
    </row>
    <row r="246" spans="1:11 16358:16384" s="3" customFormat="1" ht="19.05" customHeight="1">
      <c r="A246" s="110"/>
      <c r="B246" s="112"/>
      <c r="C246" s="112"/>
      <c r="D246" s="112"/>
      <c r="E246" s="112"/>
      <c r="F246" s="29"/>
      <c r="G246" s="29"/>
      <c r="H246" s="29"/>
      <c r="I246" s="29"/>
      <c r="J246" s="114"/>
      <c r="K246" s="29"/>
      <c r="XED246" s="28"/>
      <c r="XEE246" s="28"/>
      <c r="XEF246" s="28"/>
      <c r="XEG246" s="28"/>
      <c r="XEH246" s="28"/>
      <c r="XEI246" s="28"/>
      <c r="XEJ246" s="28"/>
      <c r="XEK246" s="28"/>
      <c r="XEL246" s="28"/>
      <c r="XEM246" s="28"/>
      <c r="XEN246" s="28"/>
      <c r="XEO246" s="28"/>
      <c r="XEP246" s="28"/>
      <c r="XEQ246" s="28"/>
      <c r="XER246" s="28"/>
      <c r="XES246" s="28"/>
      <c r="XET246" s="28"/>
      <c r="XEU246" s="28"/>
      <c r="XEV246" s="28"/>
      <c r="XEW246" s="28"/>
      <c r="XEX246" s="28"/>
      <c r="XEY246" s="28"/>
      <c r="XEZ246" s="28"/>
      <c r="XFA246" s="28"/>
      <c r="XFB246" s="28"/>
      <c r="XFC246" s="28"/>
      <c r="XFD246" s="28"/>
    </row>
    <row r="247" spans="1:11 16358:16384" s="3" customFormat="1" ht="19.05" customHeight="1">
      <c r="A247" s="110"/>
      <c r="B247" s="112"/>
      <c r="C247" s="112"/>
      <c r="D247" s="112"/>
      <c r="E247" s="112"/>
      <c r="F247" s="29"/>
      <c r="G247" s="29"/>
      <c r="H247" s="29"/>
      <c r="I247" s="29"/>
      <c r="J247" s="114"/>
      <c r="K247" s="29"/>
      <c r="XED247" s="28"/>
      <c r="XEE247" s="28"/>
      <c r="XEF247" s="28"/>
      <c r="XEG247" s="28"/>
      <c r="XEH247" s="28"/>
      <c r="XEI247" s="28"/>
      <c r="XEJ247" s="28"/>
      <c r="XEK247" s="28"/>
      <c r="XEL247" s="28"/>
      <c r="XEM247" s="28"/>
      <c r="XEN247" s="28"/>
      <c r="XEO247" s="28"/>
      <c r="XEP247" s="28"/>
      <c r="XEQ247" s="28"/>
      <c r="XER247" s="28"/>
      <c r="XES247" s="28"/>
      <c r="XET247" s="28"/>
      <c r="XEU247" s="28"/>
      <c r="XEV247" s="28"/>
      <c r="XEW247" s="28"/>
      <c r="XEX247" s="28"/>
      <c r="XEY247" s="28"/>
      <c r="XEZ247" s="28"/>
      <c r="XFA247" s="28"/>
      <c r="XFB247" s="28"/>
      <c r="XFC247" s="28"/>
      <c r="XFD247" s="28"/>
    </row>
    <row r="248" spans="1:11 16358:16384" s="3" customFormat="1" ht="19.05" customHeight="1">
      <c r="A248" s="110"/>
      <c r="B248" s="112"/>
      <c r="C248" s="112"/>
      <c r="D248" s="112"/>
      <c r="E248" s="112"/>
      <c r="F248" s="29"/>
      <c r="G248" s="29"/>
      <c r="H248" s="29"/>
      <c r="I248" s="29"/>
      <c r="J248" s="114"/>
      <c r="K248" s="29"/>
      <c r="XED248" s="28"/>
      <c r="XEE248" s="28"/>
      <c r="XEF248" s="28"/>
      <c r="XEG248" s="28"/>
      <c r="XEH248" s="28"/>
      <c r="XEI248" s="28"/>
      <c r="XEJ248" s="28"/>
      <c r="XEK248" s="28"/>
      <c r="XEL248" s="28"/>
      <c r="XEM248" s="28"/>
      <c r="XEN248" s="28"/>
      <c r="XEO248" s="28"/>
      <c r="XEP248" s="28"/>
      <c r="XEQ248" s="28"/>
      <c r="XER248" s="28"/>
      <c r="XES248" s="28"/>
      <c r="XET248" s="28"/>
      <c r="XEU248" s="28"/>
      <c r="XEV248" s="28"/>
      <c r="XEW248" s="28"/>
      <c r="XEX248" s="28"/>
      <c r="XEY248" s="28"/>
      <c r="XEZ248" s="28"/>
      <c r="XFA248" s="28"/>
      <c r="XFB248" s="28"/>
      <c r="XFC248" s="28"/>
      <c r="XFD248" s="28"/>
    </row>
    <row r="249" spans="1:11 16358:16384" s="3" customFormat="1" ht="19.05" customHeight="1">
      <c r="A249" s="110"/>
      <c r="B249" s="112"/>
      <c r="C249" s="112"/>
      <c r="D249" s="112"/>
      <c r="E249" s="112"/>
      <c r="F249" s="29"/>
      <c r="G249" s="29"/>
      <c r="H249" s="29"/>
      <c r="I249" s="29"/>
      <c r="J249" s="114"/>
      <c r="K249" s="29"/>
      <c r="XED249" s="28"/>
      <c r="XEE249" s="28"/>
      <c r="XEF249" s="28"/>
      <c r="XEG249" s="28"/>
      <c r="XEH249" s="28"/>
      <c r="XEI249" s="28"/>
      <c r="XEJ249" s="28"/>
      <c r="XEK249" s="28"/>
      <c r="XEL249" s="28"/>
      <c r="XEM249" s="28"/>
      <c r="XEN249" s="28"/>
      <c r="XEO249" s="28"/>
      <c r="XEP249" s="28"/>
      <c r="XEQ249" s="28"/>
      <c r="XER249" s="28"/>
      <c r="XES249" s="28"/>
      <c r="XET249" s="28"/>
      <c r="XEU249" s="28"/>
      <c r="XEV249" s="28"/>
      <c r="XEW249" s="28"/>
      <c r="XEX249" s="28"/>
      <c r="XEY249" s="28"/>
      <c r="XEZ249" s="28"/>
      <c r="XFA249" s="28"/>
      <c r="XFB249" s="28"/>
      <c r="XFC249" s="28"/>
      <c r="XFD249" s="28"/>
    </row>
    <row r="250" spans="1:11 16358:16384" s="3" customFormat="1" ht="19.05" customHeight="1">
      <c r="A250" s="110"/>
      <c r="B250" s="112"/>
      <c r="C250" s="112"/>
      <c r="D250" s="112"/>
      <c r="E250" s="112"/>
      <c r="F250" s="29"/>
      <c r="G250" s="29"/>
      <c r="H250" s="29"/>
      <c r="I250" s="29"/>
      <c r="J250" s="114"/>
      <c r="K250" s="29"/>
      <c r="XED250" s="28"/>
      <c r="XEE250" s="28"/>
      <c r="XEF250" s="28"/>
      <c r="XEG250" s="28"/>
      <c r="XEH250" s="28"/>
      <c r="XEI250" s="28"/>
      <c r="XEJ250" s="28"/>
      <c r="XEK250" s="28"/>
      <c r="XEL250" s="28"/>
      <c r="XEM250" s="28"/>
      <c r="XEN250" s="28"/>
      <c r="XEO250" s="28"/>
      <c r="XEP250" s="28"/>
      <c r="XEQ250" s="28"/>
      <c r="XER250" s="28"/>
      <c r="XES250" s="28"/>
      <c r="XET250" s="28"/>
      <c r="XEU250" s="28"/>
      <c r="XEV250" s="28"/>
      <c r="XEW250" s="28"/>
      <c r="XEX250" s="28"/>
      <c r="XEY250" s="28"/>
      <c r="XEZ250" s="28"/>
      <c r="XFA250" s="28"/>
      <c r="XFB250" s="28"/>
      <c r="XFC250" s="28"/>
      <c r="XFD250" s="28"/>
    </row>
    <row r="251" spans="1:11 16358:16384" s="3" customFormat="1" ht="19.05" customHeight="1">
      <c r="A251" s="110"/>
      <c r="B251" s="112"/>
      <c r="C251" s="112"/>
      <c r="D251" s="112"/>
      <c r="E251" s="112"/>
      <c r="F251" s="29"/>
      <c r="G251" s="29"/>
      <c r="H251" s="29"/>
      <c r="I251" s="29"/>
      <c r="J251" s="114"/>
      <c r="K251" s="29"/>
      <c r="XED251" s="28"/>
      <c r="XEE251" s="28"/>
      <c r="XEF251" s="28"/>
      <c r="XEG251" s="28"/>
      <c r="XEH251" s="28"/>
      <c r="XEI251" s="28"/>
      <c r="XEJ251" s="28"/>
      <c r="XEK251" s="28"/>
      <c r="XEL251" s="28"/>
      <c r="XEM251" s="28"/>
      <c r="XEN251" s="28"/>
      <c r="XEO251" s="28"/>
      <c r="XEP251" s="28"/>
      <c r="XEQ251" s="28"/>
      <c r="XER251" s="28"/>
      <c r="XES251" s="28"/>
      <c r="XET251" s="28"/>
      <c r="XEU251" s="28"/>
      <c r="XEV251" s="28"/>
      <c r="XEW251" s="28"/>
      <c r="XEX251" s="28"/>
      <c r="XEY251" s="28"/>
      <c r="XEZ251" s="28"/>
      <c r="XFA251" s="28"/>
      <c r="XFB251" s="28"/>
      <c r="XFC251" s="28"/>
      <c r="XFD251" s="28"/>
    </row>
    <row r="252" spans="1:11 16358:16384" s="3" customFormat="1" ht="19.05" customHeight="1">
      <c r="A252" s="110"/>
      <c r="B252" s="112"/>
      <c r="C252" s="112"/>
      <c r="D252" s="112"/>
      <c r="E252" s="112"/>
      <c r="F252" s="29"/>
      <c r="G252" s="29"/>
      <c r="H252" s="29"/>
      <c r="I252" s="29"/>
      <c r="J252" s="114"/>
      <c r="K252" s="29"/>
      <c r="XED252" s="28"/>
      <c r="XEE252" s="28"/>
      <c r="XEF252" s="28"/>
      <c r="XEG252" s="28"/>
      <c r="XEH252" s="28"/>
      <c r="XEI252" s="28"/>
      <c r="XEJ252" s="28"/>
      <c r="XEK252" s="28"/>
      <c r="XEL252" s="28"/>
      <c r="XEM252" s="28"/>
      <c r="XEN252" s="28"/>
      <c r="XEO252" s="28"/>
      <c r="XEP252" s="28"/>
      <c r="XEQ252" s="28"/>
      <c r="XER252" s="28"/>
      <c r="XES252" s="28"/>
      <c r="XET252" s="28"/>
      <c r="XEU252" s="28"/>
      <c r="XEV252" s="28"/>
      <c r="XEW252" s="28"/>
      <c r="XEX252" s="28"/>
      <c r="XEY252" s="28"/>
      <c r="XEZ252" s="28"/>
      <c r="XFA252" s="28"/>
      <c r="XFB252" s="28"/>
      <c r="XFC252" s="28"/>
      <c r="XFD252" s="28"/>
    </row>
    <row r="253" spans="1:11 16358:16384" s="3" customFormat="1" ht="19.05" customHeight="1">
      <c r="A253" s="110"/>
      <c r="B253" s="112"/>
      <c r="C253" s="112"/>
      <c r="D253" s="112"/>
      <c r="E253" s="112"/>
      <c r="F253" s="29"/>
      <c r="G253" s="29"/>
      <c r="H253" s="29"/>
      <c r="I253" s="29"/>
      <c r="J253" s="114"/>
      <c r="K253" s="29"/>
      <c r="XED253" s="28"/>
      <c r="XEE253" s="28"/>
      <c r="XEF253" s="28"/>
      <c r="XEG253" s="28"/>
      <c r="XEH253" s="28"/>
      <c r="XEI253" s="28"/>
      <c r="XEJ253" s="28"/>
      <c r="XEK253" s="28"/>
      <c r="XEL253" s="28"/>
      <c r="XEM253" s="28"/>
      <c r="XEN253" s="28"/>
      <c r="XEO253" s="28"/>
      <c r="XEP253" s="28"/>
      <c r="XEQ253" s="28"/>
      <c r="XER253" s="28"/>
      <c r="XES253" s="28"/>
      <c r="XET253" s="28"/>
      <c r="XEU253" s="28"/>
      <c r="XEV253" s="28"/>
      <c r="XEW253" s="28"/>
      <c r="XEX253" s="28"/>
      <c r="XEY253" s="28"/>
      <c r="XEZ253" s="28"/>
      <c r="XFA253" s="28"/>
      <c r="XFB253" s="28"/>
      <c r="XFC253" s="28"/>
      <c r="XFD253" s="28"/>
    </row>
    <row r="254" spans="1:11 16358:16384" s="3" customFormat="1" ht="19.05" customHeight="1">
      <c r="A254" s="110"/>
      <c r="B254" s="112"/>
      <c r="C254" s="112"/>
      <c r="D254" s="112"/>
      <c r="E254" s="112"/>
      <c r="F254" s="29"/>
      <c r="G254" s="29"/>
      <c r="H254" s="29"/>
      <c r="I254" s="29"/>
      <c r="J254" s="114"/>
      <c r="K254" s="29"/>
      <c r="XED254" s="28"/>
      <c r="XEE254" s="28"/>
      <c r="XEF254" s="28"/>
      <c r="XEG254" s="28"/>
      <c r="XEH254" s="28"/>
      <c r="XEI254" s="28"/>
      <c r="XEJ254" s="28"/>
      <c r="XEK254" s="28"/>
      <c r="XEL254" s="28"/>
      <c r="XEM254" s="28"/>
      <c r="XEN254" s="28"/>
      <c r="XEO254" s="28"/>
      <c r="XEP254" s="28"/>
      <c r="XEQ254" s="28"/>
      <c r="XER254" s="28"/>
      <c r="XES254" s="28"/>
      <c r="XET254" s="28"/>
      <c r="XEU254" s="28"/>
      <c r="XEV254" s="28"/>
      <c r="XEW254" s="28"/>
      <c r="XEX254" s="28"/>
      <c r="XEY254" s="28"/>
      <c r="XEZ254" s="28"/>
      <c r="XFA254" s="28"/>
      <c r="XFB254" s="28"/>
      <c r="XFC254" s="28"/>
      <c r="XFD254" s="28"/>
    </row>
    <row r="255" spans="1:11 16358:16384" s="3" customFormat="1" ht="19.05" customHeight="1">
      <c r="A255" s="110"/>
      <c r="B255" s="112"/>
      <c r="C255" s="112"/>
      <c r="D255" s="112"/>
      <c r="E255" s="112"/>
      <c r="F255" s="29"/>
      <c r="G255" s="29"/>
      <c r="H255" s="29"/>
      <c r="I255" s="29"/>
      <c r="J255" s="114"/>
      <c r="K255" s="29"/>
      <c r="XED255" s="28"/>
      <c r="XEE255" s="28"/>
      <c r="XEF255" s="28"/>
      <c r="XEG255" s="28"/>
      <c r="XEH255" s="28"/>
      <c r="XEI255" s="28"/>
      <c r="XEJ255" s="28"/>
      <c r="XEK255" s="28"/>
      <c r="XEL255" s="28"/>
      <c r="XEM255" s="28"/>
      <c r="XEN255" s="28"/>
      <c r="XEO255" s="28"/>
      <c r="XEP255" s="28"/>
      <c r="XEQ255" s="28"/>
      <c r="XER255" s="28"/>
      <c r="XES255" s="28"/>
      <c r="XET255" s="28"/>
      <c r="XEU255" s="28"/>
      <c r="XEV255" s="28"/>
      <c r="XEW255" s="28"/>
      <c r="XEX255" s="28"/>
      <c r="XEY255" s="28"/>
      <c r="XEZ255" s="28"/>
      <c r="XFA255" s="28"/>
      <c r="XFB255" s="28"/>
      <c r="XFC255" s="28"/>
      <c r="XFD255" s="28"/>
    </row>
    <row r="256" spans="1:11 16358:16384" s="3" customFormat="1" ht="19.05" customHeight="1">
      <c r="A256" s="110"/>
      <c r="B256" s="112"/>
      <c r="C256" s="112"/>
      <c r="D256" s="112"/>
      <c r="E256" s="112"/>
      <c r="F256" s="29"/>
      <c r="G256" s="29"/>
      <c r="H256" s="29"/>
      <c r="I256" s="29"/>
      <c r="J256" s="114"/>
      <c r="K256" s="29"/>
      <c r="XED256" s="28"/>
      <c r="XEE256" s="28"/>
      <c r="XEF256" s="28"/>
      <c r="XEG256" s="28"/>
      <c r="XEH256" s="28"/>
      <c r="XEI256" s="28"/>
      <c r="XEJ256" s="28"/>
      <c r="XEK256" s="28"/>
      <c r="XEL256" s="28"/>
      <c r="XEM256" s="28"/>
      <c r="XEN256" s="28"/>
      <c r="XEO256" s="28"/>
      <c r="XEP256" s="28"/>
      <c r="XEQ256" s="28"/>
      <c r="XER256" s="28"/>
      <c r="XES256" s="28"/>
      <c r="XET256" s="28"/>
      <c r="XEU256" s="28"/>
      <c r="XEV256" s="28"/>
      <c r="XEW256" s="28"/>
      <c r="XEX256" s="28"/>
      <c r="XEY256" s="28"/>
      <c r="XEZ256" s="28"/>
      <c r="XFA256" s="28"/>
      <c r="XFB256" s="28"/>
      <c r="XFC256" s="28"/>
      <c r="XFD256" s="28"/>
    </row>
    <row r="257" spans="1:11 16358:16384" s="3" customFormat="1" ht="19.05" customHeight="1">
      <c r="A257" s="110"/>
      <c r="B257" s="112"/>
      <c r="C257" s="112"/>
      <c r="D257" s="112"/>
      <c r="E257" s="112"/>
      <c r="F257" s="29"/>
      <c r="G257" s="29"/>
      <c r="H257" s="29"/>
      <c r="I257" s="29"/>
      <c r="J257" s="114"/>
      <c r="K257" s="29"/>
      <c r="XED257" s="28"/>
      <c r="XEE257" s="28"/>
      <c r="XEF257" s="28"/>
      <c r="XEG257" s="28"/>
      <c r="XEH257" s="28"/>
      <c r="XEI257" s="28"/>
      <c r="XEJ257" s="28"/>
      <c r="XEK257" s="28"/>
      <c r="XEL257" s="28"/>
      <c r="XEM257" s="28"/>
      <c r="XEN257" s="28"/>
      <c r="XEO257" s="28"/>
      <c r="XEP257" s="28"/>
      <c r="XEQ257" s="28"/>
      <c r="XER257" s="28"/>
      <c r="XES257" s="28"/>
      <c r="XET257" s="28"/>
      <c r="XEU257" s="28"/>
      <c r="XEV257" s="28"/>
      <c r="XEW257" s="28"/>
      <c r="XEX257" s="28"/>
      <c r="XEY257" s="28"/>
      <c r="XEZ257" s="28"/>
      <c r="XFA257" s="28"/>
      <c r="XFB257" s="28"/>
      <c r="XFC257" s="28"/>
      <c r="XFD257" s="28"/>
    </row>
    <row r="258" spans="1:11 16358:16384" s="3" customFormat="1" ht="19.05" customHeight="1">
      <c r="A258" s="110"/>
      <c r="B258" s="112"/>
      <c r="C258" s="112"/>
      <c r="D258" s="112"/>
      <c r="E258" s="112"/>
      <c r="F258" s="29"/>
      <c r="G258" s="29"/>
      <c r="H258" s="29"/>
      <c r="I258" s="29"/>
      <c r="J258" s="114"/>
      <c r="K258" s="29"/>
      <c r="XED258" s="28"/>
      <c r="XEE258" s="28"/>
      <c r="XEF258" s="28"/>
      <c r="XEG258" s="28"/>
      <c r="XEH258" s="28"/>
      <c r="XEI258" s="28"/>
      <c r="XEJ258" s="28"/>
      <c r="XEK258" s="28"/>
      <c r="XEL258" s="28"/>
      <c r="XEM258" s="28"/>
      <c r="XEN258" s="28"/>
      <c r="XEO258" s="28"/>
      <c r="XEP258" s="28"/>
      <c r="XEQ258" s="28"/>
      <c r="XER258" s="28"/>
      <c r="XES258" s="28"/>
      <c r="XET258" s="28"/>
      <c r="XEU258" s="28"/>
      <c r="XEV258" s="28"/>
      <c r="XEW258" s="28"/>
      <c r="XEX258" s="28"/>
      <c r="XEY258" s="28"/>
      <c r="XEZ258" s="28"/>
      <c r="XFA258" s="28"/>
      <c r="XFB258" s="28"/>
      <c r="XFC258" s="28"/>
      <c r="XFD258" s="28"/>
    </row>
    <row r="259" spans="1:11 16358:16384" s="3" customFormat="1" ht="19.05" customHeight="1">
      <c r="A259" s="110"/>
      <c r="B259" s="112"/>
      <c r="C259" s="112"/>
      <c r="D259" s="112"/>
      <c r="E259" s="112"/>
      <c r="F259" s="29"/>
      <c r="G259" s="29"/>
      <c r="H259" s="29"/>
      <c r="I259" s="29"/>
      <c r="J259" s="114"/>
      <c r="K259" s="29"/>
      <c r="XED259" s="28"/>
      <c r="XEE259" s="28"/>
      <c r="XEF259" s="28"/>
      <c r="XEG259" s="28"/>
      <c r="XEH259" s="28"/>
      <c r="XEI259" s="28"/>
      <c r="XEJ259" s="28"/>
      <c r="XEK259" s="28"/>
      <c r="XEL259" s="28"/>
      <c r="XEM259" s="28"/>
      <c r="XEN259" s="28"/>
      <c r="XEO259" s="28"/>
      <c r="XEP259" s="28"/>
      <c r="XEQ259" s="28"/>
      <c r="XER259" s="28"/>
      <c r="XES259" s="28"/>
      <c r="XET259" s="28"/>
      <c r="XEU259" s="28"/>
      <c r="XEV259" s="28"/>
      <c r="XEW259" s="28"/>
      <c r="XEX259" s="28"/>
      <c r="XEY259" s="28"/>
      <c r="XEZ259" s="28"/>
      <c r="XFA259" s="28"/>
      <c r="XFB259" s="28"/>
      <c r="XFC259" s="28"/>
      <c r="XFD259" s="28"/>
    </row>
    <row r="260" spans="1:11 16358:16384" s="3" customFormat="1" ht="19.05" customHeight="1">
      <c r="A260" s="110"/>
      <c r="B260" s="112"/>
      <c r="C260" s="112"/>
      <c r="D260" s="112"/>
      <c r="E260" s="112"/>
      <c r="F260" s="29"/>
      <c r="G260" s="29"/>
      <c r="H260" s="29"/>
      <c r="I260" s="29"/>
      <c r="J260" s="114"/>
      <c r="K260" s="29"/>
      <c r="XED260" s="28"/>
      <c r="XEE260" s="28"/>
      <c r="XEF260" s="28"/>
      <c r="XEG260" s="28"/>
      <c r="XEH260" s="28"/>
      <c r="XEI260" s="28"/>
      <c r="XEJ260" s="28"/>
      <c r="XEK260" s="28"/>
      <c r="XEL260" s="28"/>
      <c r="XEM260" s="28"/>
      <c r="XEN260" s="28"/>
      <c r="XEO260" s="28"/>
      <c r="XEP260" s="28"/>
      <c r="XEQ260" s="28"/>
      <c r="XER260" s="28"/>
      <c r="XES260" s="28"/>
      <c r="XET260" s="28"/>
      <c r="XEU260" s="28"/>
      <c r="XEV260" s="28"/>
      <c r="XEW260" s="28"/>
      <c r="XEX260" s="28"/>
      <c r="XEY260" s="28"/>
      <c r="XEZ260" s="28"/>
      <c r="XFA260" s="28"/>
      <c r="XFB260" s="28"/>
      <c r="XFC260" s="28"/>
      <c r="XFD260" s="28"/>
    </row>
    <row r="261" spans="1:11 16358:16384" s="3" customFormat="1" ht="19.05" customHeight="1">
      <c r="A261" s="110"/>
      <c r="B261" s="112"/>
      <c r="C261" s="112"/>
      <c r="D261" s="112"/>
      <c r="E261" s="112"/>
      <c r="F261" s="29"/>
      <c r="G261" s="29"/>
      <c r="H261" s="29"/>
      <c r="I261" s="29"/>
      <c r="J261" s="114"/>
      <c r="K261" s="29"/>
      <c r="XED261" s="28"/>
      <c r="XEE261" s="28"/>
      <c r="XEF261" s="28"/>
      <c r="XEG261" s="28"/>
      <c r="XEH261" s="28"/>
      <c r="XEI261" s="28"/>
      <c r="XEJ261" s="28"/>
      <c r="XEK261" s="28"/>
      <c r="XEL261" s="28"/>
      <c r="XEM261" s="28"/>
      <c r="XEN261" s="28"/>
      <c r="XEO261" s="28"/>
      <c r="XEP261" s="28"/>
      <c r="XEQ261" s="28"/>
      <c r="XER261" s="28"/>
      <c r="XES261" s="28"/>
      <c r="XET261" s="28"/>
      <c r="XEU261" s="28"/>
      <c r="XEV261" s="28"/>
      <c r="XEW261" s="28"/>
      <c r="XEX261" s="28"/>
      <c r="XEY261" s="28"/>
      <c r="XEZ261" s="28"/>
      <c r="XFA261" s="28"/>
      <c r="XFB261" s="28"/>
      <c r="XFC261" s="28"/>
      <c r="XFD261" s="28"/>
    </row>
    <row r="262" spans="1:11 16358:16384" s="3" customFormat="1" ht="19.05" customHeight="1">
      <c r="A262" s="110"/>
      <c r="B262" s="112"/>
      <c r="C262" s="112"/>
      <c r="D262" s="112"/>
      <c r="E262" s="112"/>
      <c r="F262" s="29"/>
      <c r="G262" s="29"/>
      <c r="H262" s="29"/>
      <c r="I262" s="29"/>
      <c r="J262" s="114"/>
      <c r="K262" s="29"/>
      <c r="XED262" s="28"/>
      <c r="XEE262" s="28"/>
      <c r="XEF262" s="28"/>
      <c r="XEG262" s="28"/>
      <c r="XEH262" s="28"/>
      <c r="XEI262" s="28"/>
      <c r="XEJ262" s="28"/>
      <c r="XEK262" s="28"/>
      <c r="XEL262" s="28"/>
      <c r="XEM262" s="28"/>
      <c r="XEN262" s="28"/>
      <c r="XEO262" s="28"/>
      <c r="XEP262" s="28"/>
      <c r="XEQ262" s="28"/>
      <c r="XER262" s="28"/>
      <c r="XES262" s="28"/>
      <c r="XET262" s="28"/>
      <c r="XEU262" s="28"/>
      <c r="XEV262" s="28"/>
      <c r="XEW262" s="28"/>
      <c r="XEX262" s="28"/>
      <c r="XEY262" s="28"/>
      <c r="XEZ262" s="28"/>
      <c r="XFA262" s="28"/>
      <c r="XFB262" s="28"/>
      <c r="XFC262" s="28"/>
      <c r="XFD262" s="28"/>
    </row>
    <row r="263" spans="1:11 16358:16384" s="3" customFormat="1" ht="19.05" customHeight="1">
      <c r="A263" s="110"/>
      <c r="B263" s="112"/>
      <c r="C263" s="112"/>
      <c r="D263" s="112"/>
      <c r="E263" s="112"/>
      <c r="F263" s="29"/>
      <c r="G263" s="29"/>
      <c r="H263" s="29"/>
      <c r="I263" s="29"/>
      <c r="J263" s="114"/>
      <c r="K263" s="29"/>
      <c r="XED263" s="28"/>
      <c r="XEE263" s="28"/>
      <c r="XEF263" s="28"/>
      <c r="XEG263" s="28"/>
      <c r="XEH263" s="28"/>
      <c r="XEI263" s="28"/>
      <c r="XEJ263" s="28"/>
      <c r="XEK263" s="28"/>
      <c r="XEL263" s="28"/>
      <c r="XEM263" s="28"/>
      <c r="XEN263" s="28"/>
      <c r="XEO263" s="28"/>
      <c r="XEP263" s="28"/>
      <c r="XEQ263" s="28"/>
      <c r="XER263" s="28"/>
      <c r="XES263" s="28"/>
      <c r="XET263" s="28"/>
      <c r="XEU263" s="28"/>
      <c r="XEV263" s="28"/>
      <c r="XEW263" s="28"/>
      <c r="XEX263" s="28"/>
      <c r="XEY263" s="28"/>
      <c r="XEZ263" s="28"/>
      <c r="XFA263" s="28"/>
      <c r="XFB263" s="28"/>
      <c r="XFC263" s="28"/>
      <c r="XFD263" s="28"/>
    </row>
    <row r="264" spans="1:11 16358:16384" s="3" customFormat="1" ht="19.05" customHeight="1">
      <c r="A264" s="110"/>
      <c r="B264" s="112"/>
      <c r="C264" s="112"/>
      <c r="D264" s="112"/>
      <c r="E264" s="112"/>
      <c r="F264" s="29"/>
      <c r="G264" s="29"/>
      <c r="H264" s="29"/>
      <c r="I264" s="29"/>
      <c r="J264" s="114"/>
      <c r="K264" s="29"/>
      <c r="XED264" s="28"/>
      <c r="XEE264" s="28"/>
      <c r="XEF264" s="28"/>
      <c r="XEG264" s="28"/>
      <c r="XEH264" s="28"/>
      <c r="XEI264" s="28"/>
      <c r="XEJ264" s="28"/>
      <c r="XEK264" s="28"/>
      <c r="XEL264" s="28"/>
      <c r="XEM264" s="28"/>
      <c r="XEN264" s="28"/>
      <c r="XEO264" s="28"/>
      <c r="XEP264" s="28"/>
      <c r="XEQ264" s="28"/>
      <c r="XER264" s="28"/>
      <c r="XES264" s="28"/>
      <c r="XET264" s="28"/>
      <c r="XEU264" s="28"/>
      <c r="XEV264" s="28"/>
      <c r="XEW264" s="28"/>
      <c r="XEX264" s="28"/>
      <c r="XEY264" s="28"/>
      <c r="XEZ264" s="28"/>
      <c r="XFA264" s="28"/>
      <c r="XFB264" s="28"/>
      <c r="XFC264" s="28"/>
      <c r="XFD264" s="28"/>
    </row>
    <row r="265" spans="1:11 16358:16384" s="3" customFormat="1" ht="19.05" customHeight="1">
      <c r="A265" s="110"/>
      <c r="B265" s="112"/>
      <c r="C265" s="112"/>
      <c r="D265" s="112"/>
      <c r="E265" s="112"/>
      <c r="F265" s="29"/>
      <c r="G265" s="29"/>
      <c r="H265" s="29"/>
      <c r="I265" s="29"/>
      <c r="J265" s="114"/>
      <c r="K265" s="29"/>
      <c r="XED265" s="28"/>
      <c r="XEE265" s="28"/>
      <c r="XEF265" s="28"/>
      <c r="XEG265" s="28"/>
      <c r="XEH265" s="28"/>
      <c r="XEI265" s="28"/>
      <c r="XEJ265" s="28"/>
      <c r="XEK265" s="28"/>
      <c r="XEL265" s="28"/>
      <c r="XEM265" s="28"/>
      <c r="XEN265" s="28"/>
      <c r="XEO265" s="28"/>
      <c r="XEP265" s="28"/>
      <c r="XEQ265" s="28"/>
      <c r="XER265" s="28"/>
      <c r="XES265" s="28"/>
      <c r="XET265" s="28"/>
      <c r="XEU265" s="28"/>
      <c r="XEV265" s="28"/>
      <c r="XEW265" s="28"/>
      <c r="XEX265" s="28"/>
      <c r="XEY265" s="28"/>
      <c r="XEZ265" s="28"/>
      <c r="XFA265" s="28"/>
      <c r="XFB265" s="28"/>
      <c r="XFC265" s="28"/>
      <c r="XFD265" s="28"/>
    </row>
    <row r="266" spans="1:11 16358:16384" s="3" customFormat="1" ht="19.05" customHeight="1">
      <c r="A266" s="110"/>
      <c r="B266" s="112"/>
      <c r="C266" s="112"/>
      <c r="D266" s="112"/>
      <c r="E266" s="112"/>
      <c r="F266" s="29"/>
      <c r="G266" s="29"/>
      <c r="H266" s="29"/>
      <c r="I266" s="29"/>
      <c r="J266" s="114"/>
      <c r="K266" s="29"/>
      <c r="XED266" s="28"/>
      <c r="XEE266" s="28"/>
      <c r="XEF266" s="28"/>
      <c r="XEG266" s="28"/>
      <c r="XEH266" s="28"/>
      <c r="XEI266" s="28"/>
      <c r="XEJ266" s="28"/>
      <c r="XEK266" s="28"/>
      <c r="XEL266" s="28"/>
      <c r="XEM266" s="28"/>
      <c r="XEN266" s="28"/>
      <c r="XEO266" s="28"/>
      <c r="XEP266" s="28"/>
      <c r="XEQ266" s="28"/>
      <c r="XER266" s="28"/>
      <c r="XES266" s="28"/>
      <c r="XET266" s="28"/>
      <c r="XEU266" s="28"/>
      <c r="XEV266" s="28"/>
      <c r="XEW266" s="28"/>
      <c r="XEX266" s="28"/>
      <c r="XEY266" s="28"/>
      <c r="XEZ266" s="28"/>
      <c r="XFA266" s="28"/>
      <c r="XFB266" s="28"/>
      <c r="XFC266" s="28"/>
      <c r="XFD266" s="28"/>
    </row>
    <row r="267" spans="1:11 16358:16384" s="3" customFormat="1" ht="19.05" customHeight="1">
      <c r="A267" s="110"/>
      <c r="B267" s="112"/>
      <c r="C267" s="112"/>
      <c r="D267" s="112"/>
      <c r="E267" s="112"/>
      <c r="F267" s="29"/>
      <c r="G267" s="29"/>
      <c r="H267" s="29"/>
      <c r="I267" s="29"/>
      <c r="J267" s="114"/>
      <c r="K267" s="29"/>
      <c r="XED267" s="28"/>
      <c r="XEE267" s="28"/>
      <c r="XEF267" s="28"/>
      <c r="XEG267" s="28"/>
      <c r="XEH267" s="28"/>
      <c r="XEI267" s="28"/>
      <c r="XEJ267" s="28"/>
      <c r="XEK267" s="28"/>
      <c r="XEL267" s="28"/>
      <c r="XEM267" s="28"/>
      <c r="XEN267" s="28"/>
      <c r="XEO267" s="28"/>
      <c r="XEP267" s="28"/>
      <c r="XEQ267" s="28"/>
      <c r="XER267" s="28"/>
      <c r="XES267" s="28"/>
      <c r="XET267" s="28"/>
      <c r="XEU267" s="28"/>
      <c r="XEV267" s="28"/>
      <c r="XEW267" s="28"/>
      <c r="XEX267" s="28"/>
      <c r="XEY267" s="28"/>
      <c r="XEZ267" s="28"/>
      <c r="XFA267" s="28"/>
      <c r="XFB267" s="28"/>
      <c r="XFC267" s="28"/>
      <c r="XFD267" s="28"/>
    </row>
    <row r="268" spans="1:11 16358:16384" s="3" customFormat="1" ht="19.05" customHeight="1">
      <c r="A268" s="110"/>
      <c r="B268" s="112"/>
      <c r="C268" s="112"/>
      <c r="D268" s="112"/>
      <c r="E268" s="112"/>
      <c r="F268" s="29"/>
      <c r="G268" s="29"/>
      <c r="H268" s="29"/>
      <c r="I268" s="29"/>
      <c r="J268" s="114"/>
      <c r="K268" s="29"/>
      <c r="XED268" s="28"/>
      <c r="XEE268" s="28"/>
      <c r="XEF268" s="28"/>
      <c r="XEG268" s="28"/>
      <c r="XEH268" s="28"/>
      <c r="XEI268" s="28"/>
      <c r="XEJ268" s="28"/>
      <c r="XEK268" s="28"/>
      <c r="XEL268" s="28"/>
      <c r="XEM268" s="28"/>
      <c r="XEN268" s="28"/>
      <c r="XEO268" s="28"/>
      <c r="XEP268" s="28"/>
      <c r="XEQ268" s="28"/>
      <c r="XER268" s="28"/>
      <c r="XES268" s="28"/>
      <c r="XET268" s="28"/>
      <c r="XEU268" s="28"/>
      <c r="XEV268" s="28"/>
      <c r="XEW268" s="28"/>
      <c r="XEX268" s="28"/>
      <c r="XEY268" s="28"/>
      <c r="XEZ268" s="28"/>
      <c r="XFA268" s="28"/>
      <c r="XFB268" s="28"/>
      <c r="XFC268" s="28"/>
      <c r="XFD268" s="28"/>
    </row>
    <row r="269" spans="1:11 16358:16384" s="3" customFormat="1" ht="19.05" customHeight="1">
      <c r="A269" s="110"/>
      <c r="B269" s="112"/>
      <c r="C269" s="112"/>
      <c r="D269" s="112"/>
      <c r="E269" s="112"/>
      <c r="F269" s="29"/>
      <c r="G269" s="29"/>
      <c r="H269" s="29"/>
      <c r="I269" s="29"/>
      <c r="J269" s="114"/>
      <c r="K269" s="29"/>
      <c r="XED269" s="28"/>
      <c r="XEE269" s="28"/>
      <c r="XEF269" s="28"/>
      <c r="XEG269" s="28"/>
      <c r="XEH269" s="28"/>
      <c r="XEI269" s="28"/>
      <c r="XEJ269" s="28"/>
      <c r="XEK269" s="28"/>
      <c r="XEL269" s="28"/>
      <c r="XEM269" s="28"/>
      <c r="XEN269" s="28"/>
      <c r="XEO269" s="28"/>
      <c r="XEP269" s="28"/>
      <c r="XEQ269" s="28"/>
      <c r="XER269" s="28"/>
      <c r="XES269" s="28"/>
      <c r="XET269" s="28"/>
      <c r="XEU269" s="28"/>
      <c r="XEV269" s="28"/>
      <c r="XEW269" s="28"/>
      <c r="XEX269" s="28"/>
      <c r="XEY269" s="28"/>
      <c r="XEZ269" s="28"/>
      <c r="XFA269" s="28"/>
      <c r="XFB269" s="28"/>
      <c r="XFC269" s="28"/>
      <c r="XFD269" s="28"/>
    </row>
    <row r="270" spans="1:11 16358:16384" s="3" customFormat="1" ht="19.05" customHeight="1">
      <c r="A270" s="110"/>
      <c r="B270" s="112"/>
      <c r="C270" s="112"/>
      <c r="D270" s="112"/>
      <c r="E270" s="112"/>
      <c r="F270" s="29"/>
      <c r="G270" s="29"/>
      <c r="H270" s="29"/>
      <c r="I270" s="29"/>
      <c r="J270" s="114"/>
      <c r="K270" s="29"/>
      <c r="XED270" s="28"/>
      <c r="XEE270" s="28"/>
      <c r="XEF270" s="28"/>
      <c r="XEG270" s="28"/>
      <c r="XEH270" s="28"/>
      <c r="XEI270" s="28"/>
      <c r="XEJ270" s="28"/>
      <c r="XEK270" s="28"/>
      <c r="XEL270" s="28"/>
      <c r="XEM270" s="28"/>
      <c r="XEN270" s="28"/>
      <c r="XEO270" s="28"/>
      <c r="XEP270" s="28"/>
      <c r="XEQ270" s="28"/>
      <c r="XER270" s="28"/>
      <c r="XES270" s="28"/>
      <c r="XET270" s="28"/>
      <c r="XEU270" s="28"/>
      <c r="XEV270" s="28"/>
      <c r="XEW270" s="28"/>
      <c r="XEX270" s="28"/>
      <c r="XEY270" s="28"/>
      <c r="XEZ270" s="28"/>
      <c r="XFA270" s="28"/>
      <c r="XFB270" s="28"/>
      <c r="XFC270" s="28"/>
      <c r="XFD270" s="28"/>
    </row>
    <row r="271" spans="1:11 16358:16384" s="3" customFormat="1" ht="19.05" customHeight="1">
      <c r="A271" s="110"/>
      <c r="B271" s="112"/>
      <c r="C271" s="112"/>
      <c r="D271" s="112"/>
      <c r="E271" s="112"/>
      <c r="F271" s="29"/>
      <c r="G271" s="29"/>
      <c r="H271" s="29"/>
      <c r="I271" s="29"/>
      <c r="J271" s="114"/>
      <c r="K271" s="29"/>
      <c r="XED271" s="28"/>
      <c r="XEE271" s="28"/>
      <c r="XEF271" s="28"/>
      <c r="XEG271" s="28"/>
      <c r="XEH271" s="28"/>
      <c r="XEI271" s="28"/>
      <c r="XEJ271" s="28"/>
      <c r="XEK271" s="28"/>
      <c r="XEL271" s="28"/>
      <c r="XEM271" s="28"/>
      <c r="XEN271" s="28"/>
      <c r="XEO271" s="28"/>
      <c r="XEP271" s="28"/>
      <c r="XEQ271" s="28"/>
      <c r="XER271" s="28"/>
      <c r="XES271" s="28"/>
      <c r="XET271" s="28"/>
      <c r="XEU271" s="28"/>
      <c r="XEV271" s="28"/>
      <c r="XEW271" s="28"/>
      <c r="XEX271" s="28"/>
      <c r="XEY271" s="28"/>
      <c r="XEZ271" s="28"/>
      <c r="XFA271" s="28"/>
      <c r="XFB271" s="28"/>
      <c r="XFC271" s="28"/>
      <c r="XFD271" s="28"/>
    </row>
    <row r="272" spans="1:11 16358:16384" s="3" customFormat="1" ht="19.05" customHeight="1">
      <c r="A272" s="110"/>
      <c r="B272" s="112"/>
      <c r="C272" s="112"/>
      <c r="D272" s="112"/>
      <c r="E272" s="112"/>
      <c r="F272" s="29"/>
      <c r="G272" s="29"/>
      <c r="H272" s="29"/>
      <c r="I272" s="29"/>
      <c r="J272" s="114"/>
      <c r="K272" s="29"/>
      <c r="XED272" s="28"/>
      <c r="XEE272" s="28"/>
      <c r="XEF272" s="28"/>
      <c r="XEG272" s="28"/>
      <c r="XEH272" s="28"/>
      <c r="XEI272" s="28"/>
      <c r="XEJ272" s="28"/>
      <c r="XEK272" s="28"/>
      <c r="XEL272" s="28"/>
      <c r="XEM272" s="28"/>
      <c r="XEN272" s="28"/>
      <c r="XEO272" s="28"/>
      <c r="XEP272" s="28"/>
      <c r="XEQ272" s="28"/>
      <c r="XER272" s="28"/>
      <c r="XES272" s="28"/>
      <c r="XET272" s="28"/>
      <c r="XEU272" s="28"/>
      <c r="XEV272" s="28"/>
      <c r="XEW272" s="28"/>
      <c r="XEX272" s="28"/>
      <c r="XEY272" s="28"/>
      <c r="XEZ272" s="28"/>
      <c r="XFA272" s="28"/>
      <c r="XFB272" s="28"/>
      <c r="XFC272" s="28"/>
      <c r="XFD272" s="28"/>
    </row>
    <row r="273" spans="1:11 16358:16384" s="3" customFormat="1" ht="19.05" customHeight="1">
      <c r="A273" s="110"/>
      <c r="B273" s="112"/>
      <c r="C273" s="112"/>
      <c r="D273" s="112"/>
      <c r="E273" s="112"/>
      <c r="F273" s="29"/>
      <c r="G273" s="29"/>
      <c r="H273" s="29"/>
      <c r="I273" s="29"/>
      <c r="J273" s="114"/>
      <c r="K273" s="29"/>
      <c r="XED273" s="28"/>
      <c r="XEE273" s="28"/>
      <c r="XEF273" s="28"/>
      <c r="XEG273" s="28"/>
      <c r="XEH273" s="28"/>
      <c r="XEI273" s="28"/>
      <c r="XEJ273" s="28"/>
      <c r="XEK273" s="28"/>
      <c r="XEL273" s="28"/>
      <c r="XEM273" s="28"/>
      <c r="XEN273" s="28"/>
      <c r="XEO273" s="28"/>
      <c r="XEP273" s="28"/>
      <c r="XEQ273" s="28"/>
      <c r="XER273" s="28"/>
      <c r="XES273" s="28"/>
      <c r="XET273" s="28"/>
      <c r="XEU273" s="28"/>
      <c r="XEV273" s="28"/>
      <c r="XEW273" s="28"/>
      <c r="XEX273" s="28"/>
      <c r="XEY273" s="28"/>
      <c r="XEZ273" s="28"/>
      <c r="XFA273" s="28"/>
      <c r="XFB273" s="28"/>
      <c r="XFC273" s="28"/>
      <c r="XFD273" s="28"/>
    </row>
    <row r="274" spans="1:11 16358:16384" s="3" customFormat="1" ht="19.05" customHeight="1">
      <c r="A274" s="110"/>
      <c r="B274" s="112"/>
      <c r="C274" s="112"/>
      <c r="D274" s="112"/>
      <c r="E274" s="112"/>
      <c r="F274" s="29"/>
      <c r="G274" s="29"/>
      <c r="H274" s="29"/>
      <c r="I274" s="29"/>
      <c r="J274" s="114"/>
      <c r="K274" s="29"/>
      <c r="XED274" s="28"/>
      <c r="XEE274" s="28"/>
      <c r="XEF274" s="28"/>
      <c r="XEG274" s="28"/>
      <c r="XEH274" s="28"/>
      <c r="XEI274" s="28"/>
      <c r="XEJ274" s="28"/>
      <c r="XEK274" s="28"/>
      <c r="XEL274" s="28"/>
      <c r="XEM274" s="28"/>
      <c r="XEN274" s="28"/>
      <c r="XEO274" s="28"/>
      <c r="XEP274" s="28"/>
      <c r="XEQ274" s="28"/>
      <c r="XER274" s="28"/>
      <c r="XES274" s="28"/>
      <c r="XET274" s="28"/>
      <c r="XEU274" s="28"/>
      <c r="XEV274" s="28"/>
      <c r="XEW274" s="28"/>
      <c r="XEX274" s="28"/>
      <c r="XEY274" s="28"/>
      <c r="XEZ274" s="28"/>
      <c r="XFA274" s="28"/>
      <c r="XFB274" s="28"/>
      <c r="XFC274" s="28"/>
      <c r="XFD274" s="28"/>
    </row>
    <row r="275" spans="1:11 16358:16384" s="3" customFormat="1" ht="19.05" customHeight="1">
      <c r="A275" s="110"/>
      <c r="B275" s="112"/>
      <c r="C275" s="112"/>
      <c r="D275" s="112"/>
      <c r="E275" s="112"/>
      <c r="F275" s="29"/>
      <c r="G275" s="29"/>
      <c r="H275" s="29"/>
      <c r="I275" s="29"/>
      <c r="J275" s="114"/>
      <c r="K275" s="29"/>
      <c r="XED275" s="28"/>
      <c r="XEE275" s="28"/>
      <c r="XEF275" s="28"/>
      <c r="XEG275" s="28"/>
      <c r="XEH275" s="28"/>
      <c r="XEI275" s="28"/>
      <c r="XEJ275" s="28"/>
      <c r="XEK275" s="28"/>
      <c r="XEL275" s="28"/>
      <c r="XEM275" s="28"/>
      <c r="XEN275" s="28"/>
      <c r="XEO275" s="28"/>
      <c r="XEP275" s="28"/>
      <c r="XEQ275" s="28"/>
      <c r="XER275" s="28"/>
      <c r="XES275" s="28"/>
      <c r="XET275" s="28"/>
      <c r="XEU275" s="28"/>
      <c r="XEV275" s="28"/>
      <c r="XEW275" s="28"/>
      <c r="XEX275" s="28"/>
      <c r="XEY275" s="28"/>
      <c r="XEZ275" s="28"/>
      <c r="XFA275" s="28"/>
      <c r="XFB275" s="28"/>
      <c r="XFC275" s="28"/>
      <c r="XFD275" s="28"/>
    </row>
    <row r="276" spans="1:11 16358:16384" s="3" customFormat="1" ht="19.05" customHeight="1">
      <c r="A276" s="110"/>
      <c r="B276" s="112"/>
      <c r="C276" s="112"/>
      <c r="D276" s="112"/>
      <c r="E276" s="112"/>
      <c r="F276" s="29"/>
      <c r="G276" s="29"/>
      <c r="H276" s="29"/>
      <c r="I276" s="29"/>
      <c r="J276" s="114"/>
      <c r="K276" s="29"/>
      <c r="XED276" s="28"/>
      <c r="XEE276" s="28"/>
      <c r="XEF276" s="28"/>
      <c r="XEG276" s="28"/>
      <c r="XEH276" s="28"/>
      <c r="XEI276" s="28"/>
      <c r="XEJ276" s="28"/>
      <c r="XEK276" s="28"/>
      <c r="XEL276" s="28"/>
      <c r="XEM276" s="28"/>
      <c r="XEN276" s="28"/>
      <c r="XEO276" s="28"/>
      <c r="XEP276" s="28"/>
      <c r="XEQ276" s="28"/>
      <c r="XER276" s="28"/>
      <c r="XES276" s="28"/>
      <c r="XET276" s="28"/>
      <c r="XEU276" s="28"/>
      <c r="XEV276" s="28"/>
      <c r="XEW276" s="28"/>
      <c r="XEX276" s="28"/>
      <c r="XEY276" s="28"/>
      <c r="XEZ276" s="28"/>
      <c r="XFA276" s="28"/>
      <c r="XFB276" s="28"/>
      <c r="XFC276" s="28"/>
      <c r="XFD276" s="28"/>
    </row>
    <row r="277" spans="1:11 16358:16384" s="3" customFormat="1" ht="19.05" customHeight="1">
      <c r="A277" s="110"/>
      <c r="B277" s="112"/>
      <c r="C277" s="112"/>
      <c r="D277" s="112"/>
      <c r="E277" s="112"/>
      <c r="F277" s="29"/>
      <c r="G277" s="29"/>
      <c r="H277" s="29"/>
      <c r="I277" s="29"/>
      <c r="J277" s="114"/>
      <c r="K277" s="29"/>
      <c r="XED277" s="28"/>
      <c r="XEE277" s="28"/>
      <c r="XEF277" s="28"/>
      <c r="XEG277" s="28"/>
      <c r="XEH277" s="28"/>
      <c r="XEI277" s="28"/>
      <c r="XEJ277" s="28"/>
      <c r="XEK277" s="28"/>
      <c r="XEL277" s="28"/>
      <c r="XEM277" s="28"/>
      <c r="XEN277" s="28"/>
      <c r="XEO277" s="28"/>
      <c r="XEP277" s="28"/>
      <c r="XEQ277" s="28"/>
      <c r="XER277" s="28"/>
      <c r="XES277" s="28"/>
      <c r="XET277" s="28"/>
      <c r="XEU277" s="28"/>
      <c r="XEV277" s="28"/>
      <c r="XEW277" s="28"/>
      <c r="XEX277" s="28"/>
      <c r="XEY277" s="28"/>
      <c r="XEZ277" s="28"/>
      <c r="XFA277" s="28"/>
      <c r="XFB277" s="28"/>
      <c r="XFC277" s="28"/>
      <c r="XFD277" s="28"/>
    </row>
    <row r="278" spans="1:11 16358:16384" s="3" customFormat="1" ht="19.05" customHeight="1">
      <c r="A278" s="110"/>
      <c r="B278" s="112"/>
      <c r="C278" s="112"/>
      <c r="D278" s="112"/>
      <c r="E278" s="112"/>
      <c r="F278" s="29"/>
      <c r="G278" s="29"/>
      <c r="H278" s="29"/>
      <c r="I278" s="29"/>
      <c r="J278" s="114"/>
      <c r="K278" s="29"/>
      <c r="XED278" s="28"/>
      <c r="XEE278" s="28"/>
      <c r="XEF278" s="28"/>
      <c r="XEG278" s="28"/>
      <c r="XEH278" s="28"/>
      <c r="XEI278" s="28"/>
      <c r="XEJ278" s="28"/>
      <c r="XEK278" s="28"/>
      <c r="XEL278" s="28"/>
      <c r="XEM278" s="28"/>
      <c r="XEN278" s="28"/>
      <c r="XEO278" s="28"/>
      <c r="XEP278" s="28"/>
      <c r="XEQ278" s="28"/>
      <c r="XER278" s="28"/>
      <c r="XES278" s="28"/>
      <c r="XET278" s="28"/>
      <c r="XEU278" s="28"/>
      <c r="XEV278" s="28"/>
      <c r="XEW278" s="28"/>
      <c r="XEX278" s="28"/>
      <c r="XEY278" s="28"/>
      <c r="XEZ278" s="28"/>
      <c r="XFA278" s="28"/>
      <c r="XFB278" s="28"/>
      <c r="XFC278" s="28"/>
      <c r="XFD278" s="28"/>
    </row>
    <row r="279" spans="1:11 16358:16384" s="3" customFormat="1" ht="19.05" customHeight="1">
      <c r="A279" s="110"/>
      <c r="B279" s="112"/>
      <c r="C279" s="112"/>
      <c r="D279" s="112"/>
      <c r="E279" s="112"/>
      <c r="F279" s="29"/>
      <c r="G279" s="29"/>
      <c r="H279" s="29"/>
      <c r="I279" s="29"/>
      <c r="J279" s="114"/>
      <c r="K279" s="29"/>
      <c r="XED279" s="28"/>
      <c r="XEE279" s="28"/>
      <c r="XEF279" s="28"/>
      <c r="XEG279" s="28"/>
      <c r="XEH279" s="28"/>
      <c r="XEI279" s="28"/>
      <c r="XEJ279" s="28"/>
      <c r="XEK279" s="28"/>
      <c r="XEL279" s="28"/>
      <c r="XEM279" s="28"/>
      <c r="XEN279" s="28"/>
      <c r="XEO279" s="28"/>
      <c r="XEP279" s="28"/>
      <c r="XEQ279" s="28"/>
      <c r="XER279" s="28"/>
      <c r="XES279" s="28"/>
      <c r="XET279" s="28"/>
      <c r="XEU279" s="28"/>
      <c r="XEV279" s="28"/>
      <c r="XEW279" s="28"/>
      <c r="XEX279" s="28"/>
      <c r="XEY279" s="28"/>
      <c r="XEZ279" s="28"/>
      <c r="XFA279" s="28"/>
      <c r="XFB279" s="28"/>
      <c r="XFC279" s="28"/>
      <c r="XFD279" s="28"/>
    </row>
    <row r="280" spans="1:11 16358:16384" s="3" customFormat="1" ht="19.05" customHeight="1">
      <c r="A280" s="110"/>
      <c r="B280" s="112"/>
      <c r="C280" s="112"/>
      <c r="D280" s="112"/>
      <c r="E280" s="112"/>
      <c r="F280" s="29"/>
      <c r="G280" s="29"/>
      <c r="H280" s="29"/>
      <c r="I280" s="29"/>
      <c r="J280" s="114"/>
      <c r="K280" s="29"/>
      <c r="XED280" s="28"/>
      <c r="XEE280" s="28"/>
      <c r="XEF280" s="28"/>
      <c r="XEG280" s="28"/>
      <c r="XEH280" s="28"/>
      <c r="XEI280" s="28"/>
      <c r="XEJ280" s="28"/>
      <c r="XEK280" s="28"/>
      <c r="XEL280" s="28"/>
      <c r="XEM280" s="28"/>
      <c r="XEN280" s="28"/>
      <c r="XEO280" s="28"/>
      <c r="XEP280" s="28"/>
      <c r="XEQ280" s="28"/>
      <c r="XER280" s="28"/>
      <c r="XES280" s="28"/>
      <c r="XET280" s="28"/>
      <c r="XEU280" s="28"/>
      <c r="XEV280" s="28"/>
      <c r="XEW280" s="28"/>
      <c r="XEX280" s="28"/>
      <c r="XEY280" s="28"/>
      <c r="XEZ280" s="28"/>
      <c r="XFA280" s="28"/>
      <c r="XFB280" s="28"/>
      <c r="XFC280" s="28"/>
      <c r="XFD280" s="28"/>
    </row>
    <row r="281" spans="1:11 16358:16384" s="3" customFormat="1" ht="19.05" customHeight="1">
      <c r="A281" s="110"/>
      <c r="B281" s="112"/>
      <c r="C281" s="112"/>
      <c r="D281" s="112"/>
      <c r="E281" s="112"/>
      <c r="F281" s="29"/>
      <c r="G281" s="29"/>
      <c r="H281" s="29"/>
      <c r="I281" s="29"/>
      <c r="J281" s="114"/>
      <c r="K281" s="29"/>
      <c r="XED281" s="28"/>
      <c r="XEE281" s="28"/>
      <c r="XEF281" s="28"/>
      <c r="XEG281" s="28"/>
      <c r="XEH281" s="28"/>
      <c r="XEI281" s="28"/>
      <c r="XEJ281" s="28"/>
      <c r="XEK281" s="28"/>
      <c r="XEL281" s="28"/>
      <c r="XEM281" s="28"/>
      <c r="XEN281" s="28"/>
      <c r="XEO281" s="28"/>
      <c r="XEP281" s="28"/>
      <c r="XEQ281" s="28"/>
      <c r="XER281" s="28"/>
      <c r="XES281" s="28"/>
      <c r="XET281" s="28"/>
      <c r="XEU281" s="28"/>
      <c r="XEV281" s="28"/>
      <c r="XEW281" s="28"/>
      <c r="XEX281" s="28"/>
      <c r="XEY281" s="28"/>
      <c r="XEZ281" s="28"/>
      <c r="XFA281" s="28"/>
      <c r="XFB281" s="28"/>
      <c r="XFC281" s="28"/>
      <c r="XFD281" s="28"/>
    </row>
    <row r="282" spans="1:11 16358:16384" s="3" customFormat="1" ht="19.05" customHeight="1">
      <c r="A282" s="110"/>
      <c r="B282" s="112"/>
      <c r="C282" s="112"/>
      <c r="D282" s="112"/>
      <c r="E282" s="112"/>
      <c r="F282" s="29"/>
      <c r="G282" s="29"/>
      <c r="H282" s="29"/>
      <c r="I282" s="29"/>
      <c r="J282" s="114"/>
      <c r="K282" s="29"/>
      <c r="XED282" s="28"/>
      <c r="XEE282" s="28"/>
      <c r="XEF282" s="28"/>
      <c r="XEG282" s="28"/>
      <c r="XEH282" s="28"/>
      <c r="XEI282" s="28"/>
      <c r="XEJ282" s="28"/>
      <c r="XEK282" s="28"/>
      <c r="XEL282" s="28"/>
      <c r="XEM282" s="28"/>
      <c r="XEN282" s="28"/>
      <c r="XEO282" s="28"/>
      <c r="XEP282" s="28"/>
      <c r="XEQ282" s="28"/>
      <c r="XER282" s="28"/>
      <c r="XES282" s="28"/>
      <c r="XET282" s="28"/>
      <c r="XEU282" s="28"/>
      <c r="XEV282" s="28"/>
      <c r="XEW282" s="28"/>
      <c r="XEX282" s="28"/>
      <c r="XEY282" s="28"/>
      <c r="XEZ282" s="28"/>
      <c r="XFA282" s="28"/>
      <c r="XFB282" s="28"/>
      <c r="XFC282" s="28"/>
      <c r="XFD282" s="28"/>
    </row>
    <row r="283" spans="1:11 16358:16384" s="3" customFormat="1" ht="19.05" customHeight="1">
      <c r="A283" s="110"/>
      <c r="B283" s="112"/>
      <c r="C283" s="112"/>
      <c r="D283" s="112"/>
      <c r="E283" s="112"/>
      <c r="F283" s="29"/>
      <c r="G283" s="29"/>
      <c r="H283" s="29"/>
      <c r="I283" s="29"/>
      <c r="J283" s="114"/>
      <c r="K283" s="29"/>
      <c r="XED283" s="28"/>
      <c r="XEE283" s="28"/>
      <c r="XEF283" s="28"/>
      <c r="XEG283" s="28"/>
      <c r="XEH283" s="28"/>
      <c r="XEI283" s="28"/>
      <c r="XEJ283" s="28"/>
      <c r="XEK283" s="28"/>
      <c r="XEL283" s="28"/>
      <c r="XEM283" s="28"/>
      <c r="XEN283" s="28"/>
      <c r="XEO283" s="28"/>
      <c r="XEP283" s="28"/>
      <c r="XEQ283" s="28"/>
      <c r="XER283" s="28"/>
      <c r="XES283" s="28"/>
      <c r="XET283" s="28"/>
      <c r="XEU283" s="28"/>
      <c r="XEV283" s="28"/>
      <c r="XEW283" s="28"/>
      <c r="XEX283" s="28"/>
      <c r="XEY283" s="28"/>
      <c r="XEZ283" s="28"/>
      <c r="XFA283" s="28"/>
      <c r="XFB283" s="28"/>
      <c r="XFC283" s="28"/>
      <c r="XFD283" s="28"/>
    </row>
    <row r="284" spans="1:11 16358:16384" s="3" customFormat="1" ht="19.05" customHeight="1">
      <c r="A284" s="110"/>
      <c r="B284" s="112"/>
      <c r="C284" s="112"/>
      <c r="D284" s="112"/>
      <c r="E284" s="112"/>
      <c r="F284" s="29"/>
      <c r="G284" s="29"/>
      <c r="H284" s="29"/>
      <c r="I284" s="29"/>
      <c r="J284" s="114"/>
      <c r="K284" s="29"/>
      <c r="XED284" s="28"/>
      <c r="XEE284" s="28"/>
      <c r="XEF284" s="28"/>
      <c r="XEG284" s="28"/>
      <c r="XEH284" s="28"/>
      <c r="XEI284" s="28"/>
      <c r="XEJ284" s="28"/>
      <c r="XEK284" s="28"/>
      <c r="XEL284" s="28"/>
      <c r="XEM284" s="28"/>
      <c r="XEN284" s="28"/>
      <c r="XEO284" s="28"/>
      <c r="XEP284" s="28"/>
      <c r="XEQ284" s="28"/>
      <c r="XER284" s="28"/>
      <c r="XES284" s="28"/>
      <c r="XET284" s="28"/>
      <c r="XEU284" s="28"/>
      <c r="XEV284" s="28"/>
      <c r="XEW284" s="28"/>
      <c r="XEX284" s="28"/>
      <c r="XEY284" s="28"/>
      <c r="XEZ284" s="28"/>
      <c r="XFA284" s="28"/>
      <c r="XFB284" s="28"/>
      <c r="XFC284" s="28"/>
      <c r="XFD284" s="28"/>
    </row>
    <row r="285" spans="1:11 16358:16384" s="3" customFormat="1" ht="19.05" customHeight="1">
      <c r="A285" s="110"/>
      <c r="B285" s="112"/>
      <c r="C285" s="112"/>
      <c r="D285" s="112"/>
      <c r="E285" s="112"/>
      <c r="F285" s="29"/>
      <c r="G285" s="29"/>
      <c r="H285" s="29"/>
      <c r="I285" s="29"/>
      <c r="J285" s="114"/>
      <c r="K285" s="29"/>
      <c r="XED285" s="28"/>
      <c r="XEE285" s="28"/>
      <c r="XEF285" s="28"/>
      <c r="XEG285" s="28"/>
      <c r="XEH285" s="28"/>
      <c r="XEI285" s="28"/>
      <c r="XEJ285" s="28"/>
      <c r="XEK285" s="28"/>
      <c r="XEL285" s="28"/>
      <c r="XEM285" s="28"/>
      <c r="XEN285" s="28"/>
      <c r="XEO285" s="28"/>
      <c r="XEP285" s="28"/>
      <c r="XEQ285" s="28"/>
      <c r="XER285" s="28"/>
      <c r="XES285" s="28"/>
      <c r="XET285" s="28"/>
      <c r="XEU285" s="28"/>
      <c r="XEV285" s="28"/>
      <c r="XEW285" s="28"/>
      <c r="XEX285" s="28"/>
      <c r="XEY285" s="28"/>
      <c r="XEZ285" s="28"/>
      <c r="XFA285" s="28"/>
      <c r="XFB285" s="28"/>
      <c r="XFC285" s="28"/>
      <c r="XFD285" s="28"/>
    </row>
    <row r="286" spans="1:11 16358:16384" s="3" customFormat="1" ht="19.05" customHeight="1">
      <c r="A286" s="110"/>
      <c r="B286" s="112"/>
      <c r="C286" s="112"/>
      <c r="D286" s="112"/>
      <c r="E286" s="112"/>
      <c r="F286" s="29"/>
      <c r="G286" s="29"/>
      <c r="H286" s="29"/>
      <c r="I286" s="29"/>
      <c r="J286" s="114"/>
      <c r="K286" s="29"/>
      <c r="XED286" s="28"/>
      <c r="XEE286" s="28"/>
      <c r="XEF286" s="28"/>
      <c r="XEG286" s="28"/>
      <c r="XEH286" s="28"/>
      <c r="XEI286" s="28"/>
      <c r="XEJ286" s="28"/>
      <c r="XEK286" s="28"/>
      <c r="XEL286" s="28"/>
      <c r="XEM286" s="28"/>
      <c r="XEN286" s="28"/>
      <c r="XEO286" s="28"/>
      <c r="XEP286" s="28"/>
      <c r="XEQ286" s="28"/>
      <c r="XER286" s="28"/>
      <c r="XES286" s="28"/>
      <c r="XET286" s="28"/>
      <c r="XEU286" s="28"/>
      <c r="XEV286" s="28"/>
      <c r="XEW286" s="28"/>
      <c r="XEX286" s="28"/>
      <c r="XEY286" s="28"/>
      <c r="XEZ286" s="28"/>
      <c r="XFA286" s="28"/>
      <c r="XFB286" s="28"/>
      <c r="XFC286" s="28"/>
      <c r="XFD286" s="28"/>
    </row>
    <row r="287" spans="1:11 16358:16384" s="3" customFormat="1" ht="19.05" customHeight="1">
      <c r="A287" s="110"/>
      <c r="B287" s="112"/>
      <c r="C287" s="112"/>
      <c r="D287" s="112"/>
      <c r="E287" s="112"/>
      <c r="F287" s="29"/>
      <c r="G287" s="29"/>
      <c r="H287" s="29"/>
      <c r="I287" s="29"/>
      <c r="J287" s="114"/>
      <c r="K287" s="29"/>
      <c r="XED287" s="28"/>
      <c r="XEE287" s="28"/>
      <c r="XEF287" s="28"/>
      <c r="XEG287" s="28"/>
      <c r="XEH287" s="28"/>
      <c r="XEI287" s="28"/>
      <c r="XEJ287" s="28"/>
      <c r="XEK287" s="28"/>
      <c r="XEL287" s="28"/>
      <c r="XEM287" s="28"/>
      <c r="XEN287" s="28"/>
      <c r="XEO287" s="28"/>
      <c r="XEP287" s="28"/>
      <c r="XEQ287" s="28"/>
      <c r="XER287" s="28"/>
      <c r="XES287" s="28"/>
      <c r="XET287" s="28"/>
      <c r="XEU287" s="28"/>
      <c r="XEV287" s="28"/>
      <c r="XEW287" s="28"/>
      <c r="XEX287" s="28"/>
      <c r="XEY287" s="28"/>
      <c r="XEZ287" s="28"/>
      <c r="XFA287" s="28"/>
      <c r="XFB287" s="28"/>
      <c r="XFC287" s="28"/>
      <c r="XFD287" s="28"/>
    </row>
    <row r="288" spans="1:11 16358:16384" s="3" customFormat="1" ht="19.05" customHeight="1">
      <c r="A288" s="110"/>
      <c r="B288" s="112"/>
      <c r="C288" s="112"/>
      <c r="D288" s="112"/>
      <c r="E288" s="112"/>
      <c r="F288" s="29"/>
      <c r="G288" s="29"/>
      <c r="H288" s="29"/>
      <c r="I288" s="29"/>
      <c r="J288" s="114"/>
      <c r="K288" s="29"/>
      <c r="XED288" s="28"/>
      <c r="XEE288" s="28"/>
      <c r="XEF288" s="28"/>
      <c r="XEG288" s="28"/>
      <c r="XEH288" s="28"/>
      <c r="XEI288" s="28"/>
      <c r="XEJ288" s="28"/>
      <c r="XEK288" s="28"/>
      <c r="XEL288" s="28"/>
      <c r="XEM288" s="28"/>
      <c r="XEN288" s="28"/>
      <c r="XEO288" s="28"/>
      <c r="XEP288" s="28"/>
      <c r="XEQ288" s="28"/>
      <c r="XER288" s="28"/>
      <c r="XES288" s="28"/>
      <c r="XET288" s="28"/>
      <c r="XEU288" s="28"/>
      <c r="XEV288" s="28"/>
      <c r="XEW288" s="28"/>
      <c r="XEX288" s="28"/>
      <c r="XEY288" s="28"/>
      <c r="XEZ288" s="28"/>
      <c r="XFA288" s="28"/>
      <c r="XFB288" s="28"/>
      <c r="XFC288" s="28"/>
      <c r="XFD288" s="28"/>
    </row>
    <row r="289" spans="1:11 16358:16384" s="3" customFormat="1" ht="19.05" customHeight="1">
      <c r="A289" s="110"/>
      <c r="B289" s="112"/>
      <c r="C289" s="112"/>
      <c r="D289" s="112"/>
      <c r="E289" s="112"/>
      <c r="F289" s="29"/>
      <c r="G289" s="29"/>
      <c r="H289" s="29"/>
      <c r="I289" s="29"/>
      <c r="J289" s="114"/>
      <c r="K289" s="29"/>
      <c r="XED289" s="28"/>
      <c r="XEE289" s="28"/>
      <c r="XEF289" s="28"/>
      <c r="XEG289" s="28"/>
      <c r="XEH289" s="28"/>
      <c r="XEI289" s="28"/>
      <c r="XEJ289" s="28"/>
      <c r="XEK289" s="28"/>
      <c r="XEL289" s="28"/>
      <c r="XEM289" s="28"/>
      <c r="XEN289" s="28"/>
      <c r="XEO289" s="28"/>
      <c r="XEP289" s="28"/>
      <c r="XEQ289" s="28"/>
      <c r="XER289" s="28"/>
      <c r="XES289" s="28"/>
      <c r="XET289" s="28"/>
      <c r="XEU289" s="28"/>
      <c r="XEV289" s="28"/>
      <c r="XEW289" s="28"/>
      <c r="XEX289" s="28"/>
      <c r="XEY289" s="28"/>
      <c r="XEZ289" s="28"/>
      <c r="XFA289" s="28"/>
      <c r="XFB289" s="28"/>
      <c r="XFC289" s="28"/>
      <c r="XFD289" s="28"/>
    </row>
    <row r="290" spans="1:11 16358:16384" s="3" customFormat="1" ht="19.05" customHeight="1">
      <c r="A290" s="110"/>
      <c r="B290" s="112"/>
      <c r="C290" s="112"/>
      <c r="D290" s="112"/>
      <c r="E290" s="112"/>
      <c r="F290" s="29"/>
      <c r="G290" s="29"/>
      <c r="H290" s="29"/>
      <c r="I290" s="29"/>
      <c r="J290" s="114"/>
      <c r="K290" s="29"/>
      <c r="XED290" s="28"/>
      <c r="XEE290" s="28"/>
      <c r="XEF290" s="28"/>
      <c r="XEG290" s="28"/>
      <c r="XEH290" s="28"/>
      <c r="XEI290" s="28"/>
      <c r="XEJ290" s="28"/>
      <c r="XEK290" s="28"/>
      <c r="XEL290" s="28"/>
      <c r="XEM290" s="28"/>
      <c r="XEN290" s="28"/>
      <c r="XEO290" s="28"/>
      <c r="XEP290" s="28"/>
      <c r="XEQ290" s="28"/>
      <c r="XER290" s="28"/>
      <c r="XES290" s="28"/>
      <c r="XET290" s="28"/>
      <c r="XEU290" s="28"/>
      <c r="XEV290" s="28"/>
      <c r="XEW290" s="28"/>
      <c r="XEX290" s="28"/>
      <c r="XEY290" s="28"/>
      <c r="XEZ290" s="28"/>
      <c r="XFA290" s="28"/>
      <c r="XFB290" s="28"/>
      <c r="XFC290" s="28"/>
      <c r="XFD290" s="28"/>
    </row>
    <row r="291" spans="1:11 16358:16384" s="3" customFormat="1" ht="19.05" customHeight="1">
      <c r="A291" s="110"/>
      <c r="B291" s="112"/>
      <c r="C291" s="112"/>
      <c r="D291" s="112"/>
      <c r="E291" s="112"/>
      <c r="F291" s="29"/>
      <c r="G291" s="29"/>
      <c r="H291" s="29"/>
      <c r="I291" s="29"/>
      <c r="J291" s="114"/>
      <c r="K291" s="29"/>
      <c r="XED291" s="28"/>
      <c r="XEE291" s="28"/>
      <c r="XEF291" s="28"/>
      <c r="XEG291" s="28"/>
      <c r="XEH291" s="28"/>
      <c r="XEI291" s="28"/>
      <c r="XEJ291" s="28"/>
      <c r="XEK291" s="28"/>
      <c r="XEL291" s="28"/>
      <c r="XEM291" s="28"/>
      <c r="XEN291" s="28"/>
      <c r="XEO291" s="28"/>
      <c r="XEP291" s="28"/>
      <c r="XEQ291" s="28"/>
      <c r="XER291" s="28"/>
      <c r="XES291" s="28"/>
      <c r="XET291" s="28"/>
      <c r="XEU291" s="28"/>
      <c r="XEV291" s="28"/>
      <c r="XEW291" s="28"/>
      <c r="XEX291" s="28"/>
      <c r="XEY291" s="28"/>
      <c r="XEZ291" s="28"/>
      <c r="XFA291" s="28"/>
      <c r="XFB291" s="28"/>
      <c r="XFC291" s="28"/>
      <c r="XFD291" s="28"/>
    </row>
    <row r="292" spans="1:11 16358:16384" s="3" customFormat="1" ht="19.05" customHeight="1">
      <c r="A292" s="110"/>
      <c r="B292" s="112"/>
      <c r="C292" s="112"/>
      <c r="D292" s="112"/>
      <c r="E292" s="112"/>
      <c r="F292" s="29"/>
      <c r="G292" s="29"/>
      <c r="H292" s="29"/>
      <c r="I292" s="29"/>
      <c r="J292" s="114"/>
      <c r="K292" s="29"/>
      <c r="XED292" s="28"/>
      <c r="XEE292" s="28"/>
      <c r="XEF292" s="28"/>
      <c r="XEG292" s="28"/>
      <c r="XEH292" s="28"/>
      <c r="XEI292" s="28"/>
      <c r="XEJ292" s="28"/>
      <c r="XEK292" s="28"/>
      <c r="XEL292" s="28"/>
      <c r="XEM292" s="28"/>
      <c r="XEN292" s="28"/>
      <c r="XEO292" s="28"/>
      <c r="XEP292" s="28"/>
      <c r="XEQ292" s="28"/>
      <c r="XER292" s="28"/>
      <c r="XES292" s="28"/>
      <c r="XET292" s="28"/>
      <c r="XEU292" s="28"/>
      <c r="XEV292" s="28"/>
      <c r="XEW292" s="28"/>
      <c r="XEX292" s="28"/>
      <c r="XEY292" s="28"/>
      <c r="XEZ292" s="28"/>
      <c r="XFA292" s="28"/>
      <c r="XFB292" s="28"/>
      <c r="XFC292" s="28"/>
      <c r="XFD292" s="28"/>
    </row>
    <row r="293" spans="1:11 16358:16384" s="3" customFormat="1" ht="19.05" customHeight="1">
      <c r="A293" s="110"/>
      <c r="B293" s="112"/>
      <c r="C293" s="112"/>
      <c r="D293" s="112"/>
      <c r="E293" s="112"/>
      <c r="F293" s="29"/>
      <c r="G293" s="29"/>
      <c r="H293" s="29"/>
      <c r="I293" s="29"/>
      <c r="J293" s="114"/>
      <c r="K293" s="29"/>
      <c r="XED293" s="28"/>
      <c r="XEE293" s="28"/>
      <c r="XEF293" s="28"/>
      <c r="XEG293" s="28"/>
      <c r="XEH293" s="28"/>
      <c r="XEI293" s="28"/>
      <c r="XEJ293" s="28"/>
      <c r="XEK293" s="28"/>
      <c r="XEL293" s="28"/>
      <c r="XEM293" s="28"/>
      <c r="XEN293" s="28"/>
      <c r="XEO293" s="28"/>
      <c r="XEP293" s="28"/>
      <c r="XEQ293" s="28"/>
      <c r="XER293" s="28"/>
      <c r="XES293" s="28"/>
      <c r="XET293" s="28"/>
      <c r="XEU293" s="28"/>
      <c r="XEV293" s="28"/>
      <c r="XEW293" s="28"/>
      <c r="XEX293" s="28"/>
      <c r="XEY293" s="28"/>
      <c r="XEZ293" s="28"/>
      <c r="XFA293" s="28"/>
      <c r="XFB293" s="28"/>
      <c r="XFC293" s="28"/>
      <c r="XFD293" s="28"/>
    </row>
    <row r="294" spans="1:11 16358:16384" s="3" customFormat="1" ht="19.05" customHeight="1">
      <c r="A294" s="110"/>
      <c r="B294" s="112"/>
      <c r="C294" s="112"/>
      <c r="D294" s="112"/>
      <c r="E294" s="112"/>
      <c r="F294" s="29"/>
      <c r="G294" s="29"/>
      <c r="H294" s="29"/>
      <c r="I294" s="29"/>
      <c r="J294" s="114"/>
      <c r="K294" s="29"/>
      <c r="XED294" s="28"/>
      <c r="XEE294" s="28"/>
      <c r="XEF294" s="28"/>
      <c r="XEG294" s="28"/>
      <c r="XEH294" s="28"/>
      <c r="XEI294" s="28"/>
      <c r="XEJ294" s="28"/>
      <c r="XEK294" s="28"/>
      <c r="XEL294" s="28"/>
      <c r="XEM294" s="28"/>
      <c r="XEN294" s="28"/>
      <c r="XEO294" s="28"/>
      <c r="XEP294" s="28"/>
      <c r="XEQ294" s="28"/>
      <c r="XER294" s="28"/>
      <c r="XES294" s="28"/>
      <c r="XET294" s="28"/>
      <c r="XEU294" s="28"/>
      <c r="XEV294" s="28"/>
      <c r="XEW294" s="28"/>
      <c r="XEX294" s="28"/>
      <c r="XEY294" s="28"/>
      <c r="XEZ294" s="28"/>
      <c r="XFA294" s="28"/>
      <c r="XFB294" s="28"/>
      <c r="XFC294" s="28"/>
      <c r="XFD294" s="28"/>
    </row>
    <row r="295" spans="1:11 16358:16384" s="3" customFormat="1" ht="19.05" customHeight="1">
      <c r="A295" s="110"/>
      <c r="B295" s="112"/>
      <c r="C295" s="112"/>
      <c r="D295" s="112"/>
      <c r="E295" s="112"/>
      <c r="F295" s="29"/>
      <c r="G295" s="29"/>
      <c r="H295" s="29"/>
      <c r="I295" s="29"/>
      <c r="J295" s="114"/>
      <c r="K295" s="29"/>
      <c r="XED295" s="28"/>
      <c r="XEE295" s="28"/>
      <c r="XEF295" s="28"/>
      <c r="XEG295" s="28"/>
      <c r="XEH295" s="28"/>
      <c r="XEI295" s="28"/>
      <c r="XEJ295" s="28"/>
      <c r="XEK295" s="28"/>
      <c r="XEL295" s="28"/>
      <c r="XEM295" s="28"/>
      <c r="XEN295" s="28"/>
      <c r="XEO295" s="28"/>
      <c r="XEP295" s="28"/>
      <c r="XEQ295" s="28"/>
      <c r="XER295" s="28"/>
      <c r="XES295" s="28"/>
      <c r="XET295" s="28"/>
      <c r="XEU295" s="28"/>
      <c r="XEV295" s="28"/>
      <c r="XEW295" s="28"/>
      <c r="XEX295" s="28"/>
      <c r="XEY295" s="28"/>
      <c r="XEZ295" s="28"/>
      <c r="XFA295" s="28"/>
      <c r="XFB295" s="28"/>
      <c r="XFC295" s="28"/>
      <c r="XFD295" s="28"/>
    </row>
    <row r="296" spans="1:11 16358:16384" s="3" customFormat="1" ht="19.05" customHeight="1">
      <c r="A296" s="110"/>
      <c r="B296" s="112"/>
      <c r="C296" s="112"/>
      <c r="D296" s="112"/>
      <c r="E296" s="112"/>
      <c r="F296" s="29"/>
      <c r="G296" s="29"/>
      <c r="H296" s="29"/>
      <c r="I296" s="29"/>
      <c r="J296" s="114"/>
      <c r="K296" s="29"/>
      <c r="XED296" s="28"/>
      <c r="XEE296" s="28"/>
      <c r="XEF296" s="28"/>
      <c r="XEG296" s="28"/>
      <c r="XEH296" s="28"/>
      <c r="XEI296" s="28"/>
      <c r="XEJ296" s="28"/>
      <c r="XEK296" s="28"/>
      <c r="XEL296" s="28"/>
      <c r="XEM296" s="28"/>
      <c r="XEN296" s="28"/>
      <c r="XEO296" s="28"/>
      <c r="XEP296" s="28"/>
      <c r="XEQ296" s="28"/>
      <c r="XER296" s="28"/>
      <c r="XES296" s="28"/>
      <c r="XET296" s="28"/>
      <c r="XEU296" s="28"/>
      <c r="XEV296" s="28"/>
      <c r="XEW296" s="28"/>
      <c r="XEX296" s="28"/>
      <c r="XEY296" s="28"/>
      <c r="XEZ296" s="28"/>
      <c r="XFA296" s="28"/>
      <c r="XFB296" s="28"/>
      <c r="XFC296" s="28"/>
      <c r="XFD296" s="28"/>
    </row>
    <row r="297" spans="1:11 16358:16384" s="3" customFormat="1" ht="19.05" customHeight="1">
      <c r="A297" s="110"/>
      <c r="B297" s="112"/>
      <c r="C297" s="112"/>
      <c r="D297" s="112"/>
      <c r="E297" s="112"/>
      <c r="F297" s="29"/>
      <c r="G297" s="29"/>
      <c r="H297" s="29"/>
      <c r="I297" s="29"/>
      <c r="J297" s="114"/>
      <c r="K297" s="29"/>
      <c r="XED297" s="28"/>
      <c r="XEE297" s="28"/>
      <c r="XEF297" s="28"/>
      <c r="XEG297" s="28"/>
      <c r="XEH297" s="28"/>
      <c r="XEI297" s="28"/>
      <c r="XEJ297" s="28"/>
      <c r="XEK297" s="28"/>
      <c r="XEL297" s="28"/>
      <c r="XEM297" s="28"/>
      <c r="XEN297" s="28"/>
      <c r="XEO297" s="28"/>
      <c r="XEP297" s="28"/>
      <c r="XEQ297" s="28"/>
      <c r="XER297" s="28"/>
      <c r="XES297" s="28"/>
      <c r="XET297" s="28"/>
      <c r="XEU297" s="28"/>
      <c r="XEV297" s="28"/>
      <c r="XEW297" s="28"/>
      <c r="XEX297" s="28"/>
      <c r="XEY297" s="28"/>
      <c r="XEZ297" s="28"/>
      <c r="XFA297" s="28"/>
      <c r="XFB297" s="28"/>
      <c r="XFC297" s="28"/>
      <c r="XFD297" s="28"/>
    </row>
    <row r="298" spans="1:11 16358:16384" s="3" customFormat="1" ht="19.05" customHeight="1">
      <c r="A298" s="110"/>
      <c r="B298" s="112"/>
      <c r="C298" s="112"/>
      <c r="D298" s="112"/>
      <c r="E298" s="112"/>
      <c r="F298" s="29"/>
      <c r="G298" s="29"/>
      <c r="H298" s="29"/>
      <c r="I298" s="29"/>
      <c r="J298" s="114"/>
      <c r="K298" s="29"/>
      <c r="XED298" s="28"/>
      <c r="XEE298" s="28"/>
      <c r="XEF298" s="28"/>
      <c r="XEG298" s="28"/>
      <c r="XEH298" s="28"/>
      <c r="XEI298" s="28"/>
      <c r="XEJ298" s="28"/>
      <c r="XEK298" s="28"/>
      <c r="XEL298" s="28"/>
      <c r="XEM298" s="28"/>
      <c r="XEN298" s="28"/>
      <c r="XEO298" s="28"/>
      <c r="XEP298" s="28"/>
      <c r="XEQ298" s="28"/>
      <c r="XER298" s="28"/>
      <c r="XES298" s="28"/>
      <c r="XET298" s="28"/>
      <c r="XEU298" s="28"/>
      <c r="XEV298" s="28"/>
      <c r="XEW298" s="28"/>
      <c r="XEX298" s="28"/>
      <c r="XEY298" s="28"/>
      <c r="XEZ298" s="28"/>
      <c r="XFA298" s="28"/>
      <c r="XFB298" s="28"/>
      <c r="XFC298" s="28"/>
      <c r="XFD298" s="28"/>
    </row>
    <row r="299" spans="1:11 16358:16384" s="3" customFormat="1" ht="19.05" customHeight="1">
      <c r="A299" s="110"/>
      <c r="B299" s="112"/>
      <c r="C299" s="112"/>
      <c r="D299" s="112"/>
      <c r="E299" s="112"/>
      <c r="F299" s="29"/>
      <c r="G299" s="29"/>
      <c r="H299" s="29"/>
      <c r="I299" s="29"/>
      <c r="J299" s="114"/>
      <c r="K299" s="29"/>
      <c r="XED299" s="28"/>
      <c r="XEE299" s="28"/>
      <c r="XEF299" s="28"/>
      <c r="XEG299" s="28"/>
      <c r="XEH299" s="28"/>
      <c r="XEI299" s="28"/>
      <c r="XEJ299" s="28"/>
      <c r="XEK299" s="28"/>
      <c r="XEL299" s="28"/>
      <c r="XEM299" s="28"/>
      <c r="XEN299" s="28"/>
      <c r="XEO299" s="28"/>
      <c r="XEP299" s="28"/>
      <c r="XEQ299" s="28"/>
      <c r="XER299" s="28"/>
      <c r="XES299" s="28"/>
      <c r="XET299" s="28"/>
      <c r="XEU299" s="28"/>
      <c r="XEV299" s="28"/>
      <c r="XEW299" s="28"/>
      <c r="XEX299" s="28"/>
      <c r="XEY299" s="28"/>
      <c r="XEZ299" s="28"/>
      <c r="XFA299" s="28"/>
      <c r="XFB299" s="28"/>
      <c r="XFC299" s="28"/>
      <c r="XFD299" s="28"/>
    </row>
    <row r="300" spans="1:11 16358:16384" s="3" customFormat="1" ht="19.05" customHeight="1">
      <c r="A300" s="110"/>
      <c r="B300" s="112"/>
      <c r="C300" s="112"/>
      <c r="D300" s="112"/>
      <c r="E300" s="112"/>
      <c r="F300" s="29"/>
      <c r="G300" s="29"/>
      <c r="H300" s="29"/>
      <c r="I300" s="29"/>
      <c r="J300" s="114"/>
      <c r="K300" s="29"/>
      <c r="XED300" s="28"/>
      <c r="XEE300" s="28"/>
      <c r="XEF300" s="28"/>
      <c r="XEG300" s="28"/>
      <c r="XEH300" s="28"/>
      <c r="XEI300" s="28"/>
      <c r="XEJ300" s="28"/>
      <c r="XEK300" s="28"/>
      <c r="XEL300" s="28"/>
      <c r="XEM300" s="28"/>
      <c r="XEN300" s="28"/>
      <c r="XEO300" s="28"/>
      <c r="XEP300" s="28"/>
      <c r="XEQ300" s="28"/>
      <c r="XER300" s="28"/>
      <c r="XES300" s="28"/>
      <c r="XET300" s="28"/>
      <c r="XEU300" s="28"/>
      <c r="XEV300" s="28"/>
      <c r="XEW300" s="28"/>
      <c r="XEX300" s="28"/>
      <c r="XEY300" s="28"/>
      <c r="XEZ300" s="28"/>
      <c r="XFA300" s="28"/>
      <c r="XFB300" s="28"/>
      <c r="XFC300" s="28"/>
      <c r="XFD300" s="28"/>
    </row>
    <row r="301" spans="1:11 16358:16384" s="3" customFormat="1" ht="19.05" customHeight="1">
      <c r="A301" s="110"/>
      <c r="B301" s="112"/>
      <c r="C301" s="112"/>
      <c r="D301" s="112"/>
      <c r="E301" s="112"/>
      <c r="F301" s="29"/>
      <c r="G301" s="29"/>
      <c r="H301" s="29"/>
      <c r="I301" s="29"/>
      <c r="J301" s="114"/>
      <c r="K301" s="29"/>
      <c r="XED301" s="28"/>
      <c r="XEE301" s="28"/>
      <c r="XEF301" s="28"/>
      <c r="XEG301" s="28"/>
      <c r="XEH301" s="28"/>
      <c r="XEI301" s="28"/>
      <c r="XEJ301" s="28"/>
      <c r="XEK301" s="28"/>
      <c r="XEL301" s="28"/>
      <c r="XEM301" s="28"/>
      <c r="XEN301" s="28"/>
      <c r="XEO301" s="28"/>
      <c r="XEP301" s="28"/>
      <c r="XEQ301" s="28"/>
      <c r="XER301" s="28"/>
      <c r="XES301" s="28"/>
      <c r="XET301" s="28"/>
      <c r="XEU301" s="28"/>
      <c r="XEV301" s="28"/>
      <c r="XEW301" s="28"/>
      <c r="XEX301" s="28"/>
      <c r="XEY301" s="28"/>
      <c r="XEZ301" s="28"/>
      <c r="XFA301" s="28"/>
      <c r="XFB301" s="28"/>
      <c r="XFC301" s="28"/>
      <c r="XFD301" s="28"/>
    </row>
    <row r="302" spans="1:11 16358:16384" s="3" customFormat="1" ht="19.05" customHeight="1">
      <c r="A302" s="110"/>
      <c r="B302" s="112"/>
      <c r="C302" s="112"/>
      <c r="D302" s="112"/>
      <c r="E302" s="112"/>
      <c r="F302" s="29"/>
      <c r="G302" s="29"/>
      <c r="H302" s="29"/>
      <c r="I302" s="29"/>
      <c r="J302" s="114"/>
      <c r="K302" s="29"/>
      <c r="XED302" s="28"/>
      <c r="XEE302" s="28"/>
      <c r="XEF302" s="28"/>
      <c r="XEG302" s="28"/>
      <c r="XEH302" s="28"/>
      <c r="XEI302" s="28"/>
      <c r="XEJ302" s="28"/>
      <c r="XEK302" s="28"/>
      <c r="XEL302" s="28"/>
      <c r="XEM302" s="28"/>
      <c r="XEN302" s="28"/>
      <c r="XEO302" s="28"/>
      <c r="XEP302" s="28"/>
      <c r="XEQ302" s="28"/>
      <c r="XER302" s="28"/>
      <c r="XES302" s="28"/>
      <c r="XET302" s="28"/>
      <c r="XEU302" s="28"/>
      <c r="XEV302" s="28"/>
      <c r="XEW302" s="28"/>
      <c r="XEX302" s="28"/>
      <c r="XEY302" s="28"/>
      <c r="XEZ302" s="28"/>
      <c r="XFA302" s="28"/>
      <c r="XFB302" s="28"/>
      <c r="XFC302" s="28"/>
      <c r="XFD302" s="28"/>
    </row>
    <row r="303" spans="1:11 16358:16384" s="3" customFormat="1" ht="19.05" customHeight="1">
      <c r="A303" s="110"/>
      <c r="B303" s="112"/>
      <c r="C303" s="112"/>
      <c r="D303" s="112"/>
      <c r="E303" s="112"/>
      <c r="F303" s="29"/>
      <c r="G303" s="29"/>
      <c r="H303" s="29"/>
      <c r="I303" s="29"/>
      <c r="J303" s="114"/>
      <c r="K303" s="29"/>
      <c r="XED303" s="28"/>
      <c r="XEE303" s="28"/>
      <c r="XEF303" s="28"/>
      <c r="XEG303" s="28"/>
      <c r="XEH303" s="28"/>
      <c r="XEI303" s="28"/>
      <c r="XEJ303" s="28"/>
      <c r="XEK303" s="28"/>
      <c r="XEL303" s="28"/>
      <c r="XEM303" s="28"/>
      <c r="XEN303" s="28"/>
      <c r="XEO303" s="28"/>
      <c r="XEP303" s="28"/>
      <c r="XEQ303" s="28"/>
      <c r="XER303" s="28"/>
      <c r="XES303" s="28"/>
      <c r="XET303" s="28"/>
      <c r="XEU303" s="28"/>
      <c r="XEV303" s="28"/>
      <c r="XEW303" s="28"/>
      <c r="XEX303" s="28"/>
      <c r="XEY303" s="28"/>
      <c r="XEZ303" s="28"/>
      <c r="XFA303" s="28"/>
      <c r="XFB303" s="28"/>
      <c r="XFC303" s="28"/>
      <c r="XFD303" s="28"/>
    </row>
    <row r="304" spans="1:11 16358:16384" s="3" customFormat="1" ht="19.05" customHeight="1">
      <c r="A304" s="110"/>
      <c r="B304" s="112"/>
      <c r="C304" s="112"/>
      <c r="D304" s="112"/>
      <c r="E304" s="112"/>
      <c r="F304" s="29"/>
      <c r="G304" s="29"/>
      <c r="H304" s="29"/>
      <c r="I304" s="29"/>
      <c r="J304" s="114"/>
      <c r="K304" s="29"/>
      <c r="XED304" s="28"/>
      <c r="XEE304" s="28"/>
      <c r="XEF304" s="28"/>
      <c r="XEG304" s="28"/>
      <c r="XEH304" s="28"/>
      <c r="XEI304" s="28"/>
      <c r="XEJ304" s="28"/>
      <c r="XEK304" s="28"/>
      <c r="XEL304" s="28"/>
      <c r="XEM304" s="28"/>
      <c r="XEN304" s="28"/>
      <c r="XEO304" s="28"/>
      <c r="XEP304" s="28"/>
      <c r="XEQ304" s="28"/>
      <c r="XER304" s="28"/>
      <c r="XES304" s="28"/>
      <c r="XET304" s="28"/>
      <c r="XEU304" s="28"/>
      <c r="XEV304" s="28"/>
      <c r="XEW304" s="28"/>
      <c r="XEX304" s="28"/>
      <c r="XEY304" s="28"/>
      <c r="XEZ304" s="28"/>
      <c r="XFA304" s="28"/>
      <c r="XFB304" s="28"/>
      <c r="XFC304" s="28"/>
      <c r="XFD304" s="28"/>
    </row>
    <row r="305" spans="1:11 16358:16384" s="3" customFormat="1" ht="19.05" customHeight="1">
      <c r="A305" s="110"/>
      <c r="B305" s="112"/>
      <c r="C305" s="112"/>
      <c r="D305" s="112"/>
      <c r="E305" s="112"/>
      <c r="F305" s="29"/>
      <c r="G305" s="29"/>
      <c r="H305" s="29"/>
      <c r="I305" s="29"/>
      <c r="J305" s="114"/>
      <c r="K305" s="29"/>
      <c r="XED305" s="28"/>
      <c r="XEE305" s="28"/>
      <c r="XEF305" s="28"/>
      <c r="XEG305" s="28"/>
      <c r="XEH305" s="28"/>
      <c r="XEI305" s="28"/>
      <c r="XEJ305" s="28"/>
      <c r="XEK305" s="28"/>
      <c r="XEL305" s="28"/>
      <c r="XEM305" s="28"/>
      <c r="XEN305" s="28"/>
      <c r="XEO305" s="28"/>
      <c r="XEP305" s="28"/>
      <c r="XEQ305" s="28"/>
      <c r="XER305" s="28"/>
      <c r="XES305" s="28"/>
      <c r="XET305" s="28"/>
      <c r="XEU305" s="28"/>
      <c r="XEV305" s="28"/>
      <c r="XEW305" s="28"/>
      <c r="XEX305" s="28"/>
      <c r="XEY305" s="28"/>
      <c r="XEZ305" s="28"/>
      <c r="XFA305" s="28"/>
      <c r="XFB305" s="28"/>
      <c r="XFC305" s="28"/>
      <c r="XFD305" s="28"/>
    </row>
    <row r="306" spans="1:11 16358:16384" s="3" customFormat="1" ht="19.05" customHeight="1">
      <c r="A306" s="110"/>
      <c r="B306" s="112"/>
      <c r="C306" s="112"/>
      <c r="D306" s="112"/>
      <c r="E306" s="112"/>
      <c r="F306" s="29"/>
      <c r="G306" s="29"/>
      <c r="H306" s="29"/>
      <c r="I306" s="29"/>
      <c r="J306" s="114"/>
      <c r="K306" s="29"/>
      <c r="XED306" s="28"/>
      <c r="XEE306" s="28"/>
      <c r="XEF306" s="28"/>
      <c r="XEG306" s="28"/>
      <c r="XEH306" s="28"/>
      <c r="XEI306" s="28"/>
      <c r="XEJ306" s="28"/>
      <c r="XEK306" s="28"/>
      <c r="XEL306" s="28"/>
      <c r="XEM306" s="28"/>
      <c r="XEN306" s="28"/>
      <c r="XEO306" s="28"/>
      <c r="XEP306" s="28"/>
      <c r="XEQ306" s="28"/>
      <c r="XER306" s="28"/>
      <c r="XES306" s="28"/>
      <c r="XET306" s="28"/>
      <c r="XEU306" s="28"/>
      <c r="XEV306" s="28"/>
      <c r="XEW306" s="28"/>
      <c r="XEX306" s="28"/>
      <c r="XEY306" s="28"/>
      <c r="XEZ306" s="28"/>
      <c r="XFA306" s="28"/>
      <c r="XFB306" s="28"/>
      <c r="XFC306" s="28"/>
      <c r="XFD306" s="28"/>
    </row>
    <row r="307" spans="1:11 16358:16384" s="3" customFormat="1" ht="19.05" customHeight="1">
      <c r="A307" s="110"/>
      <c r="B307" s="112"/>
      <c r="C307" s="112"/>
      <c r="D307" s="112"/>
      <c r="E307" s="112"/>
      <c r="F307" s="29"/>
      <c r="G307" s="29"/>
      <c r="H307" s="29"/>
      <c r="I307" s="29"/>
      <c r="J307" s="114"/>
      <c r="K307" s="29"/>
      <c r="XED307" s="28"/>
      <c r="XEE307" s="28"/>
      <c r="XEF307" s="28"/>
      <c r="XEG307" s="28"/>
      <c r="XEH307" s="28"/>
      <c r="XEI307" s="28"/>
      <c r="XEJ307" s="28"/>
      <c r="XEK307" s="28"/>
      <c r="XEL307" s="28"/>
      <c r="XEM307" s="28"/>
      <c r="XEN307" s="28"/>
      <c r="XEO307" s="28"/>
      <c r="XEP307" s="28"/>
      <c r="XEQ307" s="28"/>
      <c r="XER307" s="28"/>
      <c r="XES307" s="28"/>
      <c r="XET307" s="28"/>
      <c r="XEU307" s="28"/>
      <c r="XEV307" s="28"/>
      <c r="XEW307" s="28"/>
      <c r="XEX307" s="28"/>
      <c r="XEY307" s="28"/>
      <c r="XEZ307" s="28"/>
      <c r="XFA307" s="28"/>
      <c r="XFB307" s="28"/>
      <c r="XFC307" s="28"/>
      <c r="XFD307" s="28"/>
    </row>
    <row r="308" spans="1:11 16358:16384" s="3" customFormat="1" ht="19.05" customHeight="1">
      <c r="A308" s="110"/>
      <c r="B308" s="112"/>
      <c r="C308" s="112"/>
      <c r="D308" s="112"/>
      <c r="E308" s="112"/>
      <c r="F308" s="29"/>
      <c r="G308" s="29"/>
      <c r="H308" s="29"/>
      <c r="I308" s="29"/>
      <c r="J308" s="114"/>
      <c r="K308" s="29"/>
      <c r="XED308" s="28"/>
      <c r="XEE308" s="28"/>
      <c r="XEF308" s="28"/>
      <c r="XEG308" s="28"/>
      <c r="XEH308" s="28"/>
      <c r="XEI308" s="28"/>
      <c r="XEJ308" s="28"/>
      <c r="XEK308" s="28"/>
      <c r="XEL308" s="28"/>
      <c r="XEM308" s="28"/>
      <c r="XEN308" s="28"/>
      <c r="XEO308" s="28"/>
      <c r="XEP308" s="28"/>
      <c r="XEQ308" s="28"/>
      <c r="XER308" s="28"/>
      <c r="XES308" s="28"/>
      <c r="XET308" s="28"/>
      <c r="XEU308" s="28"/>
      <c r="XEV308" s="28"/>
      <c r="XEW308" s="28"/>
      <c r="XEX308" s="28"/>
      <c r="XEY308" s="28"/>
      <c r="XEZ308" s="28"/>
      <c r="XFA308" s="28"/>
      <c r="XFB308" s="28"/>
      <c r="XFC308" s="28"/>
      <c r="XFD308" s="28"/>
    </row>
    <row r="309" spans="1:11 16358:16384" s="3" customFormat="1" ht="19.05" customHeight="1">
      <c r="A309" s="110"/>
      <c r="B309" s="112"/>
      <c r="C309" s="112"/>
      <c r="D309" s="112"/>
      <c r="E309" s="112"/>
      <c r="F309" s="29"/>
      <c r="G309" s="29"/>
      <c r="H309" s="29"/>
      <c r="I309" s="29"/>
      <c r="J309" s="114"/>
      <c r="K309" s="29"/>
      <c r="XED309" s="28"/>
      <c r="XEE309" s="28"/>
      <c r="XEF309" s="28"/>
      <c r="XEG309" s="28"/>
      <c r="XEH309" s="28"/>
      <c r="XEI309" s="28"/>
      <c r="XEJ309" s="28"/>
      <c r="XEK309" s="28"/>
      <c r="XEL309" s="28"/>
      <c r="XEM309" s="28"/>
      <c r="XEN309" s="28"/>
      <c r="XEO309" s="28"/>
      <c r="XEP309" s="28"/>
      <c r="XEQ309" s="28"/>
      <c r="XER309" s="28"/>
      <c r="XES309" s="28"/>
      <c r="XET309" s="28"/>
      <c r="XEU309" s="28"/>
      <c r="XEV309" s="28"/>
      <c r="XEW309" s="28"/>
      <c r="XEX309" s="28"/>
      <c r="XEY309" s="28"/>
      <c r="XEZ309" s="28"/>
      <c r="XFA309" s="28"/>
      <c r="XFB309" s="28"/>
      <c r="XFC309" s="28"/>
      <c r="XFD309" s="28"/>
    </row>
    <row r="310" spans="1:11 16358:16384" s="3" customFormat="1" ht="19.05" customHeight="1">
      <c r="A310" s="110"/>
      <c r="B310" s="112"/>
      <c r="C310" s="112"/>
      <c r="D310" s="112"/>
      <c r="E310" s="112"/>
      <c r="F310" s="29"/>
      <c r="G310" s="29"/>
      <c r="H310" s="29"/>
      <c r="I310" s="29"/>
      <c r="J310" s="114"/>
      <c r="K310" s="29"/>
      <c r="XED310" s="28"/>
      <c r="XEE310" s="28"/>
      <c r="XEF310" s="28"/>
      <c r="XEG310" s="28"/>
      <c r="XEH310" s="28"/>
      <c r="XEI310" s="28"/>
      <c r="XEJ310" s="28"/>
      <c r="XEK310" s="28"/>
      <c r="XEL310" s="28"/>
      <c r="XEM310" s="28"/>
      <c r="XEN310" s="28"/>
      <c r="XEO310" s="28"/>
      <c r="XEP310" s="28"/>
      <c r="XEQ310" s="28"/>
      <c r="XER310" s="28"/>
      <c r="XES310" s="28"/>
      <c r="XET310" s="28"/>
      <c r="XEU310" s="28"/>
      <c r="XEV310" s="28"/>
      <c r="XEW310" s="28"/>
      <c r="XEX310" s="28"/>
      <c r="XEY310" s="28"/>
      <c r="XEZ310" s="28"/>
      <c r="XFA310" s="28"/>
      <c r="XFB310" s="28"/>
      <c r="XFC310" s="28"/>
      <c r="XFD310" s="28"/>
    </row>
    <row r="311" spans="1:11 16358:16384" s="3" customFormat="1" ht="19.05" customHeight="1">
      <c r="A311" s="110"/>
      <c r="B311" s="112"/>
      <c r="C311" s="112"/>
      <c r="D311" s="112"/>
      <c r="E311" s="112"/>
      <c r="F311" s="29"/>
      <c r="G311" s="29"/>
      <c r="H311" s="29"/>
      <c r="I311" s="29"/>
      <c r="J311" s="114"/>
      <c r="K311" s="29"/>
      <c r="XED311" s="28"/>
      <c r="XEE311" s="28"/>
      <c r="XEF311" s="28"/>
      <c r="XEG311" s="28"/>
      <c r="XEH311" s="28"/>
      <c r="XEI311" s="28"/>
      <c r="XEJ311" s="28"/>
      <c r="XEK311" s="28"/>
      <c r="XEL311" s="28"/>
      <c r="XEM311" s="28"/>
      <c r="XEN311" s="28"/>
      <c r="XEO311" s="28"/>
      <c r="XEP311" s="28"/>
      <c r="XEQ311" s="28"/>
      <c r="XER311" s="28"/>
      <c r="XES311" s="28"/>
      <c r="XET311" s="28"/>
      <c r="XEU311" s="28"/>
      <c r="XEV311" s="28"/>
      <c r="XEW311" s="28"/>
      <c r="XEX311" s="28"/>
      <c r="XEY311" s="28"/>
      <c r="XEZ311" s="28"/>
      <c r="XFA311" s="28"/>
      <c r="XFB311" s="28"/>
      <c r="XFC311" s="28"/>
      <c r="XFD311" s="28"/>
    </row>
    <row r="312" spans="1:11 16358:16384" s="3" customFormat="1" ht="19.05" customHeight="1">
      <c r="A312" s="110"/>
      <c r="B312" s="112"/>
      <c r="C312" s="112"/>
      <c r="D312" s="112"/>
      <c r="E312" s="112"/>
      <c r="F312" s="29"/>
      <c r="G312" s="29"/>
      <c r="H312" s="29"/>
      <c r="I312" s="29"/>
      <c r="J312" s="114"/>
      <c r="K312" s="29"/>
      <c r="XED312" s="28"/>
      <c r="XEE312" s="28"/>
      <c r="XEF312" s="28"/>
      <c r="XEG312" s="28"/>
      <c r="XEH312" s="28"/>
      <c r="XEI312" s="28"/>
      <c r="XEJ312" s="28"/>
      <c r="XEK312" s="28"/>
      <c r="XEL312" s="28"/>
      <c r="XEM312" s="28"/>
      <c r="XEN312" s="28"/>
      <c r="XEO312" s="28"/>
      <c r="XEP312" s="28"/>
      <c r="XEQ312" s="28"/>
      <c r="XER312" s="28"/>
      <c r="XES312" s="28"/>
      <c r="XET312" s="28"/>
      <c r="XEU312" s="28"/>
      <c r="XEV312" s="28"/>
      <c r="XEW312" s="28"/>
      <c r="XEX312" s="28"/>
      <c r="XEY312" s="28"/>
      <c r="XEZ312" s="28"/>
      <c r="XFA312" s="28"/>
      <c r="XFB312" s="28"/>
      <c r="XFC312" s="28"/>
      <c r="XFD312" s="28"/>
    </row>
    <row r="313" spans="1:11 16358:16384" s="3" customFormat="1" ht="19.05" customHeight="1">
      <c r="A313" s="110"/>
      <c r="B313" s="112"/>
      <c r="C313" s="112"/>
      <c r="D313" s="112"/>
      <c r="E313" s="112"/>
      <c r="F313" s="29"/>
      <c r="G313" s="29"/>
      <c r="H313" s="29"/>
      <c r="I313" s="29"/>
      <c r="J313" s="114"/>
      <c r="K313" s="29"/>
      <c r="XED313" s="28"/>
      <c r="XEE313" s="28"/>
      <c r="XEF313" s="28"/>
      <c r="XEG313" s="28"/>
      <c r="XEH313" s="28"/>
      <c r="XEI313" s="28"/>
      <c r="XEJ313" s="28"/>
      <c r="XEK313" s="28"/>
      <c r="XEL313" s="28"/>
      <c r="XEM313" s="28"/>
      <c r="XEN313" s="28"/>
      <c r="XEO313" s="28"/>
      <c r="XEP313" s="28"/>
      <c r="XEQ313" s="28"/>
      <c r="XER313" s="28"/>
      <c r="XES313" s="28"/>
      <c r="XET313" s="28"/>
      <c r="XEU313" s="28"/>
      <c r="XEV313" s="28"/>
      <c r="XEW313" s="28"/>
      <c r="XEX313" s="28"/>
      <c r="XEY313" s="28"/>
      <c r="XEZ313" s="28"/>
      <c r="XFA313" s="28"/>
      <c r="XFB313" s="28"/>
      <c r="XFC313" s="28"/>
      <c r="XFD313" s="28"/>
    </row>
    <row r="314" spans="1:11 16358:16384" s="3" customFormat="1" ht="19.05" customHeight="1">
      <c r="A314" s="110"/>
      <c r="B314" s="112"/>
      <c r="C314" s="112"/>
      <c r="D314" s="112"/>
      <c r="E314" s="112"/>
      <c r="F314" s="29"/>
      <c r="G314" s="29"/>
      <c r="H314" s="29"/>
      <c r="I314" s="29"/>
      <c r="J314" s="114"/>
      <c r="K314" s="29"/>
      <c r="XED314" s="28"/>
      <c r="XEE314" s="28"/>
      <c r="XEF314" s="28"/>
      <c r="XEG314" s="28"/>
      <c r="XEH314" s="28"/>
      <c r="XEI314" s="28"/>
      <c r="XEJ314" s="28"/>
      <c r="XEK314" s="28"/>
      <c r="XEL314" s="28"/>
      <c r="XEM314" s="28"/>
      <c r="XEN314" s="28"/>
      <c r="XEO314" s="28"/>
      <c r="XEP314" s="28"/>
      <c r="XEQ314" s="28"/>
      <c r="XER314" s="28"/>
      <c r="XES314" s="28"/>
      <c r="XET314" s="28"/>
      <c r="XEU314" s="28"/>
      <c r="XEV314" s="28"/>
      <c r="XEW314" s="28"/>
      <c r="XEX314" s="28"/>
      <c r="XEY314" s="28"/>
      <c r="XEZ314" s="28"/>
      <c r="XFA314" s="28"/>
      <c r="XFB314" s="28"/>
      <c r="XFC314" s="28"/>
      <c r="XFD314" s="28"/>
    </row>
    <row r="315" spans="1:11 16358:16384" s="3" customFormat="1" ht="19.05" customHeight="1">
      <c r="A315" s="110"/>
      <c r="B315" s="112"/>
      <c r="C315" s="112"/>
      <c r="D315" s="112"/>
      <c r="E315" s="112"/>
      <c r="F315" s="29"/>
      <c r="G315" s="29"/>
      <c r="H315" s="29"/>
      <c r="I315" s="29"/>
      <c r="J315" s="114"/>
      <c r="K315" s="29"/>
      <c r="XED315" s="28"/>
      <c r="XEE315" s="28"/>
      <c r="XEF315" s="28"/>
      <c r="XEG315" s="28"/>
      <c r="XEH315" s="28"/>
      <c r="XEI315" s="28"/>
      <c r="XEJ315" s="28"/>
      <c r="XEK315" s="28"/>
      <c r="XEL315" s="28"/>
      <c r="XEM315" s="28"/>
      <c r="XEN315" s="28"/>
      <c r="XEO315" s="28"/>
      <c r="XEP315" s="28"/>
      <c r="XEQ315" s="28"/>
      <c r="XER315" s="28"/>
      <c r="XES315" s="28"/>
      <c r="XET315" s="28"/>
      <c r="XEU315" s="28"/>
      <c r="XEV315" s="28"/>
      <c r="XEW315" s="28"/>
      <c r="XEX315" s="28"/>
      <c r="XEY315" s="28"/>
      <c r="XEZ315" s="28"/>
      <c r="XFA315" s="28"/>
      <c r="XFB315" s="28"/>
      <c r="XFC315" s="28"/>
      <c r="XFD315" s="28"/>
    </row>
    <row r="316" spans="1:11 16358:16384" s="3" customFormat="1" ht="19.05" customHeight="1">
      <c r="A316" s="110"/>
      <c r="B316" s="112"/>
      <c r="C316" s="112"/>
      <c r="D316" s="112"/>
      <c r="E316" s="112"/>
      <c r="F316" s="29"/>
      <c r="G316" s="29"/>
      <c r="H316" s="29"/>
      <c r="I316" s="29"/>
      <c r="J316" s="114"/>
      <c r="K316" s="29"/>
      <c r="XED316" s="28"/>
      <c r="XEE316" s="28"/>
      <c r="XEF316" s="28"/>
      <c r="XEG316" s="28"/>
      <c r="XEH316" s="28"/>
      <c r="XEI316" s="28"/>
      <c r="XEJ316" s="28"/>
      <c r="XEK316" s="28"/>
      <c r="XEL316" s="28"/>
      <c r="XEM316" s="28"/>
      <c r="XEN316" s="28"/>
      <c r="XEO316" s="28"/>
      <c r="XEP316" s="28"/>
      <c r="XEQ316" s="28"/>
      <c r="XER316" s="28"/>
      <c r="XES316" s="28"/>
      <c r="XET316" s="28"/>
      <c r="XEU316" s="28"/>
      <c r="XEV316" s="28"/>
      <c r="XEW316" s="28"/>
      <c r="XEX316" s="28"/>
      <c r="XEY316" s="28"/>
      <c r="XEZ316" s="28"/>
      <c r="XFA316" s="28"/>
      <c r="XFB316" s="28"/>
      <c r="XFC316" s="28"/>
      <c r="XFD316" s="28"/>
    </row>
    <row r="317" spans="1:11 16358:16384" s="3" customFormat="1" ht="19.05" customHeight="1">
      <c r="A317" s="110"/>
      <c r="B317" s="112"/>
      <c r="C317" s="112"/>
      <c r="D317" s="112"/>
      <c r="E317" s="112"/>
      <c r="F317" s="29"/>
      <c r="G317" s="29"/>
      <c r="H317" s="29"/>
      <c r="I317" s="29"/>
      <c r="J317" s="114"/>
      <c r="K317" s="29"/>
      <c r="XED317" s="28"/>
      <c r="XEE317" s="28"/>
      <c r="XEF317" s="28"/>
      <c r="XEG317" s="28"/>
      <c r="XEH317" s="28"/>
      <c r="XEI317" s="28"/>
      <c r="XEJ317" s="28"/>
      <c r="XEK317" s="28"/>
      <c r="XEL317" s="28"/>
      <c r="XEM317" s="28"/>
      <c r="XEN317" s="28"/>
      <c r="XEO317" s="28"/>
      <c r="XEP317" s="28"/>
      <c r="XEQ317" s="28"/>
      <c r="XER317" s="28"/>
      <c r="XES317" s="28"/>
      <c r="XET317" s="28"/>
      <c r="XEU317" s="28"/>
      <c r="XEV317" s="28"/>
      <c r="XEW317" s="28"/>
      <c r="XEX317" s="28"/>
      <c r="XEY317" s="28"/>
      <c r="XEZ317" s="28"/>
      <c r="XFA317" s="28"/>
      <c r="XFB317" s="28"/>
      <c r="XFC317" s="28"/>
      <c r="XFD317" s="28"/>
    </row>
    <row r="318" spans="1:11 16358:16384" s="3" customFormat="1" ht="19.05" customHeight="1">
      <c r="A318" s="110"/>
      <c r="B318" s="112"/>
      <c r="C318" s="112"/>
      <c r="D318" s="112"/>
      <c r="E318" s="112"/>
      <c r="F318" s="29"/>
      <c r="G318" s="29"/>
      <c r="H318" s="29"/>
      <c r="I318" s="29"/>
      <c r="J318" s="114"/>
      <c r="K318" s="29"/>
      <c r="XED318" s="28"/>
      <c r="XEE318" s="28"/>
      <c r="XEF318" s="28"/>
      <c r="XEG318" s="28"/>
      <c r="XEH318" s="28"/>
      <c r="XEI318" s="28"/>
      <c r="XEJ318" s="28"/>
      <c r="XEK318" s="28"/>
      <c r="XEL318" s="28"/>
      <c r="XEM318" s="28"/>
      <c r="XEN318" s="28"/>
      <c r="XEO318" s="28"/>
      <c r="XEP318" s="28"/>
      <c r="XEQ318" s="28"/>
      <c r="XER318" s="28"/>
      <c r="XES318" s="28"/>
      <c r="XET318" s="28"/>
      <c r="XEU318" s="28"/>
      <c r="XEV318" s="28"/>
      <c r="XEW318" s="28"/>
      <c r="XEX318" s="28"/>
      <c r="XEY318" s="28"/>
      <c r="XEZ318" s="28"/>
      <c r="XFA318" s="28"/>
      <c r="XFB318" s="28"/>
      <c r="XFC318" s="28"/>
      <c r="XFD318" s="28"/>
    </row>
  </sheetData>
  <sheetProtection formatCells="0" formatColumns="0" formatRows="0"/>
  <mergeCells count="891">
    <mergeCell ref="J313:J315"/>
    <mergeCell ref="J316:J318"/>
    <mergeCell ref="J286:J288"/>
    <mergeCell ref="J289:J291"/>
    <mergeCell ref="J292:J294"/>
    <mergeCell ref="J295:J297"/>
    <mergeCell ref="J298:J300"/>
    <mergeCell ref="J301:J303"/>
    <mergeCell ref="J304:J306"/>
    <mergeCell ref="J307:J309"/>
    <mergeCell ref="J310:J312"/>
    <mergeCell ref="J259:J261"/>
    <mergeCell ref="J262:J264"/>
    <mergeCell ref="J265:J267"/>
    <mergeCell ref="J268:J270"/>
    <mergeCell ref="J271:J273"/>
    <mergeCell ref="J274:J276"/>
    <mergeCell ref="J277:J279"/>
    <mergeCell ref="J280:J282"/>
    <mergeCell ref="J283:J285"/>
    <mergeCell ref="J232:J234"/>
    <mergeCell ref="J235:J237"/>
    <mergeCell ref="J238:J240"/>
    <mergeCell ref="J241:J243"/>
    <mergeCell ref="J244:J246"/>
    <mergeCell ref="J247:J249"/>
    <mergeCell ref="J250:J252"/>
    <mergeCell ref="J253:J255"/>
    <mergeCell ref="J256:J258"/>
    <mergeCell ref="J205:J207"/>
    <mergeCell ref="J208:J210"/>
    <mergeCell ref="J211:J213"/>
    <mergeCell ref="J214:J216"/>
    <mergeCell ref="J217:J219"/>
    <mergeCell ref="J220:J222"/>
    <mergeCell ref="J223:J225"/>
    <mergeCell ref="J226:J228"/>
    <mergeCell ref="J229:J231"/>
    <mergeCell ref="J178:J180"/>
    <mergeCell ref="J181:J183"/>
    <mergeCell ref="J184:J186"/>
    <mergeCell ref="J187:J189"/>
    <mergeCell ref="J190:J192"/>
    <mergeCell ref="J193:J195"/>
    <mergeCell ref="J196:J198"/>
    <mergeCell ref="J199:J201"/>
    <mergeCell ref="J202:J204"/>
    <mergeCell ref="J151:J153"/>
    <mergeCell ref="J154:J156"/>
    <mergeCell ref="J157:J159"/>
    <mergeCell ref="J160:J162"/>
    <mergeCell ref="J163:J165"/>
    <mergeCell ref="J166:J168"/>
    <mergeCell ref="J169:J171"/>
    <mergeCell ref="J172:J174"/>
    <mergeCell ref="J175:J177"/>
    <mergeCell ref="J124:J126"/>
    <mergeCell ref="J127:J129"/>
    <mergeCell ref="J130:J132"/>
    <mergeCell ref="J133:J135"/>
    <mergeCell ref="J136:J138"/>
    <mergeCell ref="J139:J141"/>
    <mergeCell ref="J142:J144"/>
    <mergeCell ref="J145:J147"/>
    <mergeCell ref="J148:J150"/>
    <mergeCell ref="J97:J99"/>
    <mergeCell ref="J100:J102"/>
    <mergeCell ref="J103:J105"/>
    <mergeCell ref="J106:J108"/>
    <mergeCell ref="J109:J111"/>
    <mergeCell ref="J112:J114"/>
    <mergeCell ref="J115:J117"/>
    <mergeCell ref="J118:J120"/>
    <mergeCell ref="J121:J123"/>
    <mergeCell ref="J70:J72"/>
    <mergeCell ref="J73:J75"/>
    <mergeCell ref="J76:J78"/>
    <mergeCell ref="J79:J81"/>
    <mergeCell ref="J82:J84"/>
    <mergeCell ref="J85:J87"/>
    <mergeCell ref="J88:J90"/>
    <mergeCell ref="J91:J93"/>
    <mergeCell ref="J94:J96"/>
    <mergeCell ref="J43:J45"/>
    <mergeCell ref="J46:J48"/>
    <mergeCell ref="J49:J51"/>
    <mergeCell ref="J52:J54"/>
    <mergeCell ref="J55:J57"/>
    <mergeCell ref="J58:J60"/>
    <mergeCell ref="J61:J63"/>
    <mergeCell ref="J64:J66"/>
    <mergeCell ref="J67:J69"/>
    <mergeCell ref="J16:J18"/>
    <mergeCell ref="J19:J21"/>
    <mergeCell ref="J22:J24"/>
    <mergeCell ref="J25:J27"/>
    <mergeCell ref="J28:J30"/>
    <mergeCell ref="J31:J33"/>
    <mergeCell ref="J34:J36"/>
    <mergeCell ref="J37:J39"/>
    <mergeCell ref="J40:J42"/>
    <mergeCell ref="I169:I171"/>
    <mergeCell ref="I172:I174"/>
    <mergeCell ref="I175:I177"/>
    <mergeCell ref="I178:I180"/>
    <mergeCell ref="I181:I183"/>
    <mergeCell ref="I184:I186"/>
    <mergeCell ref="I187:I189"/>
    <mergeCell ref="I190:I192"/>
    <mergeCell ref="I193:I195"/>
    <mergeCell ref="I142:I144"/>
    <mergeCell ref="I145:I147"/>
    <mergeCell ref="I148:I150"/>
    <mergeCell ref="I151:I153"/>
    <mergeCell ref="I154:I156"/>
    <mergeCell ref="I157:I159"/>
    <mergeCell ref="I160:I162"/>
    <mergeCell ref="I163:I165"/>
    <mergeCell ref="I166:I168"/>
    <mergeCell ref="I115:I117"/>
    <mergeCell ref="I118:I120"/>
    <mergeCell ref="I121:I123"/>
    <mergeCell ref="I124:I126"/>
    <mergeCell ref="I127:I129"/>
    <mergeCell ref="I130:I132"/>
    <mergeCell ref="I133:I135"/>
    <mergeCell ref="I136:I138"/>
    <mergeCell ref="I139:I141"/>
    <mergeCell ref="I88:I90"/>
    <mergeCell ref="I91:I93"/>
    <mergeCell ref="I94:I96"/>
    <mergeCell ref="I97:I99"/>
    <mergeCell ref="I100:I102"/>
    <mergeCell ref="I103:I105"/>
    <mergeCell ref="I106:I108"/>
    <mergeCell ref="I109:I111"/>
    <mergeCell ref="I112:I114"/>
    <mergeCell ref="I61:I63"/>
    <mergeCell ref="I64:I66"/>
    <mergeCell ref="I67:I69"/>
    <mergeCell ref="I70:I72"/>
    <mergeCell ref="I73:I75"/>
    <mergeCell ref="I76:I78"/>
    <mergeCell ref="I79:I81"/>
    <mergeCell ref="I82:I84"/>
    <mergeCell ref="I85:I87"/>
    <mergeCell ref="H181:H183"/>
    <mergeCell ref="H184:H186"/>
    <mergeCell ref="H187:H189"/>
    <mergeCell ref="H190:H192"/>
    <mergeCell ref="H193:H195"/>
    <mergeCell ref="I4:I6"/>
    <mergeCell ref="I7:I9"/>
    <mergeCell ref="I10:I12"/>
    <mergeCell ref="I13:I15"/>
    <mergeCell ref="I16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4"/>
    <mergeCell ref="I55:I57"/>
    <mergeCell ref="I58:I60"/>
    <mergeCell ref="H154:H156"/>
    <mergeCell ref="H157:H159"/>
    <mergeCell ref="H160:H162"/>
    <mergeCell ref="H163:H165"/>
    <mergeCell ref="H166:H168"/>
    <mergeCell ref="H169:H171"/>
    <mergeCell ref="H172:H174"/>
    <mergeCell ref="H175:H177"/>
    <mergeCell ref="H178:H180"/>
    <mergeCell ref="H127:H129"/>
    <mergeCell ref="H130:H132"/>
    <mergeCell ref="H133:H135"/>
    <mergeCell ref="H136:H138"/>
    <mergeCell ref="H139:H141"/>
    <mergeCell ref="H142:H144"/>
    <mergeCell ref="H145:H147"/>
    <mergeCell ref="H148:H150"/>
    <mergeCell ref="H151:H153"/>
    <mergeCell ref="H100:H102"/>
    <mergeCell ref="H103:H105"/>
    <mergeCell ref="H106:H108"/>
    <mergeCell ref="H109:H111"/>
    <mergeCell ref="H112:H114"/>
    <mergeCell ref="H115:H117"/>
    <mergeCell ref="H118:H120"/>
    <mergeCell ref="H121:H123"/>
    <mergeCell ref="H124:H126"/>
    <mergeCell ref="H73:H75"/>
    <mergeCell ref="H76:H78"/>
    <mergeCell ref="H79:H81"/>
    <mergeCell ref="H82:H84"/>
    <mergeCell ref="H85:H87"/>
    <mergeCell ref="H88:H90"/>
    <mergeCell ref="H91:H93"/>
    <mergeCell ref="H94:H96"/>
    <mergeCell ref="H97:H99"/>
    <mergeCell ref="G193:G195"/>
    <mergeCell ref="H4:H6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H55:H57"/>
    <mergeCell ref="H58:H60"/>
    <mergeCell ref="H61:H63"/>
    <mergeCell ref="H64:H66"/>
    <mergeCell ref="H67:H69"/>
    <mergeCell ref="H70:H72"/>
    <mergeCell ref="G166:G168"/>
    <mergeCell ref="G169:G171"/>
    <mergeCell ref="G172:G174"/>
    <mergeCell ref="G175:G177"/>
    <mergeCell ref="G178:G180"/>
    <mergeCell ref="G181:G183"/>
    <mergeCell ref="G184:G186"/>
    <mergeCell ref="G187:G189"/>
    <mergeCell ref="G190:G192"/>
    <mergeCell ref="G139:G141"/>
    <mergeCell ref="G142:G144"/>
    <mergeCell ref="G145:G147"/>
    <mergeCell ref="G148:G150"/>
    <mergeCell ref="G151:G153"/>
    <mergeCell ref="G154:G156"/>
    <mergeCell ref="G157:G159"/>
    <mergeCell ref="G160:G162"/>
    <mergeCell ref="G163:G165"/>
    <mergeCell ref="G112:G114"/>
    <mergeCell ref="G115:G117"/>
    <mergeCell ref="G118:G120"/>
    <mergeCell ref="G121:G123"/>
    <mergeCell ref="G124:G126"/>
    <mergeCell ref="G127:G129"/>
    <mergeCell ref="G130:G132"/>
    <mergeCell ref="G133:G135"/>
    <mergeCell ref="G136:G138"/>
    <mergeCell ref="G85:G87"/>
    <mergeCell ref="G88:G90"/>
    <mergeCell ref="G91:G93"/>
    <mergeCell ref="G94:G96"/>
    <mergeCell ref="G97:G99"/>
    <mergeCell ref="G100:G102"/>
    <mergeCell ref="G103:G105"/>
    <mergeCell ref="G106:G108"/>
    <mergeCell ref="G109:G111"/>
    <mergeCell ref="G58:G60"/>
    <mergeCell ref="G61:G63"/>
    <mergeCell ref="G64:G66"/>
    <mergeCell ref="G67:G69"/>
    <mergeCell ref="G70:G72"/>
    <mergeCell ref="G73:G75"/>
    <mergeCell ref="G76:G78"/>
    <mergeCell ref="G79:G81"/>
    <mergeCell ref="G82:G84"/>
    <mergeCell ref="F178:F180"/>
    <mergeCell ref="F181:F183"/>
    <mergeCell ref="F184:F186"/>
    <mergeCell ref="F187:F189"/>
    <mergeCell ref="F190:F192"/>
    <mergeCell ref="F193:F195"/>
    <mergeCell ref="G4:G6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4"/>
    <mergeCell ref="G55:G57"/>
    <mergeCell ref="F151:F153"/>
    <mergeCell ref="F154:F156"/>
    <mergeCell ref="F157:F159"/>
    <mergeCell ref="F160:F162"/>
    <mergeCell ref="F163:F165"/>
    <mergeCell ref="F166:F168"/>
    <mergeCell ref="F169:F171"/>
    <mergeCell ref="F172:F174"/>
    <mergeCell ref="F175:F177"/>
    <mergeCell ref="F124:F126"/>
    <mergeCell ref="F127:F129"/>
    <mergeCell ref="F130:F132"/>
    <mergeCell ref="F133:F135"/>
    <mergeCell ref="F136:F138"/>
    <mergeCell ref="F139:F141"/>
    <mergeCell ref="F142:F144"/>
    <mergeCell ref="F145:F147"/>
    <mergeCell ref="F148:F150"/>
    <mergeCell ref="F97:F99"/>
    <mergeCell ref="F100:F102"/>
    <mergeCell ref="F103:F105"/>
    <mergeCell ref="F106:F108"/>
    <mergeCell ref="F109:F111"/>
    <mergeCell ref="F112:F114"/>
    <mergeCell ref="F115:F117"/>
    <mergeCell ref="F118:F120"/>
    <mergeCell ref="F121:F123"/>
    <mergeCell ref="F70:F72"/>
    <mergeCell ref="F73:F75"/>
    <mergeCell ref="F76:F78"/>
    <mergeCell ref="F79:F81"/>
    <mergeCell ref="F82:F84"/>
    <mergeCell ref="F85:F87"/>
    <mergeCell ref="F88:F90"/>
    <mergeCell ref="F91:F93"/>
    <mergeCell ref="F94:F96"/>
    <mergeCell ref="E313:E315"/>
    <mergeCell ref="E316:E318"/>
    <mergeCell ref="F4:F6"/>
    <mergeCell ref="F7:F9"/>
    <mergeCell ref="F10:F12"/>
    <mergeCell ref="F13:F15"/>
    <mergeCell ref="F16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E286:E288"/>
    <mergeCell ref="E289:E291"/>
    <mergeCell ref="E292:E294"/>
    <mergeCell ref="E295:E297"/>
    <mergeCell ref="E298:E300"/>
    <mergeCell ref="E301:E303"/>
    <mergeCell ref="E304:E306"/>
    <mergeCell ref="E307:E309"/>
    <mergeCell ref="E310:E312"/>
    <mergeCell ref="E259:E261"/>
    <mergeCell ref="E262:E264"/>
    <mergeCell ref="E265:E267"/>
    <mergeCell ref="E268:E270"/>
    <mergeCell ref="E271:E273"/>
    <mergeCell ref="E274:E276"/>
    <mergeCell ref="E277:E279"/>
    <mergeCell ref="E280:E282"/>
    <mergeCell ref="E283:E285"/>
    <mergeCell ref="E232:E234"/>
    <mergeCell ref="E235:E237"/>
    <mergeCell ref="E238:E240"/>
    <mergeCell ref="E241:E243"/>
    <mergeCell ref="E244:E246"/>
    <mergeCell ref="E247:E249"/>
    <mergeCell ref="E250:E252"/>
    <mergeCell ref="E253:E255"/>
    <mergeCell ref="E256:E258"/>
    <mergeCell ref="E205:E207"/>
    <mergeCell ref="E208:E210"/>
    <mergeCell ref="E211:E213"/>
    <mergeCell ref="E214:E216"/>
    <mergeCell ref="E217:E219"/>
    <mergeCell ref="E220:E222"/>
    <mergeCell ref="E223:E225"/>
    <mergeCell ref="E226:E228"/>
    <mergeCell ref="E229:E231"/>
    <mergeCell ref="E178:E180"/>
    <mergeCell ref="E181:E183"/>
    <mergeCell ref="E184:E186"/>
    <mergeCell ref="E187:E189"/>
    <mergeCell ref="E190:E192"/>
    <mergeCell ref="E193:E195"/>
    <mergeCell ref="E196:E198"/>
    <mergeCell ref="E199:E201"/>
    <mergeCell ref="E202:E204"/>
    <mergeCell ref="E151:E153"/>
    <mergeCell ref="E154:E156"/>
    <mergeCell ref="E157:E159"/>
    <mergeCell ref="E160:E162"/>
    <mergeCell ref="E163:E165"/>
    <mergeCell ref="E166:E168"/>
    <mergeCell ref="E169:E171"/>
    <mergeCell ref="E172:E174"/>
    <mergeCell ref="E175:E177"/>
    <mergeCell ref="E124:E126"/>
    <mergeCell ref="E127:E129"/>
    <mergeCell ref="E130:E132"/>
    <mergeCell ref="E133:E135"/>
    <mergeCell ref="E136:E138"/>
    <mergeCell ref="E139:E141"/>
    <mergeCell ref="E142:E144"/>
    <mergeCell ref="E145:E147"/>
    <mergeCell ref="E148:E150"/>
    <mergeCell ref="E97:E99"/>
    <mergeCell ref="E100:E102"/>
    <mergeCell ref="E103:E105"/>
    <mergeCell ref="E106:E108"/>
    <mergeCell ref="E109:E111"/>
    <mergeCell ref="E112:E114"/>
    <mergeCell ref="E115:E117"/>
    <mergeCell ref="E118:E120"/>
    <mergeCell ref="E121:E123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D313:D315"/>
    <mergeCell ref="D316:D318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D286:D288"/>
    <mergeCell ref="D289:D291"/>
    <mergeCell ref="D292:D294"/>
    <mergeCell ref="D295:D297"/>
    <mergeCell ref="D298:D300"/>
    <mergeCell ref="D301:D303"/>
    <mergeCell ref="D304:D306"/>
    <mergeCell ref="D307:D309"/>
    <mergeCell ref="D310:D312"/>
    <mergeCell ref="D259:D261"/>
    <mergeCell ref="D262:D264"/>
    <mergeCell ref="D265:D267"/>
    <mergeCell ref="D268:D270"/>
    <mergeCell ref="D271:D273"/>
    <mergeCell ref="D274:D276"/>
    <mergeCell ref="D277:D279"/>
    <mergeCell ref="D280:D282"/>
    <mergeCell ref="D283:D285"/>
    <mergeCell ref="D232:D234"/>
    <mergeCell ref="D235:D237"/>
    <mergeCell ref="D238:D240"/>
    <mergeCell ref="D241:D243"/>
    <mergeCell ref="D244:D246"/>
    <mergeCell ref="D247:D249"/>
    <mergeCell ref="D250:D252"/>
    <mergeCell ref="D253:D255"/>
    <mergeCell ref="D256:D258"/>
    <mergeCell ref="D205:D207"/>
    <mergeCell ref="D208:D210"/>
    <mergeCell ref="D211:D213"/>
    <mergeCell ref="D214:D216"/>
    <mergeCell ref="D217:D219"/>
    <mergeCell ref="D220:D222"/>
    <mergeCell ref="D223:D225"/>
    <mergeCell ref="D226:D228"/>
    <mergeCell ref="D229:D231"/>
    <mergeCell ref="D178:D180"/>
    <mergeCell ref="D181:D183"/>
    <mergeCell ref="D184:D186"/>
    <mergeCell ref="D187:D189"/>
    <mergeCell ref="D190:D192"/>
    <mergeCell ref="D193:D195"/>
    <mergeCell ref="D196:D198"/>
    <mergeCell ref="D199:D201"/>
    <mergeCell ref="D202:D204"/>
    <mergeCell ref="D151:D153"/>
    <mergeCell ref="D154:D156"/>
    <mergeCell ref="D157:D159"/>
    <mergeCell ref="D160:D162"/>
    <mergeCell ref="D163:D165"/>
    <mergeCell ref="D166:D168"/>
    <mergeCell ref="D169:D171"/>
    <mergeCell ref="D172:D174"/>
    <mergeCell ref="D175:D177"/>
    <mergeCell ref="D124:D126"/>
    <mergeCell ref="D127:D129"/>
    <mergeCell ref="D130:D132"/>
    <mergeCell ref="D133:D135"/>
    <mergeCell ref="D136:D138"/>
    <mergeCell ref="D139:D141"/>
    <mergeCell ref="D142:D144"/>
    <mergeCell ref="D145:D147"/>
    <mergeCell ref="D148:D150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C313:C315"/>
    <mergeCell ref="C316:C318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C286:C288"/>
    <mergeCell ref="C289:C291"/>
    <mergeCell ref="C292:C294"/>
    <mergeCell ref="C295:C297"/>
    <mergeCell ref="C298:C300"/>
    <mergeCell ref="C301:C303"/>
    <mergeCell ref="C304:C306"/>
    <mergeCell ref="C307:C309"/>
    <mergeCell ref="C310:C312"/>
    <mergeCell ref="C259:C261"/>
    <mergeCell ref="C262:C264"/>
    <mergeCell ref="C265:C267"/>
    <mergeCell ref="C268:C270"/>
    <mergeCell ref="C271:C273"/>
    <mergeCell ref="C274:C276"/>
    <mergeCell ref="C277:C279"/>
    <mergeCell ref="C280:C282"/>
    <mergeCell ref="C283:C285"/>
    <mergeCell ref="C232:C234"/>
    <mergeCell ref="C235:C237"/>
    <mergeCell ref="C238:C240"/>
    <mergeCell ref="C241:C243"/>
    <mergeCell ref="C244:C246"/>
    <mergeCell ref="C247:C249"/>
    <mergeCell ref="C250:C252"/>
    <mergeCell ref="C253:C255"/>
    <mergeCell ref="C256:C258"/>
    <mergeCell ref="C205:C207"/>
    <mergeCell ref="C208:C210"/>
    <mergeCell ref="C211:C213"/>
    <mergeCell ref="C214:C216"/>
    <mergeCell ref="C217:C219"/>
    <mergeCell ref="C220:C222"/>
    <mergeCell ref="C223:C225"/>
    <mergeCell ref="C226:C228"/>
    <mergeCell ref="C229:C231"/>
    <mergeCell ref="C178:C180"/>
    <mergeCell ref="C181:C183"/>
    <mergeCell ref="C184:C186"/>
    <mergeCell ref="C187:C189"/>
    <mergeCell ref="C190:C192"/>
    <mergeCell ref="C193:C195"/>
    <mergeCell ref="C196:C198"/>
    <mergeCell ref="C199:C201"/>
    <mergeCell ref="C202:C204"/>
    <mergeCell ref="C151:C153"/>
    <mergeCell ref="C154:C156"/>
    <mergeCell ref="C157:C159"/>
    <mergeCell ref="C160:C162"/>
    <mergeCell ref="C163:C165"/>
    <mergeCell ref="C166:C168"/>
    <mergeCell ref="C169:C171"/>
    <mergeCell ref="C172:C174"/>
    <mergeCell ref="C175:C177"/>
    <mergeCell ref="C124:C126"/>
    <mergeCell ref="C127:C129"/>
    <mergeCell ref="C130:C132"/>
    <mergeCell ref="C133:C135"/>
    <mergeCell ref="C136:C138"/>
    <mergeCell ref="C139:C141"/>
    <mergeCell ref="C142:C144"/>
    <mergeCell ref="C145:C147"/>
    <mergeCell ref="C148:C150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B313:B315"/>
    <mergeCell ref="B316:B318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B286:B288"/>
    <mergeCell ref="B289:B291"/>
    <mergeCell ref="B292:B294"/>
    <mergeCell ref="B295:B297"/>
    <mergeCell ref="B298:B300"/>
    <mergeCell ref="B301:B303"/>
    <mergeCell ref="B304:B306"/>
    <mergeCell ref="B307:B309"/>
    <mergeCell ref="B310:B312"/>
    <mergeCell ref="B259:B261"/>
    <mergeCell ref="B262:B264"/>
    <mergeCell ref="B265:B267"/>
    <mergeCell ref="B268:B270"/>
    <mergeCell ref="B271:B273"/>
    <mergeCell ref="B274:B276"/>
    <mergeCell ref="B277:B279"/>
    <mergeCell ref="B280:B282"/>
    <mergeCell ref="B283:B285"/>
    <mergeCell ref="B232:B234"/>
    <mergeCell ref="B235:B237"/>
    <mergeCell ref="B238:B240"/>
    <mergeCell ref="B241:B243"/>
    <mergeCell ref="B244:B246"/>
    <mergeCell ref="B247:B249"/>
    <mergeCell ref="B250:B252"/>
    <mergeCell ref="B253:B255"/>
    <mergeCell ref="B256:B258"/>
    <mergeCell ref="B205:B207"/>
    <mergeCell ref="B208:B210"/>
    <mergeCell ref="B211:B213"/>
    <mergeCell ref="B214:B216"/>
    <mergeCell ref="B217:B219"/>
    <mergeCell ref="B220:B222"/>
    <mergeCell ref="B223:B225"/>
    <mergeCell ref="B226:B228"/>
    <mergeCell ref="B229:B231"/>
    <mergeCell ref="B178:B180"/>
    <mergeCell ref="B181:B183"/>
    <mergeCell ref="B184:B186"/>
    <mergeCell ref="B187:B189"/>
    <mergeCell ref="B190:B192"/>
    <mergeCell ref="B193:B195"/>
    <mergeCell ref="B196:B198"/>
    <mergeCell ref="B199:B201"/>
    <mergeCell ref="B202:B204"/>
    <mergeCell ref="B151:B153"/>
    <mergeCell ref="B154:B156"/>
    <mergeCell ref="B157:B159"/>
    <mergeCell ref="B160:B162"/>
    <mergeCell ref="B163:B165"/>
    <mergeCell ref="B166:B168"/>
    <mergeCell ref="B169:B171"/>
    <mergeCell ref="B172:B174"/>
    <mergeCell ref="B175:B177"/>
    <mergeCell ref="B124:B126"/>
    <mergeCell ref="B127:B129"/>
    <mergeCell ref="B130:B132"/>
    <mergeCell ref="B133:B135"/>
    <mergeCell ref="B136:B138"/>
    <mergeCell ref="B139:B141"/>
    <mergeCell ref="B142:B144"/>
    <mergeCell ref="B145:B147"/>
    <mergeCell ref="B148:B150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A313:A315"/>
    <mergeCell ref="A316:A318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A286:A288"/>
    <mergeCell ref="A289:A291"/>
    <mergeCell ref="A292:A294"/>
    <mergeCell ref="A295:A297"/>
    <mergeCell ref="A298:A300"/>
    <mergeCell ref="A301:A303"/>
    <mergeCell ref="A304:A306"/>
    <mergeCell ref="A307:A309"/>
    <mergeCell ref="A310:A312"/>
    <mergeCell ref="A259:A261"/>
    <mergeCell ref="A262:A264"/>
    <mergeCell ref="A265:A267"/>
    <mergeCell ref="A268:A270"/>
    <mergeCell ref="A271:A273"/>
    <mergeCell ref="A274:A276"/>
    <mergeCell ref="A277:A279"/>
    <mergeCell ref="A280:A282"/>
    <mergeCell ref="A283:A285"/>
    <mergeCell ref="A232:A234"/>
    <mergeCell ref="A235:A237"/>
    <mergeCell ref="A238:A240"/>
    <mergeCell ref="A241:A243"/>
    <mergeCell ref="A244:A246"/>
    <mergeCell ref="A247:A249"/>
    <mergeCell ref="A250:A252"/>
    <mergeCell ref="A253:A255"/>
    <mergeCell ref="A256:A258"/>
    <mergeCell ref="A205:A207"/>
    <mergeCell ref="A208:A210"/>
    <mergeCell ref="A211:A213"/>
    <mergeCell ref="A214:A216"/>
    <mergeCell ref="A217:A219"/>
    <mergeCell ref="A220:A222"/>
    <mergeCell ref="A223:A225"/>
    <mergeCell ref="A226:A228"/>
    <mergeCell ref="A229:A231"/>
    <mergeCell ref="A178:A180"/>
    <mergeCell ref="A181:A183"/>
    <mergeCell ref="A184:A186"/>
    <mergeCell ref="A187:A189"/>
    <mergeCell ref="A190:A192"/>
    <mergeCell ref="A193:A195"/>
    <mergeCell ref="A196:A198"/>
    <mergeCell ref="A199:A201"/>
    <mergeCell ref="A202:A204"/>
    <mergeCell ref="A151:A153"/>
    <mergeCell ref="A154:A156"/>
    <mergeCell ref="A157:A159"/>
    <mergeCell ref="A160:A162"/>
    <mergeCell ref="A163:A165"/>
    <mergeCell ref="A166:A168"/>
    <mergeCell ref="A169:A171"/>
    <mergeCell ref="A172:A174"/>
    <mergeCell ref="A175:A177"/>
    <mergeCell ref="A124:A126"/>
    <mergeCell ref="A127:A129"/>
    <mergeCell ref="A130:A132"/>
    <mergeCell ref="A133:A135"/>
    <mergeCell ref="A136:A138"/>
    <mergeCell ref="A139:A141"/>
    <mergeCell ref="A142:A144"/>
    <mergeCell ref="A145:A147"/>
    <mergeCell ref="A148:A150"/>
    <mergeCell ref="A97:A99"/>
    <mergeCell ref="A100:A102"/>
    <mergeCell ref="A103:A105"/>
    <mergeCell ref="A106:A108"/>
    <mergeCell ref="A109:A111"/>
    <mergeCell ref="A112:A114"/>
    <mergeCell ref="A115:A117"/>
    <mergeCell ref="A118:A120"/>
    <mergeCell ref="A121:A123"/>
    <mergeCell ref="A70:A72"/>
    <mergeCell ref="A73:A75"/>
    <mergeCell ref="A76:A78"/>
    <mergeCell ref="A79:A81"/>
    <mergeCell ref="A82:A84"/>
    <mergeCell ref="A85:A87"/>
    <mergeCell ref="A88:A90"/>
    <mergeCell ref="A91:A93"/>
    <mergeCell ref="A94:A96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1:AP1"/>
    <mergeCell ref="A2:B2"/>
    <mergeCell ref="J2:L2"/>
    <mergeCell ref="N2:Z2"/>
    <mergeCell ref="AJ2:AN2"/>
    <mergeCell ref="A4:A6"/>
    <mergeCell ref="A7:A9"/>
    <mergeCell ref="A10:A12"/>
    <mergeCell ref="A13:A15"/>
    <mergeCell ref="J4:J6"/>
    <mergeCell ref="J7:J9"/>
    <mergeCell ref="J10:J12"/>
    <mergeCell ref="J13:J15"/>
  </mergeCells>
  <dataValidations count="4">
    <dataValidation type="list" allowBlank="1" showInputMessage="1" showErrorMessage="1" sqref="L4:AP5 L7:AP8 L10:AP11 L13:AP14 L16:AP17 L19:AP20 L22:AP23 L25:AP26 L28:AP29 L31:AP32 L34:AP35 L37:AP38 L40:AP41 L43:AP44 L46:AP47 L49:AP50 L52:AP53 L55:AP56 L58:AP59 L61:AP62 L64:AP65 L67:AP68 L70:AP71 L73:AP74 L76:AP77 L79:AP80 L82:AP83 L85:AP86 L88:AP89 L91:AP92 L94:AP95 L97:AP98 L100:AP101 L103:AP104 L106:AP107 L109:AP110 L112:AP113 L115:AP116 L118:AP119 L121:AP122 L124:AP125 L127:AP128 L130:AP131 L133:AP134 L136:AP137 L139:AP140 L142:AP143 L145:AP146 L148:AP149 L151:AP152 L154:AP155 L157:AP158 L160:AP161 L163:AP164 L166:AP167 L169:AP170 L172:AP173 L175:AP176 L178:AP179 L181:AP182 L184:AP185 L187:AP188 L190:AP191 L193:AP194">
      <formula1>"出勤,事假,病假,休假,缺勤,放假"</formula1>
    </dataValidation>
    <dataValidation type="list" allowBlank="1" showInputMessage="1" showErrorMessage="1" sqref="A2:B2">
      <formula1>年份</formula1>
    </dataValidation>
    <dataValidation type="list" allowBlank="1" showInputMessage="1" showErrorMessage="1" sqref="C2">
      <formula1>月份</formula1>
    </dataValidation>
    <dataValidation type="list" allowBlank="1" showInputMessage="1" showErrorMessage="1" sqref="L196:AP197 L199:AP200 L202:AP203 L205:AP206 L208:AP209 L211:AP212 L214:AP215 L217:AP218 L220:AP221 L223:AP224 L226:AP227 L229:AP230 L232:AP233 L235:AP236 L238:AP239 L241:AP242 L244:AP245 L247:AP248 L250:AP251 L253:AP254 L256:AP257 L259:AP260 L262:AP263 L265:AP266 L268:AP269 L271:AP272 L274:AP275 L277:AP278 L280:AP281 L283:AP284 L286:AP287 L289:AP290 L292:AP293 L295:AP296 L298:AP299 L301:AP302 L304:AP305 L307:AP308 L310:AP311 L313:AP314 L316:AP317">
      <formula1>"√,×"</formula1>
    </dataValidation>
  </dataValidations>
  <printOptions horizontalCentered="1"/>
  <pageMargins left="0.196527777777778" right="0.196527777777778" top="0.196527777777778" bottom="0.196527777777778" header="0" footer="0"/>
  <pageSetup fitToHeight="0" orientation="landscape" pageOrder="overThenDown" paperSize="9" scale="5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>
    <pageSetUpPr fitToPage="1"/>
  </sheetPr>
  <dimension ref="A1:XFD318"/>
  <sheetViews>
    <sheetView showGridLines="0" showZeros="0" workbookViewId="0" topLeftCell="A1">
      <selection pane="topLeft" activeCell="AR1" sqref="AR1"/>
    </sheetView>
  </sheetViews>
  <sheetFormatPr defaultColWidth="9" defaultRowHeight="19.05" customHeight="1"/>
  <cols>
    <col min="1" max="1" width="4.7" style="1" customWidth="1"/>
    <col min="2" max="2" width="7.9" style="1" customWidth="1"/>
    <col min="3" max="3" width="8.7" style="1" customWidth="1"/>
    <col min="4" max="4" width="9.9" style="1" customWidth="1"/>
    <col min="5" max="9" width="6.9" style="1" customWidth="1"/>
    <col min="10" max="10" width="8.7" style="4" customWidth="1"/>
    <col min="11" max="11" width="6.9" style="1" customWidth="1"/>
    <col min="12" max="42" width="4.3" style="1" customWidth="1"/>
    <col min="43" max="43" width="2.7" style="1" customWidth="1"/>
    <col min="44" max="16357" width="9" style="1"/>
    <col min="16358" max="16384" width="9" style="5"/>
  </cols>
  <sheetData>
    <row r="1" spans="1:42" s="1" customFormat="1" ht="39" customHeight="1">
      <c r="A1" s="96" t="s">
        <v>78</v>
      </c>
      <c r="B1" s="96"/>
      <c r="C1" s="96"/>
      <c r="D1" s="96"/>
      <c r="E1" s="96"/>
      <c r="F1" s="96"/>
      <c r="G1" s="96"/>
      <c r="H1" s="96"/>
      <c r="I1" s="96"/>
      <c r="J1" s="103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</row>
    <row r="2" spans="1:42" s="1" customFormat="1" ht="19.95" customHeight="1">
      <c r="A2" s="104">
        <v>2022</v>
      </c>
      <c r="B2" s="104"/>
      <c r="C2" s="6">
        <v>6</v>
      </c>
      <c r="E2" s="7"/>
      <c r="F2" s="7"/>
      <c r="G2" s="7"/>
      <c r="H2" s="7"/>
      <c r="I2" s="7"/>
      <c r="J2" s="105" t="str">
        <f>"本月 "&amp;DAY(DATE(A2,C2+1,1)-1)&amp;" 天"</f>
        <v>本月 30 天</v>
      </c>
      <c r="K2" s="106"/>
      <c r="L2" s="106"/>
      <c r="M2" s="13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22"/>
      <c r="AB2" s="22"/>
      <c r="AC2" s="22"/>
      <c r="AD2" s="22"/>
      <c r="AE2" s="22"/>
      <c r="AF2" s="23"/>
      <c r="AG2" s="23"/>
      <c r="AH2" s="23"/>
      <c r="AI2" s="23"/>
      <c r="AJ2" s="108" t="s">
        <v>79</v>
      </c>
      <c r="AK2" s="108"/>
      <c r="AL2" s="108"/>
      <c r="AM2" s="108"/>
      <c r="AN2" s="108"/>
      <c r="AO2" s="23">
        <v>7</v>
      </c>
      <c r="AP2" s="24" t="s">
        <v>80</v>
      </c>
    </row>
    <row r="3" spans="1:42" s="2" customFormat="1" ht="49.95" customHeight="1">
      <c r="A3" s="8" t="s">
        <v>81</v>
      </c>
      <c r="B3" s="9" t="s">
        <v>1</v>
      </c>
      <c r="C3" s="10" t="s">
        <v>62</v>
      </c>
      <c r="D3" s="11" t="s">
        <v>63</v>
      </c>
      <c r="E3" s="11" t="s">
        <v>64</v>
      </c>
      <c r="F3" s="12" t="s">
        <v>65</v>
      </c>
      <c r="G3" s="12" t="s">
        <v>66</v>
      </c>
      <c r="H3" s="12" t="s">
        <v>67</v>
      </c>
      <c r="I3" s="12" t="s">
        <v>68</v>
      </c>
      <c r="J3" s="14" t="s">
        <v>69</v>
      </c>
      <c r="K3" s="12" t="s">
        <v>82</v>
      </c>
      <c r="L3" s="15">
        <f t="shared" si="0" ref="L3:AP3">IF(MONTH(DATE($A$2,$C$2,COLUMN(A1)))=$C$2,DATE($A$2,$C$2,COLUMN(A1)),"")</f>
        <v>44713</v>
      </c>
      <c r="M3" s="15">
        <f t="shared" si="0"/>
        <v>44714</v>
      </c>
      <c r="N3" s="15">
        <f t="shared" si="0"/>
        <v>44715</v>
      </c>
      <c r="O3" s="15">
        <f t="shared" si="0"/>
        <v>44716</v>
      </c>
      <c r="P3" s="15">
        <f t="shared" si="0"/>
        <v>44717</v>
      </c>
      <c r="Q3" s="15">
        <f t="shared" si="0"/>
        <v>44718</v>
      </c>
      <c r="R3" s="15">
        <f t="shared" si="0"/>
        <v>44719</v>
      </c>
      <c r="S3" s="15">
        <f t="shared" si="0"/>
        <v>44720</v>
      </c>
      <c r="T3" s="15">
        <f t="shared" si="0"/>
        <v>44721</v>
      </c>
      <c r="U3" s="15">
        <f t="shared" si="0"/>
        <v>44722</v>
      </c>
      <c r="V3" s="15">
        <f t="shared" si="0"/>
        <v>44723</v>
      </c>
      <c r="W3" s="15">
        <f t="shared" si="0"/>
        <v>44724</v>
      </c>
      <c r="X3" s="15">
        <f t="shared" si="0"/>
        <v>44725</v>
      </c>
      <c r="Y3" s="15">
        <f t="shared" si="0"/>
        <v>44726</v>
      </c>
      <c r="Z3" s="15">
        <f t="shared" si="0"/>
        <v>44727</v>
      </c>
      <c r="AA3" s="15">
        <f t="shared" si="0"/>
        <v>44728</v>
      </c>
      <c r="AB3" s="15">
        <f t="shared" si="0"/>
        <v>44729</v>
      </c>
      <c r="AC3" s="15">
        <f t="shared" si="0"/>
        <v>44730</v>
      </c>
      <c r="AD3" s="15">
        <f t="shared" si="0"/>
        <v>44731</v>
      </c>
      <c r="AE3" s="15">
        <f t="shared" si="0"/>
        <v>44732</v>
      </c>
      <c r="AF3" s="15">
        <f t="shared" si="0"/>
        <v>44733</v>
      </c>
      <c r="AG3" s="15">
        <f t="shared" si="0"/>
        <v>44734</v>
      </c>
      <c r="AH3" s="15">
        <f t="shared" si="0"/>
        <v>44735</v>
      </c>
      <c r="AI3" s="15">
        <f t="shared" si="0"/>
        <v>44736</v>
      </c>
      <c r="AJ3" s="15">
        <f t="shared" si="0"/>
        <v>44737</v>
      </c>
      <c r="AK3" s="15">
        <f t="shared" si="0"/>
        <v>44738</v>
      </c>
      <c r="AL3" s="15">
        <f t="shared" si="0"/>
        <v>44739</v>
      </c>
      <c r="AM3" s="15">
        <f t="shared" si="0"/>
        <v>44740</v>
      </c>
      <c r="AN3" s="15">
        <f t="shared" si="0"/>
        <v>44741</v>
      </c>
      <c r="AO3" s="15">
        <f t="shared" si="0"/>
        <v>44742</v>
      </c>
      <c r="AP3" s="15" t="str">
        <f t="shared" si="0"/>
        <v/>
      </c>
    </row>
    <row r="4" spans="1:42 16358:16384" s="3" customFormat="1" ht="19.05" customHeight="1">
      <c r="A4" s="109">
        <f ca="1">IF(B4=0,"",COUNTA($B$3:$B3))</f>
        <v>1</v>
      </c>
      <c r="B4" s="111" t="str">
        <f ca="1">INDIRECT("员工信息表!B"&amp;COUNTA($B$3:$B3)+2)</f>
        <v>苏继兵</v>
      </c>
      <c r="C4" s="111">
        <v>22</v>
      </c>
      <c r="D4" s="111">
        <f>(COUNTIF($L4:$AP4,"出勤")+COUNTIF($L5:$AP5,"出勤"))*0.5</f>
        <v>2.5</v>
      </c>
      <c r="E4" s="111">
        <f>(COUNTIF($L4:$AP4,"事假")+COUNTIF($L5:$AP5,"事假"))*0.5</f>
        <v>0.5</v>
      </c>
      <c r="F4" s="111">
        <f>(COUNTIF($L4:$AP4,"病假")+COUNTIF($L5:$AP5,"病假"))*0.5</f>
        <v>0.5</v>
      </c>
      <c r="G4" s="111">
        <f>(COUNTIF($L4:$AP4,"休假")+COUNTIF($L5:$AP5,"休假"))*0.5</f>
        <v>0.5</v>
      </c>
      <c r="H4" s="111">
        <f>(COUNTIF($L4:$AP4,"缺勤")+COUNTIF($L5:$AP5,"缺勤"))*0.5</f>
        <v>0.5</v>
      </c>
      <c r="I4" s="111">
        <f>(COUNTIF($L4:$AP4,"放假")+COUNTIF($L5:$AP5,"放假"))*0.5</f>
        <v>0.5</v>
      </c>
      <c r="J4" s="113">
        <f>(SUM(L6:AP6))/$AO$2</f>
        <v>1.2857142857142858</v>
      </c>
      <c r="K4" s="16" t="str">
        <f ca="1">IF(A4="","",IF(MOD(ROW(),3)=1,"上午",IF(MOD(ROW(),3)=2,"下午","加班")))</f>
        <v>上午</v>
      </c>
      <c r="L4" s="17" t="s">
        <v>83</v>
      </c>
      <c r="M4" s="17" t="s">
        <v>83</v>
      </c>
      <c r="N4" s="17" t="s">
        <v>83</v>
      </c>
      <c r="O4" s="17"/>
      <c r="P4" s="17" t="s">
        <v>74</v>
      </c>
      <c r="Q4" s="17"/>
      <c r="R4" s="17"/>
      <c r="S4" s="17"/>
      <c r="T4" s="17" t="s">
        <v>75</v>
      </c>
      <c r="U4" s="17"/>
      <c r="V4" s="17" t="s">
        <v>76</v>
      </c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25"/>
      <c r="XED4" s="28"/>
      <c r="XEE4" s="28"/>
      <c r="XEF4" s="28"/>
      <c r="XEG4" s="28"/>
      <c r="XEH4" s="28"/>
      <c r="XEI4" s="28"/>
      <c r="XEJ4" s="28"/>
      <c r="XEK4" s="28"/>
      <c r="XEL4" s="28"/>
      <c r="XEM4" s="28"/>
      <c r="XEN4" s="28"/>
      <c r="XEO4" s="28"/>
      <c r="XEP4" s="28"/>
      <c r="XEQ4" s="28"/>
      <c r="XER4" s="28"/>
      <c r="XES4" s="28"/>
      <c r="XET4" s="28"/>
      <c r="XEU4" s="28"/>
      <c r="XEV4" s="28"/>
      <c r="XEW4" s="28"/>
      <c r="XEX4" s="28"/>
      <c r="XEY4" s="28"/>
      <c r="XEZ4" s="28"/>
      <c r="XFA4" s="28"/>
      <c r="XFB4" s="28"/>
      <c r="XFC4" s="28"/>
      <c r="XFD4" s="28"/>
    </row>
    <row r="5" spans="1:42 16358:16384" s="3" customFormat="1" ht="19.05" customHeight="1">
      <c r="A5" s="109"/>
      <c r="B5" s="111"/>
      <c r="C5" s="111"/>
      <c r="D5" s="111"/>
      <c r="E5" s="111"/>
      <c r="F5" s="111"/>
      <c r="G5" s="111"/>
      <c r="H5" s="111"/>
      <c r="I5" s="111"/>
      <c r="J5" s="113"/>
      <c r="K5" s="18" t="str">
        <f ca="1">IF(A4="","",IF(MOD(ROW(),3)=1,"上午",IF(MOD(ROW(),3)=2,"下午","加班")))</f>
        <v>下午</v>
      </c>
      <c r="L5" s="19" t="s">
        <v>83</v>
      </c>
      <c r="M5" s="19" t="s">
        <v>83</v>
      </c>
      <c r="N5" s="19"/>
      <c r="O5" s="19" t="s">
        <v>84</v>
      </c>
      <c r="P5" s="19"/>
      <c r="Q5" s="19"/>
      <c r="R5" s="19" t="s">
        <v>73</v>
      </c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26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  <c r="XEY5" s="28"/>
      <c r="XEZ5" s="28"/>
      <c r="XFA5" s="28"/>
      <c r="XFB5" s="28"/>
      <c r="XFC5" s="28"/>
      <c r="XFD5" s="28"/>
    </row>
    <row r="6" spans="1:42 16358:16384" s="3" customFormat="1" ht="19.05" customHeight="1">
      <c r="A6" s="109"/>
      <c r="B6" s="111"/>
      <c r="C6" s="111"/>
      <c r="D6" s="111"/>
      <c r="E6" s="111"/>
      <c r="F6" s="111"/>
      <c r="G6" s="111"/>
      <c r="H6" s="111"/>
      <c r="I6" s="111"/>
      <c r="J6" s="113"/>
      <c r="K6" s="20" t="str">
        <f ca="1">IF(A4="","",IF(MOD(ROW(),3)=1,"上午",IF(MOD(ROW(),3)=2,"下午","加班")))</f>
        <v>加班</v>
      </c>
      <c r="L6" s="21">
        <v>6</v>
      </c>
      <c r="M6" s="21"/>
      <c r="N6" s="21">
        <v>3</v>
      </c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7"/>
      <c r="XED6" s="28"/>
      <c r="XEE6" s="28"/>
      <c r="XEF6" s="28"/>
      <c r="XEG6" s="28"/>
      <c r="XEH6" s="28"/>
      <c r="XEI6" s="28"/>
      <c r="XEJ6" s="28"/>
      <c r="XEK6" s="28"/>
      <c r="XEL6" s="28"/>
      <c r="XEM6" s="28"/>
      <c r="XEN6" s="28"/>
      <c r="XEO6" s="28"/>
      <c r="XEP6" s="28"/>
      <c r="XEQ6" s="28"/>
      <c r="XER6" s="28"/>
      <c r="XES6" s="28"/>
      <c r="XET6" s="28"/>
      <c r="XEU6" s="28"/>
      <c r="XEV6" s="28"/>
      <c r="XEW6" s="28"/>
      <c r="XEX6" s="28"/>
      <c r="XEY6" s="28"/>
      <c r="XEZ6" s="28"/>
      <c r="XFA6" s="28"/>
      <c r="XFB6" s="28"/>
      <c r="XFC6" s="28"/>
      <c r="XFD6" s="28"/>
    </row>
    <row r="7" spans="1:42 16358:16384" s="3" customFormat="1" ht="19.05" customHeight="1">
      <c r="A7" s="109">
        <f ca="1">IF(B7=0,"",COUNTA($B$3:$B6))</f>
        <v>2</v>
      </c>
      <c r="B7" s="111" t="str">
        <f ca="1">INDIRECT("员工信息表!B"&amp;COUNTA($B$3:$B6)+2)</f>
        <v>苏继中</v>
      </c>
      <c r="C7" s="111">
        <v>22</v>
      </c>
      <c r="D7" s="111">
        <f>(COUNTIF($L7:$AP7,"出勤")+COUNTIF($L8:$AP8,"出勤"))*0.5</f>
        <v>2.5</v>
      </c>
      <c r="E7" s="111">
        <f>(COUNTIF($L7:$AP7,"事假")+COUNTIF($L8:$AP8,"事假"))*0.5</f>
        <v>0.5</v>
      </c>
      <c r="F7" s="111">
        <f>(COUNTIF($L7:$AP7,"病假")+COUNTIF($L8:$AP8,"病假"))*0.5</f>
        <v>0.5</v>
      </c>
      <c r="G7" s="111">
        <f>(COUNTIF($L7:$AP7,"休假")+COUNTIF($L8:$AP8,"休假"))*0.5</f>
        <v>0.5</v>
      </c>
      <c r="H7" s="111">
        <f>(COUNTIF($L7:$AP7,"缺勤")+COUNTIF($L8:$AP8,"缺勤"))*0.5</f>
        <v>0.5</v>
      </c>
      <c r="I7" s="111">
        <f>(COUNTIF($L7:$AP7,"放假")+COUNTIF($L8:$AP8,"放假"))*0.5</f>
        <v>0.5</v>
      </c>
      <c r="J7" s="113">
        <f>(SUM(L9:AP9))/$AO$2</f>
        <v>1.5714285714285714</v>
      </c>
      <c r="K7" s="16" t="str">
        <f ca="1">IF(A7="","",IF(MOD(ROW(),3)=1,"上午",IF(MOD(ROW(),3)=2,"下午","加班")))</f>
        <v>上午</v>
      </c>
      <c r="L7" s="17" t="s">
        <v>83</v>
      </c>
      <c r="M7" s="17" t="s">
        <v>83</v>
      </c>
      <c r="N7" s="17" t="s">
        <v>83</v>
      </c>
      <c r="O7" s="17"/>
      <c r="P7" s="17" t="s">
        <v>74</v>
      </c>
      <c r="Q7" s="17"/>
      <c r="R7" s="17"/>
      <c r="S7" s="17"/>
      <c r="T7" s="17" t="s">
        <v>75</v>
      </c>
      <c r="U7" s="17"/>
      <c r="V7" s="17" t="s">
        <v>76</v>
      </c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25"/>
      <c r="XED7" s="28"/>
      <c r="XEE7" s="28"/>
      <c r="XEF7" s="28"/>
      <c r="XEG7" s="28"/>
      <c r="XEH7" s="28"/>
      <c r="XEI7" s="28"/>
      <c r="XEJ7" s="28"/>
      <c r="XEK7" s="28"/>
      <c r="XEL7" s="28"/>
      <c r="XEM7" s="28"/>
      <c r="XEN7" s="28"/>
      <c r="XEO7" s="28"/>
      <c r="XEP7" s="28"/>
      <c r="XEQ7" s="28"/>
      <c r="XER7" s="28"/>
      <c r="XES7" s="28"/>
      <c r="XET7" s="28"/>
      <c r="XEU7" s="28"/>
      <c r="XEV7" s="28"/>
      <c r="XEW7" s="28"/>
      <c r="XEX7" s="28"/>
      <c r="XEY7" s="28"/>
      <c r="XEZ7" s="28"/>
      <c r="XFA7" s="28"/>
      <c r="XFB7" s="28"/>
      <c r="XFC7" s="28"/>
      <c r="XFD7" s="28"/>
    </row>
    <row r="8" spans="1:42 16358:16384" s="3" customFormat="1" ht="19.05" customHeight="1">
      <c r="A8" s="109"/>
      <c r="B8" s="111"/>
      <c r="C8" s="111"/>
      <c r="D8" s="111"/>
      <c r="E8" s="111"/>
      <c r="F8" s="111"/>
      <c r="G8" s="111"/>
      <c r="H8" s="111"/>
      <c r="I8" s="111"/>
      <c r="J8" s="113"/>
      <c r="K8" s="18" t="str">
        <f ca="1">IF(A7="","",IF(MOD(ROW(),3)=1,"上午",IF(MOD(ROW(),3)=2,"下午","加班")))</f>
        <v>下午</v>
      </c>
      <c r="L8" s="19" t="s">
        <v>83</v>
      </c>
      <c r="M8" s="19" t="s">
        <v>83</v>
      </c>
      <c r="N8" s="19"/>
      <c r="O8" s="19" t="s">
        <v>84</v>
      </c>
      <c r="P8" s="19"/>
      <c r="Q8" s="19"/>
      <c r="R8" s="19" t="s">
        <v>73</v>
      </c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26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  <c r="XEV8" s="28"/>
      <c r="XEW8" s="28"/>
      <c r="XEX8" s="28"/>
      <c r="XEY8" s="28"/>
      <c r="XEZ8" s="28"/>
      <c r="XFA8" s="28"/>
      <c r="XFB8" s="28"/>
      <c r="XFC8" s="28"/>
      <c r="XFD8" s="28"/>
    </row>
    <row r="9" spans="1:42 16358:16384" s="3" customFormat="1" ht="19.05" customHeight="1">
      <c r="A9" s="109"/>
      <c r="B9" s="111"/>
      <c r="C9" s="111"/>
      <c r="D9" s="111"/>
      <c r="E9" s="111"/>
      <c r="F9" s="111"/>
      <c r="G9" s="111"/>
      <c r="H9" s="111"/>
      <c r="I9" s="111"/>
      <c r="J9" s="113"/>
      <c r="K9" s="20" t="str">
        <f ca="1">IF(A7="","",IF(MOD(ROW(),3)=1,"上午",IF(MOD(ROW(),3)=2,"下午","加班")))</f>
        <v>加班</v>
      </c>
      <c r="L9" s="21">
        <v>7</v>
      </c>
      <c r="M9" s="21"/>
      <c r="N9" s="21">
        <v>4</v>
      </c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7"/>
      <c r="XED9" s="28"/>
      <c r="XEE9" s="28"/>
      <c r="XEF9" s="28"/>
      <c r="XEG9" s="28"/>
      <c r="XEH9" s="28"/>
      <c r="XEI9" s="28"/>
      <c r="XEJ9" s="28"/>
      <c r="XEK9" s="28"/>
      <c r="XEL9" s="28"/>
      <c r="XEM9" s="28"/>
      <c r="XEN9" s="28"/>
      <c r="XEO9" s="28"/>
      <c r="XEP9" s="28"/>
      <c r="XEQ9" s="28"/>
      <c r="XER9" s="28"/>
      <c r="XES9" s="28"/>
      <c r="XET9" s="28"/>
      <c r="XEU9" s="28"/>
      <c r="XEV9" s="28"/>
      <c r="XEW9" s="28"/>
      <c r="XEX9" s="28"/>
      <c r="XEY9" s="28"/>
      <c r="XEZ9" s="28"/>
      <c r="XFA9" s="28"/>
      <c r="XFB9" s="28"/>
      <c r="XFC9" s="28"/>
      <c r="XFD9" s="28"/>
    </row>
    <row r="10" spans="1:42 16358:16384" s="3" customFormat="1" ht="19.05" customHeight="1">
      <c r="A10" s="109">
        <f ca="1">IF(B10=0,"",COUNTA($B$3:$B9))</f>
        <v>3</v>
      </c>
      <c r="B10" s="111" t="str">
        <f ca="1">INDIRECT("员工信息表!B"&amp;COUNTA($B$3:$B9)+2)</f>
        <v>刘毅</v>
      </c>
      <c r="C10" s="111">
        <v>22</v>
      </c>
      <c r="D10" s="111">
        <f>(COUNTIF($L10:$AP10,"出勤")+COUNTIF($L11:$AP11,"出勤"))*0.5</f>
        <v>2.5</v>
      </c>
      <c r="E10" s="111">
        <f>(COUNTIF($L10:$AP10,"事假")+COUNTIF($L11:$AP11,"事假"))*0.5</f>
        <v>0.5</v>
      </c>
      <c r="F10" s="111">
        <f>(COUNTIF($L10:$AP10,"病假")+COUNTIF($L11:$AP11,"病假"))*0.5</f>
        <v>0.5</v>
      </c>
      <c r="G10" s="111">
        <f>(COUNTIF($L10:$AP10,"休假")+COUNTIF($L11:$AP11,"休假"))*0.5</f>
        <v>0.5</v>
      </c>
      <c r="H10" s="111">
        <f>(COUNTIF($L10:$AP10,"缺勤")+COUNTIF($L11:$AP11,"缺勤"))*0.5</f>
        <v>0.5</v>
      </c>
      <c r="I10" s="111">
        <f>(COUNTIF($L10:$AP10,"放假")+COUNTIF($L11:$AP11,"放假"))*0.5</f>
        <v>0.5</v>
      </c>
      <c r="J10" s="113">
        <f>(SUM(L12:AP12))/$AO$2</f>
        <v>1.8571428571428572</v>
      </c>
      <c r="K10" s="16" t="str">
        <f ca="1">IF(A10="","",IF(MOD(ROW(),3)=1,"上午",IF(MOD(ROW(),3)=2,"下午","加班")))</f>
        <v>上午</v>
      </c>
      <c r="L10" s="17" t="s">
        <v>83</v>
      </c>
      <c r="M10" s="17" t="s">
        <v>83</v>
      </c>
      <c r="N10" s="17" t="s">
        <v>83</v>
      </c>
      <c r="O10" s="17"/>
      <c r="P10" s="17" t="s">
        <v>74</v>
      </c>
      <c r="Q10" s="17"/>
      <c r="R10" s="17"/>
      <c r="S10" s="17"/>
      <c r="T10" s="17" t="s">
        <v>75</v>
      </c>
      <c r="U10" s="17"/>
      <c r="V10" s="17" t="s">
        <v>76</v>
      </c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25"/>
      <c r="XED10" s="28"/>
      <c r="XEE10" s="28"/>
      <c r="XEF10" s="28"/>
      <c r="XEG10" s="28"/>
      <c r="XEH10" s="28"/>
      <c r="XEI10" s="28"/>
      <c r="XEJ10" s="28"/>
      <c r="XEK10" s="28"/>
      <c r="XEL10" s="28"/>
      <c r="XEM10" s="28"/>
      <c r="XEN10" s="28"/>
      <c r="XEO10" s="28"/>
      <c r="XEP10" s="28"/>
      <c r="XEQ10" s="28"/>
      <c r="XER10" s="28"/>
      <c r="XES10" s="28"/>
      <c r="XET10" s="28"/>
      <c r="XEU10" s="28"/>
      <c r="XEV10" s="28"/>
      <c r="XEW10" s="28"/>
      <c r="XEX10" s="28"/>
      <c r="XEY10" s="28"/>
      <c r="XEZ10" s="28"/>
      <c r="XFA10" s="28"/>
      <c r="XFB10" s="28"/>
      <c r="XFC10" s="28"/>
      <c r="XFD10" s="28"/>
    </row>
    <row r="11" spans="1:42 16358:16384" s="3" customFormat="1" ht="19.05" customHeight="1">
      <c r="A11" s="109"/>
      <c r="B11" s="111"/>
      <c r="C11" s="111"/>
      <c r="D11" s="111"/>
      <c r="E11" s="111"/>
      <c r="F11" s="111"/>
      <c r="G11" s="111"/>
      <c r="H11" s="111"/>
      <c r="I11" s="111"/>
      <c r="J11" s="113"/>
      <c r="K11" s="18" t="str">
        <f ca="1">IF(A10="","",IF(MOD(ROW(),3)=1,"上午",IF(MOD(ROW(),3)=2,"下午","加班")))</f>
        <v>下午</v>
      </c>
      <c r="L11" s="19" t="s">
        <v>83</v>
      </c>
      <c r="M11" s="19" t="s">
        <v>83</v>
      </c>
      <c r="N11" s="19"/>
      <c r="O11" s="19" t="s">
        <v>84</v>
      </c>
      <c r="P11" s="19"/>
      <c r="Q11" s="19"/>
      <c r="R11" s="19" t="s">
        <v>73</v>
      </c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26"/>
      <c r="XED11" s="28"/>
      <c r="XEE11" s="28"/>
      <c r="XEF11" s="28"/>
      <c r="XEG11" s="28"/>
      <c r="XEH11" s="28"/>
      <c r="XEI11" s="28"/>
      <c r="XEJ11" s="28"/>
      <c r="XEK11" s="28"/>
      <c r="XEL11" s="28"/>
      <c r="XEM11" s="28"/>
      <c r="XEN11" s="28"/>
      <c r="XEO11" s="28"/>
      <c r="XEP11" s="28"/>
      <c r="XEQ11" s="28"/>
      <c r="XER11" s="28"/>
      <c r="XES11" s="28"/>
      <c r="XET11" s="28"/>
      <c r="XEU11" s="28"/>
      <c r="XEV11" s="28"/>
      <c r="XEW11" s="28"/>
      <c r="XEX11" s="28"/>
      <c r="XEY11" s="28"/>
      <c r="XEZ11" s="28"/>
      <c r="XFA11" s="28"/>
      <c r="XFB11" s="28"/>
      <c r="XFC11" s="28"/>
      <c r="XFD11" s="28"/>
    </row>
    <row r="12" spans="1:42 16358:16384" s="3" customFormat="1" ht="19.05" customHeight="1">
      <c r="A12" s="109"/>
      <c r="B12" s="111"/>
      <c r="C12" s="111"/>
      <c r="D12" s="111"/>
      <c r="E12" s="111"/>
      <c r="F12" s="111"/>
      <c r="G12" s="111"/>
      <c r="H12" s="111"/>
      <c r="I12" s="111"/>
      <c r="J12" s="113"/>
      <c r="K12" s="20" t="str">
        <f ca="1">IF(A10="","",IF(MOD(ROW(),3)=1,"上午",IF(MOD(ROW(),3)=2,"下午","加班")))</f>
        <v>加班</v>
      </c>
      <c r="L12" s="21">
        <v>8</v>
      </c>
      <c r="M12" s="21"/>
      <c r="N12" s="21">
        <v>5</v>
      </c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7"/>
      <c r="XED12" s="28"/>
      <c r="XEE12" s="28"/>
      <c r="XEF12" s="28"/>
      <c r="XEG12" s="28"/>
      <c r="XEH12" s="28"/>
      <c r="XEI12" s="28"/>
      <c r="XEJ12" s="28"/>
      <c r="XEK12" s="28"/>
      <c r="XEL12" s="28"/>
      <c r="XEM12" s="28"/>
      <c r="XEN12" s="28"/>
      <c r="XEO12" s="28"/>
      <c r="XEP12" s="28"/>
      <c r="XEQ12" s="28"/>
      <c r="XER12" s="28"/>
      <c r="XES12" s="28"/>
      <c r="XET12" s="28"/>
      <c r="XEU12" s="28"/>
      <c r="XEV12" s="28"/>
      <c r="XEW12" s="28"/>
      <c r="XEX12" s="28"/>
      <c r="XEY12" s="28"/>
      <c r="XEZ12" s="28"/>
      <c r="XFA12" s="28"/>
      <c r="XFB12" s="28"/>
      <c r="XFC12" s="28"/>
      <c r="XFD12" s="28"/>
    </row>
    <row r="13" spans="1:42 16358:16384" s="3" customFormat="1" ht="19.05" customHeight="1">
      <c r="A13" s="109">
        <f ca="1">IF(B13=0,"",COUNTA($B$3:$B12))</f>
        <v>4</v>
      </c>
      <c r="B13" s="111" t="str">
        <f ca="1">INDIRECT("员工信息表!B"&amp;COUNTA($B$3:$B12)+2)</f>
        <v>伍亦中</v>
      </c>
      <c r="C13" s="111">
        <v>22</v>
      </c>
      <c r="D13" s="111">
        <f>(COUNTIF($L13:$AP13,"出勤")+COUNTIF($L14:$AP14,"出勤"))*0.5</f>
        <v>2.5</v>
      </c>
      <c r="E13" s="111">
        <f>(COUNTIF($L13:$AP13,"事假")+COUNTIF($L14:$AP14,"事假"))*0.5</f>
        <v>0.5</v>
      </c>
      <c r="F13" s="111">
        <f>(COUNTIF($L13:$AP13,"病假")+COUNTIF($L14:$AP14,"病假"))*0.5</f>
        <v>0.5</v>
      </c>
      <c r="G13" s="111">
        <f>(COUNTIF($L13:$AP13,"休假")+COUNTIF($L14:$AP14,"休假"))*0.5</f>
        <v>0.5</v>
      </c>
      <c r="H13" s="111">
        <f>(COUNTIF($L13:$AP13,"缺勤")+COUNTIF($L14:$AP14,"缺勤"))*0.5</f>
        <v>0.5</v>
      </c>
      <c r="I13" s="111">
        <f>(COUNTIF($L13:$AP13,"放假")+COUNTIF($L14:$AP14,"放假"))*0.5</f>
        <v>0.5</v>
      </c>
      <c r="J13" s="113">
        <f>(SUM(L15:AP15))/$AO$2</f>
        <v>2.1428571428571428</v>
      </c>
      <c r="K13" s="16" t="str">
        <f ca="1">IF(A13="","",IF(MOD(ROW(),3)=1,"上午",IF(MOD(ROW(),3)=2,"下午","加班")))</f>
        <v>上午</v>
      </c>
      <c r="L13" s="17" t="s">
        <v>83</v>
      </c>
      <c r="M13" s="17" t="s">
        <v>83</v>
      </c>
      <c r="N13" s="17" t="s">
        <v>83</v>
      </c>
      <c r="O13" s="17"/>
      <c r="P13" s="17" t="s">
        <v>74</v>
      </c>
      <c r="Q13" s="17"/>
      <c r="R13" s="17"/>
      <c r="S13" s="17"/>
      <c r="T13" s="17" t="s">
        <v>75</v>
      </c>
      <c r="U13" s="17"/>
      <c r="V13" s="17" t="s">
        <v>76</v>
      </c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25"/>
      <c r="XED13" s="28"/>
      <c r="XEE13" s="28"/>
      <c r="XEF13" s="28"/>
      <c r="XEG13" s="28"/>
      <c r="XEH13" s="28"/>
      <c r="XEI13" s="28"/>
      <c r="XEJ13" s="28"/>
      <c r="XEK13" s="28"/>
      <c r="XEL13" s="28"/>
      <c r="XEM13" s="28"/>
      <c r="XEN13" s="28"/>
      <c r="XEO13" s="28"/>
      <c r="XEP13" s="28"/>
      <c r="XEQ13" s="28"/>
      <c r="XER13" s="28"/>
      <c r="XES13" s="28"/>
      <c r="XET13" s="28"/>
      <c r="XEU13" s="28"/>
      <c r="XEV13" s="28"/>
      <c r="XEW13" s="28"/>
      <c r="XEX13" s="28"/>
      <c r="XEY13" s="28"/>
      <c r="XEZ13" s="28"/>
      <c r="XFA13" s="28"/>
      <c r="XFB13" s="28"/>
      <c r="XFC13" s="28"/>
      <c r="XFD13" s="28"/>
    </row>
    <row r="14" spans="1:42 16358:16384" s="3" customFormat="1" ht="19.05" customHeight="1">
      <c r="A14" s="109"/>
      <c r="B14" s="111"/>
      <c r="C14" s="111"/>
      <c r="D14" s="111"/>
      <c r="E14" s="111"/>
      <c r="F14" s="111"/>
      <c r="G14" s="111"/>
      <c r="H14" s="111"/>
      <c r="I14" s="111"/>
      <c r="J14" s="113"/>
      <c r="K14" s="18" t="str">
        <f ca="1">IF(A13="","",IF(MOD(ROW(),3)=1,"上午",IF(MOD(ROW(),3)=2,"下午","加班")))</f>
        <v>下午</v>
      </c>
      <c r="L14" s="19" t="s">
        <v>83</v>
      </c>
      <c r="M14" s="19" t="s">
        <v>83</v>
      </c>
      <c r="N14" s="19"/>
      <c r="O14" s="19" t="s">
        <v>84</v>
      </c>
      <c r="P14" s="19"/>
      <c r="Q14" s="19"/>
      <c r="R14" s="19" t="s">
        <v>73</v>
      </c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26"/>
      <c r="XED14" s="28"/>
      <c r="XEE14" s="28"/>
      <c r="XEF14" s="28"/>
      <c r="XEG14" s="28"/>
      <c r="XEH14" s="28"/>
      <c r="XEI14" s="28"/>
      <c r="XEJ14" s="28"/>
      <c r="XEK14" s="28"/>
      <c r="XEL14" s="28"/>
      <c r="XEM14" s="28"/>
      <c r="XEN14" s="28"/>
      <c r="XEO14" s="28"/>
      <c r="XEP14" s="28"/>
      <c r="XEQ14" s="28"/>
      <c r="XER14" s="28"/>
      <c r="XES14" s="28"/>
      <c r="XET14" s="28"/>
      <c r="XEU14" s="28"/>
      <c r="XEV14" s="28"/>
      <c r="XEW14" s="28"/>
      <c r="XEX14" s="28"/>
      <c r="XEY14" s="28"/>
      <c r="XEZ14" s="28"/>
      <c r="XFA14" s="28"/>
      <c r="XFB14" s="28"/>
      <c r="XFC14" s="28"/>
      <c r="XFD14" s="28"/>
    </row>
    <row r="15" spans="1:42 16358:16384" s="3" customFormat="1" ht="19.05" customHeight="1">
      <c r="A15" s="109"/>
      <c r="B15" s="111"/>
      <c r="C15" s="111"/>
      <c r="D15" s="111"/>
      <c r="E15" s="111"/>
      <c r="F15" s="111"/>
      <c r="G15" s="111"/>
      <c r="H15" s="111"/>
      <c r="I15" s="111"/>
      <c r="J15" s="113"/>
      <c r="K15" s="20" t="str">
        <f ca="1">IF(A13="","",IF(MOD(ROW(),3)=1,"上午",IF(MOD(ROW(),3)=2,"下午","加班")))</f>
        <v>加班</v>
      </c>
      <c r="L15" s="21">
        <v>9</v>
      </c>
      <c r="M15" s="21"/>
      <c r="N15" s="21">
        <v>6</v>
      </c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7"/>
      <c r="XED15" s="28"/>
      <c r="XEE15" s="28"/>
      <c r="XEF15" s="28"/>
      <c r="XEG15" s="28"/>
      <c r="XEH15" s="28"/>
      <c r="XEI15" s="28"/>
      <c r="XEJ15" s="28"/>
      <c r="XEK15" s="28"/>
      <c r="XEL15" s="28"/>
      <c r="XEM15" s="28"/>
      <c r="XEN15" s="28"/>
      <c r="XEO15" s="28"/>
      <c r="XEP15" s="28"/>
      <c r="XEQ15" s="28"/>
      <c r="XER15" s="28"/>
      <c r="XES15" s="28"/>
      <c r="XET15" s="28"/>
      <c r="XEU15" s="28"/>
      <c r="XEV15" s="28"/>
      <c r="XEW15" s="28"/>
      <c r="XEX15" s="28"/>
      <c r="XEY15" s="28"/>
      <c r="XEZ15" s="28"/>
      <c r="XFA15" s="28"/>
      <c r="XFB15" s="28"/>
      <c r="XFC15" s="28"/>
      <c r="XFD15" s="28"/>
    </row>
    <row r="16" spans="1:42 16358:16384" s="3" customFormat="1" ht="19.05" customHeight="1">
      <c r="A16" s="109">
        <f ca="1">IF(B16=0,"",COUNTA($B$3:$B15))</f>
        <v>5</v>
      </c>
      <c r="B16" s="111" t="str">
        <f ca="1">INDIRECT("员工信息表!B"&amp;COUNTA($B$3:$B15)+2)</f>
        <v>苏绿华</v>
      </c>
      <c r="C16" s="111">
        <v>22</v>
      </c>
      <c r="D16" s="111">
        <f>(COUNTIF($L16:$AP16,"出勤")+COUNTIF($L17:$AP17,"出勤"))*0.5</f>
        <v>2.5</v>
      </c>
      <c r="E16" s="111">
        <f>(COUNTIF($L16:$AP16,"事假")+COUNTIF($L17:$AP17,"事假"))*0.5</f>
        <v>0.5</v>
      </c>
      <c r="F16" s="111">
        <f>(COUNTIF($L16:$AP16,"病假")+COUNTIF($L17:$AP17,"病假"))*0.5</f>
        <v>0.5</v>
      </c>
      <c r="G16" s="111">
        <f>(COUNTIF($L16:$AP16,"休假")+COUNTIF($L17:$AP17,"休假"))*0.5</f>
        <v>0.5</v>
      </c>
      <c r="H16" s="111">
        <f>(COUNTIF($L16:$AP16,"缺勤")+COUNTIF($L17:$AP17,"缺勤"))*0.5</f>
        <v>0.5</v>
      </c>
      <c r="I16" s="111">
        <f>(COUNTIF($L16:$AP16,"放假")+COUNTIF($L17:$AP17,"放假"))*0.5</f>
        <v>0.5</v>
      </c>
      <c r="J16" s="113">
        <f>(SUM(L18:AP18))/$AO$2</f>
        <v>2.4285714285714284</v>
      </c>
      <c r="K16" s="16" t="str">
        <f ca="1">IF(A16="","",IF(MOD(ROW(),3)=1,"上午",IF(MOD(ROW(),3)=2,"下午","加班")))</f>
        <v>上午</v>
      </c>
      <c r="L16" s="17" t="s">
        <v>83</v>
      </c>
      <c r="M16" s="17" t="s">
        <v>83</v>
      </c>
      <c r="N16" s="17" t="s">
        <v>83</v>
      </c>
      <c r="O16" s="17"/>
      <c r="P16" s="17" t="s">
        <v>74</v>
      </c>
      <c r="Q16" s="17"/>
      <c r="R16" s="17"/>
      <c r="S16" s="17"/>
      <c r="T16" s="17" t="s">
        <v>75</v>
      </c>
      <c r="U16" s="17"/>
      <c r="V16" s="17" t="s">
        <v>76</v>
      </c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25"/>
      <c r="XED16" s="28"/>
      <c r="XEE16" s="28"/>
      <c r="XEF16" s="28"/>
      <c r="XEG16" s="28"/>
      <c r="XEH16" s="28"/>
      <c r="XEI16" s="28"/>
      <c r="XEJ16" s="28"/>
      <c r="XEK16" s="28"/>
      <c r="XEL16" s="28"/>
      <c r="XEM16" s="28"/>
      <c r="XEN16" s="28"/>
      <c r="XEO16" s="28"/>
      <c r="XEP16" s="28"/>
      <c r="XEQ16" s="28"/>
      <c r="XER16" s="28"/>
      <c r="XES16" s="28"/>
      <c r="XET16" s="28"/>
      <c r="XEU16" s="28"/>
      <c r="XEV16" s="28"/>
      <c r="XEW16" s="28"/>
      <c r="XEX16" s="28"/>
      <c r="XEY16" s="28"/>
      <c r="XEZ16" s="28"/>
      <c r="XFA16" s="28"/>
      <c r="XFB16" s="28"/>
      <c r="XFC16" s="28"/>
      <c r="XFD16" s="28"/>
    </row>
    <row r="17" spans="1:42 16358:16384" s="3" customFormat="1" ht="19.05" customHeight="1">
      <c r="A17" s="109"/>
      <c r="B17" s="111"/>
      <c r="C17" s="111"/>
      <c r="D17" s="111"/>
      <c r="E17" s="111"/>
      <c r="F17" s="111"/>
      <c r="G17" s="111"/>
      <c r="H17" s="111"/>
      <c r="I17" s="111"/>
      <c r="J17" s="113"/>
      <c r="K17" s="18" t="str">
        <f ca="1">IF(A16="","",IF(MOD(ROW(),3)=1,"上午",IF(MOD(ROW(),3)=2,"下午","加班")))</f>
        <v>下午</v>
      </c>
      <c r="L17" s="19" t="s">
        <v>83</v>
      </c>
      <c r="M17" s="19" t="s">
        <v>83</v>
      </c>
      <c r="N17" s="19"/>
      <c r="O17" s="19" t="s">
        <v>84</v>
      </c>
      <c r="P17" s="19"/>
      <c r="Q17" s="19"/>
      <c r="R17" s="19" t="s">
        <v>73</v>
      </c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26"/>
      <c r="XED17" s="28"/>
      <c r="XEE17" s="28"/>
      <c r="XEF17" s="28"/>
      <c r="XEG17" s="28"/>
      <c r="XEH17" s="28"/>
      <c r="XEI17" s="28"/>
      <c r="XEJ17" s="28"/>
      <c r="XEK17" s="28"/>
      <c r="XEL17" s="28"/>
      <c r="XEM17" s="28"/>
      <c r="XEN17" s="28"/>
      <c r="XEO17" s="28"/>
      <c r="XEP17" s="28"/>
      <c r="XEQ17" s="28"/>
      <c r="XER17" s="28"/>
      <c r="XES17" s="28"/>
      <c r="XET17" s="28"/>
      <c r="XEU17" s="28"/>
      <c r="XEV17" s="28"/>
      <c r="XEW17" s="28"/>
      <c r="XEX17" s="28"/>
      <c r="XEY17" s="28"/>
      <c r="XEZ17" s="28"/>
      <c r="XFA17" s="28"/>
      <c r="XFB17" s="28"/>
      <c r="XFC17" s="28"/>
      <c r="XFD17" s="28"/>
    </row>
    <row r="18" spans="1:42 16358:16384" s="3" customFormat="1" ht="19.05" customHeight="1">
      <c r="A18" s="109"/>
      <c r="B18" s="111"/>
      <c r="C18" s="111"/>
      <c r="D18" s="111"/>
      <c r="E18" s="111"/>
      <c r="F18" s="111"/>
      <c r="G18" s="111"/>
      <c r="H18" s="111"/>
      <c r="I18" s="111"/>
      <c r="J18" s="113"/>
      <c r="K18" s="20" t="str">
        <f ca="1">IF(A16="","",IF(MOD(ROW(),3)=1,"上午",IF(MOD(ROW(),3)=2,"下午","加班")))</f>
        <v>加班</v>
      </c>
      <c r="L18" s="21">
        <v>10</v>
      </c>
      <c r="M18" s="21"/>
      <c r="N18" s="21">
        <v>7</v>
      </c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7"/>
      <c r="XED18" s="28"/>
      <c r="XEE18" s="28"/>
      <c r="XEF18" s="28"/>
      <c r="XEG18" s="28"/>
      <c r="XEH18" s="28"/>
      <c r="XEI18" s="28"/>
      <c r="XEJ18" s="28"/>
      <c r="XEK18" s="28"/>
      <c r="XEL18" s="28"/>
      <c r="XEM18" s="28"/>
      <c r="XEN18" s="28"/>
      <c r="XEO18" s="28"/>
      <c r="XEP18" s="28"/>
      <c r="XEQ18" s="28"/>
      <c r="XER18" s="28"/>
      <c r="XES18" s="28"/>
      <c r="XET18" s="28"/>
      <c r="XEU18" s="28"/>
      <c r="XEV18" s="28"/>
      <c r="XEW18" s="28"/>
      <c r="XEX18" s="28"/>
      <c r="XEY18" s="28"/>
      <c r="XEZ18" s="28"/>
      <c r="XFA18" s="28"/>
      <c r="XFB18" s="28"/>
      <c r="XFC18" s="28"/>
      <c r="XFD18" s="28"/>
    </row>
    <row r="19" spans="1:42 16358:16384" s="3" customFormat="1" ht="19.05" customHeight="1">
      <c r="A19" s="109">
        <f ca="1">IF(B19=0,"",COUNTA($B$3:$B18))</f>
        <v>6</v>
      </c>
      <c r="B19" s="111" t="str">
        <f ca="1">INDIRECT("员工信息表!B"&amp;COUNTA($B$3:$B18)+2)</f>
        <v>王升祥</v>
      </c>
      <c r="C19" s="111">
        <v>22</v>
      </c>
      <c r="D19" s="111">
        <f>(COUNTIF($L19:$AP19,"出勤")+COUNTIF($L20:$AP20,"出勤"))*0.5</f>
        <v>2.5</v>
      </c>
      <c r="E19" s="111">
        <f>(COUNTIF($L19:$AP19,"事假")+COUNTIF($L20:$AP20,"事假"))*0.5</f>
        <v>0.5</v>
      </c>
      <c r="F19" s="111">
        <f>(COUNTIF($L19:$AP19,"病假")+COUNTIF($L20:$AP20,"病假"))*0.5</f>
        <v>0.5</v>
      </c>
      <c r="G19" s="111">
        <f>(COUNTIF($L19:$AP19,"休假")+COUNTIF($L20:$AP20,"休假"))*0.5</f>
        <v>0.5</v>
      </c>
      <c r="H19" s="111">
        <f>(COUNTIF($L19:$AP19,"缺勤")+COUNTIF($L20:$AP20,"缺勤"))*0.5</f>
        <v>0.5</v>
      </c>
      <c r="I19" s="111">
        <f>(COUNTIF($L19:$AP19,"放假")+COUNTIF($L20:$AP20,"放假"))*0.5</f>
        <v>0.5</v>
      </c>
      <c r="J19" s="113">
        <f>(SUM(L21:AP21))/$AO$2</f>
        <v>2.7142857142857144</v>
      </c>
      <c r="K19" s="16" t="str">
        <f ca="1">IF(A19="","",IF(MOD(ROW(),3)=1,"上午",IF(MOD(ROW(),3)=2,"下午","加班")))</f>
        <v>上午</v>
      </c>
      <c r="L19" s="17" t="s">
        <v>83</v>
      </c>
      <c r="M19" s="17" t="s">
        <v>83</v>
      </c>
      <c r="N19" s="17" t="s">
        <v>83</v>
      </c>
      <c r="O19" s="17"/>
      <c r="P19" s="17" t="s">
        <v>74</v>
      </c>
      <c r="Q19" s="17"/>
      <c r="R19" s="17"/>
      <c r="S19" s="17"/>
      <c r="T19" s="17" t="s">
        <v>75</v>
      </c>
      <c r="U19" s="17"/>
      <c r="V19" s="17" t="s">
        <v>76</v>
      </c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25"/>
      <c r="XED19" s="28"/>
      <c r="XEE19" s="28"/>
      <c r="XEF19" s="28"/>
      <c r="XEG19" s="28"/>
      <c r="XEH19" s="28"/>
      <c r="XEI19" s="28"/>
      <c r="XEJ19" s="28"/>
      <c r="XEK19" s="28"/>
      <c r="XEL19" s="28"/>
      <c r="XEM19" s="28"/>
      <c r="XEN19" s="28"/>
      <c r="XEO19" s="28"/>
      <c r="XEP19" s="28"/>
      <c r="XEQ19" s="28"/>
      <c r="XER19" s="28"/>
      <c r="XES19" s="28"/>
      <c r="XET19" s="28"/>
      <c r="XEU19" s="28"/>
      <c r="XEV19" s="28"/>
      <c r="XEW19" s="28"/>
      <c r="XEX19" s="28"/>
      <c r="XEY19" s="28"/>
      <c r="XEZ19" s="28"/>
      <c r="XFA19" s="28"/>
      <c r="XFB19" s="28"/>
      <c r="XFC19" s="28"/>
      <c r="XFD19" s="28"/>
    </row>
    <row r="20" spans="1:42 16358:16384" s="3" customFormat="1" ht="19.05" customHeight="1">
      <c r="A20" s="109"/>
      <c r="B20" s="111"/>
      <c r="C20" s="111"/>
      <c r="D20" s="111"/>
      <c r="E20" s="111"/>
      <c r="F20" s="111"/>
      <c r="G20" s="111"/>
      <c r="H20" s="111"/>
      <c r="I20" s="111"/>
      <c r="J20" s="113"/>
      <c r="K20" s="18" t="str">
        <f ca="1">IF(A19="","",IF(MOD(ROW(),3)=1,"上午",IF(MOD(ROW(),3)=2,"下午","加班")))</f>
        <v>下午</v>
      </c>
      <c r="L20" s="19" t="s">
        <v>83</v>
      </c>
      <c r="M20" s="19" t="s">
        <v>83</v>
      </c>
      <c r="N20" s="19"/>
      <c r="O20" s="19" t="s">
        <v>84</v>
      </c>
      <c r="P20" s="19"/>
      <c r="Q20" s="19"/>
      <c r="R20" s="19" t="s">
        <v>73</v>
      </c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26"/>
      <c r="XED20" s="28"/>
      <c r="XEE20" s="28"/>
      <c r="XEF20" s="28"/>
      <c r="XEG20" s="28"/>
      <c r="XEH20" s="28"/>
      <c r="XEI20" s="28"/>
      <c r="XEJ20" s="28"/>
      <c r="XEK20" s="28"/>
      <c r="XEL20" s="28"/>
      <c r="XEM20" s="28"/>
      <c r="XEN20" s="28"/>
      <c r="XEO20" s="28"/>
      <c r="XEP20" s="28"/>
      <c r="XEQ20" s="28"/>
      <c r="XER20" s="28"/>
      <c r="XES20" s="28"/>
      <c r="XET20" s="28"/>
      <c r="XEU20" s="28"/>
      <c r="XEV20" s="28"/>
      <c r="XEW20" s="28"/>
      <c r="XEX20" s="28"/>
      <c r="XEY20" s="28"/>
      <c r="XEZ20" s="28"/>
      <c r="XFA20" s="28"/>
      <c r="XFB20" s="28"/>
      <c r="XFC20" s="28"/>
      <c r="XFD20" s="28"/>
    </row>
    <row r="21" spans="1:42 16358:16384" s="3" customFormat="1" ht="19.05" customHeight="1">
      <c r="A21" s="109"/>
      <c r="B21" s="111"/>
      <c r="C21" s="111"/>
      <c r="D21" s="111"/>
      <c r="E21" s="111"/>
      <c r="F21" s="111"/>
      <c r="G21" s="111"/>
      <c r="H21" s="111"/>
      <c r="I21" s="111"/>
      <c r="J21" s="113"/>
      <c r="K21" s="20" t="str">
        <f ca="1">IF(A19="","",IF(MOD(ROW(),3)=1,"上午",IF(MOD(ROW(),3)=2,"下午","加班")))</f>
        <v>加班</v>
      </c>
      <c r="L21" s="21">
        <v>11</v>
      </c>
      <c r="M21" s="21"/>
      <c r="N21" s="21">
        <v>8</v>
      </c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7"/>
      <c r="XED21" s="28"/>
      <c r="XEE21" s="28"/>
      <c r="XEF21" s="28"/>
      <c r="XEG21" s="28"/>
      <c r="XEH21" s="28"/>
      <c r="XEI21" s="28"/>
      <c r="XEJ21" s="28"/>
      <c r="XEK21" s="28"/>
      <c r="XEL21" s="28"/>
      <c r="XEM21" s="28"/>
      <c r="XEN21" s="28"/>
      <c r="XEO21" s="28"/>
      <c r="XEP21" s="28"/>
      <c r="XEQ21" s="28"/>
      <c r="XER21" s="28"/>
      <c r="XES21" s="28"/>
      <c r="XET21" s="28"/>
      <c r="XEU21" s="28"/>
      <c r="XEV21" s="28"/>
      <c r="XEW21" s="28"/>
      <c r="XEX21" s="28"/>
      <c r="XEY21" s="28"/>
      <c r="XEZ21" s="28"/>
      <c r="XFA21" s="28"/>
      <c r="XFB21" s="28"/>
      <c r="XFC21" s="28"/>
      <c r="XFD21" s="28"/>
    </row>
    <row r="22" spans="1:42 16358:16384" s="3" customFormat="1" ht="19.05" customHeight="1">
      <c r="A22" s="109">
        <f ca="1">IF(B22=0,"",COUNTA($B$3:$B21))</f>
        <v>7</v>
      </c>
      <c r="B22" s="111" t="str">
        <f ca="1">INDIRECT("员工信息表!B"&amp;COUNTA($B$3:$B21)+2)</f>
        <v>刘让铁</v>
      </c>
      <c r="C22" s="111">
        <v>22</v>
      </c>
      <c r="D22" s="111">
        <f>(COUNTIF($L22:$AP22,"出勤")+COUNTIF($L23:$AP23,"出勤"))*0.5</f>
        <v>2.5</v>
      </c>
      <c r="E22" s="111">
        <f>(COUNTIF($L22:$AP22,"事假")+COUNTIF($L23:$AP23,"事假"))*0.5</f>
        <v>0.5</v>
      </c>
      <c r="F22" s="111">
        <f>(COUNTIF($L22:$AP22,"病假")+COUNTIF($L23:$AP23,"病假"))*0.5</f>
        <v>0.5</v>
      </c>
      <c r="G22" s="111">
        <f>(COUNTIF($L22:$AP22,"休假")+COUNTIF($L23:$AP23,"休假"))*0.5</f>
        <v>0.5</v>
      </c>
      <c r="H22" s="111">
        <f>(COUNTIF($L22:$AP22,"缺勤")+COUNTIF($L23:$AP23,"缺勤"))*0.5</f>
        <v>0.5</v>
      </c>
      <c r="I22" s="111">
        <f>(COUNTIF($L22:$AP22,"放假")+COUNTIF($L23:$AP23,"放假"))*0.5</f>
        <v>0.5</v>
      </c>
      <c r="J22" s="113">
        <f>(SUM(L24:AP24))/$AO$2</f>
        <v>3</v>
      </c>
      <c r="K22" s="16" t="str">
        <f ca="1">IF(A22="","",IF(MOD(ROW(),3)=1,"上午",IF(MOD(ROW(),3)=2,"下午","加班")))</f>
        <v>上午</v>
      </c>
      <c r="L22" s="17" t="s">
        <v>83</v>
      </c>
      <c r="M22" s="17" t="s">
        <v>83</v>
      </c>
      <c r="N22" s="17" t="s">
        <v>83</v>
      </c>
      <c r="O22" s="17"/>
      <c r="P22" s="17" t="s">
        <v>74</v>
      </c>
      <c r="Q22" s="17"/>
      <c r="R22" s="17"/>
      <c r="S22" s="17"/>
      <c r="T22" s="17" t="s">
        <v>75</v>
      </c>
      <c r="U22" s="17"/>
      <c r="V22" s="17" t="s">
        <v>76</v>
      </c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25"/>
      <c r="XED22" s="28"/>
      <c r="XEE22" s="28"/>
      <c r="XEF22" s="28"/>
      <c r="XEG22" s="28"/>
      <c r="XEH22" s="28"/>
      <c r="XEI22" s="28"/>
      <c r="XEJ22" s="28"/>
      <c r="XEK22" s="28"/>
      <c r="XEL22" s="28"/>
      <c r="XEM22" s="28"/>
      <c r="XEN22" s="28"/>
      <c r="XEO22" s="28"/>
      <c r="XEP22" s="28"/>
      <c r="XEQ22" s="28"/>
      <c r="XER22" s="28"/>
      <c r="XES22" s="28"/>
      <c r="XET22" s="28"/>
      <c r="XEU22" s="28"/>
      <c r="XEV22" s="28"/>
      <c r="XEW22" s="28"/>
      <c r="XEX22" s="28"/>
      <c r="XEY22" s="28"/>
      <c r="XEZ22" s="28"/>
      <c r="XFA22" s="28"/>
      <c r="XFB22" s="28"/>
      <c r="XFC22" s="28"/>
      <c r="XFD22" s="28"/>
    </row>
    <row r="23" spans="1:42 16358:16384" s="3" customFormat="1" ht="19.05" customHeight="1">
      <c r="A23" s="109"/>
      <c r="B23" s="111"/>
      <c r="C23" s="111"/>
      <c r="D23" s="111"/>
      <c r="E23" s="111"/>
      <c r="F23" s="111"/>
      <c r="G23" s="111"/>
      <c r="H23" s="111"/>
      <c r="I23" s="111"/>
      <c r="J23" s="113"/>
      <c r="K23" s="18" t="str">
        <f ca="1">IF(A22="","",IF(MOD(ROW(),3)=1,"上午",IF(MOD(ROW(),3)=2,"下午","加班")))</f>
        <v>下午</v>
      </c>
      <c r="L23" s="19" t="s">
        <v>83</v>
      </c>
      <c r="M23" s="19" t="s">
        <v>83</v>
      </c>
      <c r="N23" s="19"/>
      <c r="O23" s="19" t="s">
        <v>84</v>
      </c>
      <c r="P23" s="19"/>
      <c r="Q23" s="19"/>
      <c r="R23" s="19" t="s">
        <v>73</v>
      </c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26"/>
      <c r="XED23" s="28"/>
      <c r="XEE23" s="28"/>
      <c r="XEF23" s="28"/>
      <c r="XEG23" s="28"/>
      <c r="XEH23" s="28"/>
      <c r="XEI23" s="28"/>
      <c r="XEJ23" s="28"/>
      <c r="XEK23" s="28"/>
      <c r="XEL23" s="28"/>
      <c r="XEM23" s="28"/>
      <c r="XEN23" s="28"/>
      <c r="XEO23" s="28"/>
      <c r="XEP23" s="28"/>
      <c r="XEQ23" s="28"/>
      <c r="XER23" s="28"/>
      <c r="XES23" s="28"/>
      <c r="XET23" s="28"/>
      <c r="XEU23" s="28"/>
      <c r="XEV23" s="28"/>
      <c r="XEW23" s="28"/>
      <c r="XEX23" s="28"/>
      <c r="XEY23" s="28"/>
      <c r="XEZ23" s="28"/>
      <c r="XFA23" s="28"/>
      <c r="XFB23" s="28"/>
      <c r="XFC23" s="28"/>
      <c r="XFD23" s="28"/>
    </row>
    <row r="24" spans="1:42 16358:16384" s="3" customFormat="1" ht="19.05" customHeight="1">
      <c r="A24" s="109"/>
      <c r="B24" s="111"/>
      <c r="C24" s="111"/>
      <c r="D24" s="111"/>
      <c r="E24" s="111"/>
      <c r="F24" s="111"/>
      <c r="G24" s="111"/>
      <c r="H24" s="111"/>
      <c r="I24" s="111"/>
      <c r="J24" s="113"/>
      <c r="K24" s="20" t="str">
        <f ca="1">IF(A22="","",IF(MOD(ROW(),3)=1,"上午",IF(MOD(ROW(),3)=2,"下午","加班")))</f>
        <v>加班</v>
      </c>
      <c r="L24" s="21">
        <v>12</v>
      </c>
      <c r="M24" s="21"/>
      <c r="N24" s="21">
        <v>9</v>
      </c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7"/>
      <c r="XED24" s="28"/>
      <c r="XEE24" s="28"/>
      <c r="XEF24" s="28"/>
      <c r="XEG24" s="28"/>
      <c r="XEH24" s="28"/>
      <c r="XEI24" s="28"/>
      <c r="XEJ24" s="28"/>
      <c r="XEK24" s="28"/>
      <c r="XEL24" s="28"/>
      <c r="XEM24" s="28"/>
      <c r="XEN24" s="28"/>
      <c r="XEO24" s="28"/>
      <c r="XEP24" s="28"/>
      <c r="XEQ24" s="28"/>
      <c r="XER24" s="28"/>
      <c r="XES24" s="28"/>
      <c r="XET24" s="28"/>
      <c r="XEU24" s="28"/>
      <c r="XEV24" s="28"/>
      <c r="XEW24" s="28"/>
      <c r="XEX24" s="28"/>
      <c r="XEY24" s="28"/>
      <c r="XEZ24" s="28"/>
      <c r="XFA24" s="28"/>
      <c r="XFB24" s="28"/>
      <c r="XFC24" s="28"/>
      <c r="XFD24" s="28"/>
    </row>
    <row r="25" spans="1:42 16358:16384" s="3" customFormat="1" ht="19.05" customHeight="1">
      <c r="A25" s="109">
        <f ca="1">IF(B25=0,"",COUNTA($B$3:$B24))</f>
        <v>8</v>
      </c>
      <c r="B25" s="111" t="str">
        <f ca="1">INDIRECT("员工信息表!B"&amp;COUNTA($B$3:$B24)+2)</f>
        <v>颜运回</v>
      </c>
      <c r="C25" s="111">
        <v>22</v>
      </c>
      <c r="D25" s="111">
        <f>(COUNTIF($L25:$AP25,"出勤")+COUNTIF($L26:$AP26,"出勤"))*0.5</f>
        <v>2.5</v>
      </c>
      <c r="E25" s="111">
        <f>(COUNTIF($L25:$AP25,"事假")+COUNTIF($L26:$AP26,"事假"))*0.5</f>
        <v>0.5</v>
      </c>
      <c r="F25" s="111">
        <f>(COUNTIF($L25:$AP25,"病假")+COUNTIF($L26:$AP26,"病假"))*0.5</f>
        <v>0.5</v>
      </c>
      <c r="G25" s="111">
        <f>(COUNTIF($L25:$AP25,"休假")+COUNTIF($L26:$AP26,"休假"))*0.5</f>
        <v>0.5</v>
      </c>
      <c r="H25" s="111">
        <f>(COUNTIF($L25:$AP25,"缺勤")+COUNTIF($L26:$AP26,"缺勤"))*0.5</f>
        <v>0.5</v>
      </c>
      <c r="I25" s="111">
        <f>(COUNTIF($L25:$AP25,"放假")+COUNTIF($L26:$AP26,"放假"))*0.5</f>
        <v>0.5</v>
      </c>
      <c r="J25" s="113">
        <f>(SUM(L27:AP27))/$AO$2</f>
        <v>3.2857142857142856</v>
      </c>
      <c r="K25" s="16" t="str">
        <f ca="1">IF(A25="","",IF(MOD(ROW(),3)=1,"上午",IF(MOD(ROW(),3)=2,"下午","加班")))</f>
        <v>上午</v>
      </c>
      <c r="L25" s="17" t="s">
        <v>83</v>
      </c>
      <c r="M25" s="17" t="s">
        <v>83</v>
      </c>
      <c r="N25" s="17" t="s">
        <v>83</v>
      </c>
      <c r="O25" s="17"/>
      <c r="P25" s="17" t="s">
        <v>74</v>
      </c>
      <c r="Q25" s="17"/>
      <c r="R25" s="17"/>
      <c r="S25" s="17"/>
      <c r="T25" s="17" t="s">
        <v>75</v>
      </c>
      <c r="U25" s="17"/>
      <c r="V25" s="17" t="s">
        <v>76</v>
      </c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25"/>
      <c r="XED25" s="28"/>
      <c r="XEE25" s="28"/>
      <c r="XEF25" s="28"/>
      <c r="XEG25" s="28"/>
      <c r="XEH25" s="28"/>
      <c r="XEI25" s="28"/>
      <c r="XEJ25" s="28"/>
      <c r="XEK25" s="28"/>
      <c r="XEL25" s="28"/>
      <c r="XEM25" s="28"/>
      <c r="XEN25" s="28"/>
      <c r="XEO25" s="28"/>
      <c r="XEP25" s="28"/>
      <c r="XEQ25" s="28"/>
      <c r="XER25" s="28"/>
      <c r="XES25" s="28"/>
      <c r="XET25" s="28"/>
      <c r="XEU25" s="28"/>
      <c r="XEV25" s="28"/>
      <c r="XEW25" s="28"/>
      <c r="XEX25" s="28"/>
      <c r="XEY25" s="28"/>
      <c r="XEZ25" s="28"/>
      <c r="XFA25" s="28"/>
      <c r="XFB25" s="28"/>
      <c r="XFC25" s="28"/>
      <c r="XFD25" s="28"/>
    </row>
    <row r="26" spans="1:42 16358:16384" s="3" customFormat="1" ht="19.05" customHeight="1">
      <c r="A26" s="109"/>
      <c r="B26" s="111"/>
      <c r="C26" s="111"/>
      <c r="D26" s="111"/>
      <c r="E26" s="111"/>
      <c r="F26" s="111"/>
      <c r="G26" s="111"/>
      <c r="H26" s="111"/>
      <c r="I26" s="111"/>
      <c r="J26" s="113"/>
      <c r="K26" s="18" t="str">
        <f ca="1">IF(A25="","",IF(MOD(ROW(),3)=1,"上午",IF(MOD(ROW(),3)=2,"下午","加班")))</f>
        <v>下午</v>
      </c>
      <c r="L26" s="19" t="s">
        <v>83</v>
      </c>
      <c r="M26" s="19" t="s">
        <v>83</v>
      </c>
      <c r="N26" s="19"/>
      <c r="O26" s="19" t="s">
        <v>84</v>
      </c>
      <c r="P26" s="19"/>
      <c r="Q26" s="19"/>
      <c r="R26" s="19" t="s">
        <v>73</v>
      </c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26"/>
      <c r="XED26" s="28"/>
      <c r="XEE26" s="28"/>
      <c r="XEF26" s="28"/>
      <c r="XEG26" s="28"/>
      <c r="XEH26" s="28"/>
      <c r="XEI26" s="28"/>
      <c r="XEJ26" s="28"/>
      <c r="XEK26" s="28"/>
      <c r="XEL26" s="28"/>
      <c r="XEM26" s="28"/>
      <c r="XEN26" s="28"/>
      <c r="XEO26" s="28"/>
      <c r="XEP26" s="28"/>
      <c r="XEQ26" s="28"/>
      <c r="XER26" s="28"/>
      <c r="XES26" s="28"/>
      <c r="XET26" s="28"/>
      <c r="XEU26" s="28"/>
      <c r="XEV26" s="28"/>
      <c r="XEW26" s="28"/>
      <c r="XEX26" s="28"/>
      <c r="XEY26" s="28"/>
      <c r="XEZ26" s="28"/>
      <c r="XFA26" s="28"/>
      <c r="XFB26" s="28"/>
      <c r="XFC26" s="28"/>
      <c r="XFD26" s="28"/>
    </row>
    <row r="27" spans="1:42 16358:16384" s="3" customFormat="1" ht="19.05" customHeight="1">
      <c r="A27" s="109"/>
      <c r="B27" s="111"/>
      <c r="C27" s="111"/>
      <c r="D27" s="111"/>
      <c r="E27" s="111"/>
      <c r="F27" s="111"/>
      <c r="G27" s="111"/>
      <c r="H27" s="111"/>
      <c r="I27" s="111"/>
      <c r="J27" s="113"/>
      <c r="K27" s="20" t="str">
        <f ca="1">IF(A25="","",IF(MOD(ROW(),3)=1,"上午",IF(MOD(ROW(),3)=2,"下午","加班")))</f>
        <v>加班</v>
      </c>
      <c r="L27" s="21">
        <v>13</v>
      </c>
      <c r="M27" s="21"/>
      <c r="N27" s="21">
        <v>10</v>
      </c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7"/>
      <c r="XED27" s="28"/>
      <c r="XEE27" s="28"/>
      <c r="XEF27" s="28"/>
      <c r="XEG27" s="28"/>
      <c r="XEH27" s="28"/>
      <c r="XEI27" s="28"/>
      <c r="XEJ27" s="28"/>
      <c r="XEK27" s="28"/>
      <c r="XEL27" s="28"/>
      <c r="XEM27" s="28"/>
      <c r="XEN27" s="28"/>
      <c r="XEO27" s="28"/>
      <c r="XEP27" s="28"/>
      <c r="XEQ27" s="28"/>
      <c r="XER27" s="28"/>
      <c r="XES27" s="28"/>
      <c r="XET27" s="28"/>
      <c r="XEU27" s="28"/>
      <c r="XEV27" s="28"/>
      <c r="XEW27" s="28"/>
      <c r="XEX27" s="28"/>
      <c r="XEY27" s="28"/>
      <c r="XEZ27" s="28"/>
      <c r="XFA27" s="28"/>
      <c r="XFB27" s="28"/>
      <c r="XFC27" s="28"/>
      <c r="XFD27" s="28"/>
    </row>
    <row r="28" spans="1:42 16358:16384" s="3" customFormat="1" ht="19.05" customHeight="1">
      <c r="A28" s="109">
        <f ca="1">IF(B28=0,"",COUNTA($B$3:$B27))</f>
        <v>9</v>
      </c>
      <c r="B28" s="111" t="str">
        <f ca="1">INDIRECT("员工信息表!B"&amp;COUNTA($B$3:$B27)+2)</f>
        <v>尹小平</v>
      </c>
      <c r="C28" s="111">
        <v>22</v>
      </c>
      <c r="D28" s="111">
        <f>(COUNTIF($L28:$AP28,"出勤")+COUNTIF($L29:$AP29,"出勤"))*0.5</f>
        <v>2.5</v>
      </c>
      <c r="E28" s="111">
        <f>(COUNTIF($L28:$AP28,"事假")+COUNTIF($L29:$AP29,"事假"))*0.5</f>
        <v>0.5</v>
      </c>
      <c r="F28" s="111">
        <f>(COUNTIF($L28:$AP28,"病假")+COUNTIF($L29:$AP29,"病假"))*0.5</f>
        <v>0.5</v>
      </c>
      <c r="G28" s="111">
        <f>(COUNTIF($L28:$AP28,"休假")+COUNTIF($L29:$AP29,"休假"))*0.5</f>
        <v>0.5</v>
      </c>
      <c r="H28" s="111">
        <f>(COUNTIF($L28:$AP28,"缺勤")+COUNTIF($L29:$AP29,"缺勤"))*0.5</f>
        <v>0.5</v>
      </c>
      <c r="I28" s="111">
        <f>(COUNTIF($L28:$AP28,"放假")+COUNTIF($L29:$AP29,"放假"))*0.5</f>
        <v>0.5</v>
      </c>
      <c r="J28" s="113">
        <f>(SUM(L30:AP30))/$AO$2</f>
        <v>3.5714285714285716</v>
      </c>
      <c r="K28" s="16" t="str">
        <f ca="1">IF(A28="","",IF(MOD(ROW(),3)=1,"上午",IF(MOD(ROW(),3)=2,"下午","加班")))</f>
        <v>上午</v>
      </c>
      <c r="L28" s="17" t="s">
        <v>83</v>
      </c>
      <c r="M28" s="17" t="s">
        <v>83</v>
      </c>
      <c r="N28" s="17" t="s">
        <v>83</v>
      </c>
      <c r="O28" s="17"/>
      <c r="P28" s="17" t="s">
        <v>74</v>
      </c>
      <c r="Q28" s="17"/>
      <c r="R28" s="17"/>
      <c r="S28" s="17"/>
      <c r="T28" s="17" t="s">
        <v>75</v>
      </c>
      <c r="U28" s="17"/>
      <c r="V28" s="17" t="s">
        <v>76</v>
      </c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25"/>
      <c r="XED28" s="28"/>
      <c r="XEE28" s="28"/>
      <c r="XEF28" s="28"/>
      <c r="XEG28" s="28"/>
      <c r="XEH28" s="28"/>
      <c r="XEI28" s="28"/>
      <c r="XEJ28" s="28"/>
      <c r="XEK28" s="28"/>
      <c r="XEL28" s="28"/>
      <c r="XEM28" s="28"/>
      <c r="XEN28" s="28"/>
      <c r="XEO28" s="28"/>
      <c r="XEP28" s="28"/>
      <c r="XEQ28" s="28"/>
      <c r="XER28" s="28"/>
      <c r="XES28" s="28"/>
      <c r="XET28" s="28"/>
      <c r="XEU28" s="28"/>
      <c r="XEV28" s="28"/>
      <c r="XEW28" s="28"/>
      <c r="XEX28" s="28"/>
      <c r="XEY28" s="28"/>
      <c r="XEZ28" s="28"/>
      <c r="XFA28" s="28"/>
      <c r="XFB28" s="28"/>
      <c r="XFC28" s="28"/>
      <c r="XFD28" s="28"/>
    </row>
    <row r="29" spans="1:42 16358:16384" s="3" customFormat="1" ht="19.05" customHeight="1">
      <c r="A29" s="109"/>
      <c r="B29" s="111"/>
      <c r="C29" s="111"/>
      <c r="D29" s="111"/>
      <c r="E29" s="111"/>
      <c r="F29" s="111"/>
      <c r="G29" s="111"/>
      <c r="H29" s="111"/>
      <c r="I29" s="111"/>
      <c r="J29" s="113"/>
      <c r="K29" s="18" t="str">
        <f ca="1">IF(A28="","",IF(MOD(ROW(),3)=1,"上午",IF(MOD(ROW(),3)=2,"下午","加班")))</f>
        <v>下午</v>
      </c>
      <c r="L29" s="19" t="s">
        <v>83</v>
      </c>
      <c r="M29" s="19" t="s">
        <v>83</v>
      </c>
      <c r="N29" s="19"/>
      <c r="O29" s="19" t="s">
        <v>84</v>
      </c>
      <c r="P29" s="19"/>
      <c r="Q29" s="19"/>
      <c r="R29" s="19" t="s">
        <v>73</v>
      </c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26"/>
      <c r="XED29" s="28"/>
      <c r="XEE29" s="28"/>
      <c r="XEF29" s="28"/>
      <c r="XEG29" s="28"/>
      <c r="XEH29" s="28"/>
      <c r="XEI29" s="28"/>
      <c r="XEJ29" s="28"/>
      <c r="XEK29" s="28"/>
      <c r="XEL29" s="28"/>
      <c r="XEM29" s="28"/>
      <c r="XEN29" s="28"/>
      <c r="XEO29" s="28"/>
      <c r="XEP29" s="28"/>
      <c r="XEQ29" s="28"/>
      <c r="XER29" s="28"/>
      <c r="XES29" s="28"/>
      <c r="XET29" s="28"/>
      <c r="XEU29" s="28"/>
      <c r="XEV29" s="28"/>
      <c r="XEW29" s="28"/>
      <c r="XEX29" s="28"/>
      <c r="XEY29" s="28"/>
      <c r="XEZ29" s="28"/>
      <c r="XFA29" s="28"/>
      <c r="XFB29" s="28"/>
      <c r="XFC29" s="28"/>
      <c r="XFD29" s="28"/>
    </row>
    <row r="30" spans="1:42 16358:16384" s="3" customFormat="1" ht="19.05" customHeight="1">
      <c r="A30" s="109"/>
      <c r="B30" s="111"/>
      <c r="C30" s="111"/>
      <c r="D30" s="111"/>
      <c r="E30" s="111"/>
      <c r="F30" s="111"/>
      <c r="G30" s="111"/>
      <c r="H30" s="111"/>
      <c r="I30" s="111"/>
      <c r="J30" s="113"/>
      <c r="K30" s="20" t="str">
        <f ca="1">IF(A28="","",IF(MOD(ROW(),3)=1,"上午",IF(MOD(ROW(),3)=2,"下午","加班")))</f>
        <v>加班</v>
      </c>
      <c r="L30" s="21">
        <v>14</v>
      </c>
      <c r="M30" s="21"/>
      <c r="N30" s="21">
        <v>11</v>
      </c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7"/>
      <c r="XED30" s="28"/>
      <c r="XEE30" s="28"/>
      <c r="XEF30" s="28"/>
      <c r="XEG30" s="28"/>
      <c r="XEH30" s="28"/>
      <c r="XEI30" s="28"/>
      <c r="XEJ30" s="28"/>
      <c r="XEK30" s="28"/>
      <c r="XEL30" s="28"/>
      <c r="XEM30" s="28"/>
      <c r="XEN30" s="28"/>
      <c r="XEO30" s="28"/>
      <c r="XEP30" s="28"/>
      <c r="XEQ30" s="28"/>
      <c r="XER30" s="28"/>
      <c r="XES30" s="28"/>
      <c r="XET30" s="28"/>
      <c r="XEU30" s="28"/>
      <c r="XEV30" s="28"/>
      <c r="XEW30" s="28"/>
      <c r="XEX30" s="28"/>
      <c r="XEY30" s="28"/>
      <c r="XEZ30" s="28"/>
      <c r="XFA30" s="28"/>
      <c r="XFB30" s="28"/>
      <c r="XFC30" s="28"/>
      <c r="XFD30" s="28"/>
    </row>
    <row r="31" spans="1:42 16358:16384" s="3" customFormat="1" ht="19.05" customHeight="1">
      <c r="A31" s="109">
        <f ca="1">IF(B31=0,"",COUNTA($B$3:$B30))</f>
        <v>10</v>
      </c>
      <c r="B31" s="111" t="str">
        <f ca="1">INDIRECT("员工信息表!B"&amp;COUNTA($B$3:$B30)+2)</f>
        <v>颜建美</v>
      </c>
      <c r="C31" s="111">
        <v>22</v>
      </c>
      <c r="D31" s="111">
        <f>(COUNTIF($L31:$AP31,"出勤")+COUNTIF($L32:$AP32,"出勤"))*0.5</f>
        <v>2.5</v>
      </c>
      <c r="E31" s="111">
        <f>(COUNTIF($L31:$AP31,"事假")+COUNTIF($L32:$AP32,"事假"))*0.5</f>
        <v>0.5</v>
      </c>
      <c r="F31" s="111">
        <f>(COUNTIF($L31:$AP31,"病假")+COUNTIF($L32:$AP32,"病假"))*0.5</f>
        <v>0.5</v>
      </c>
      <c r="G31" s="111">
        <f>(COUNTIF($L31:$AP31,"休假")+COUNTIF($L32:$AP32,"休假"))*0.5</f>
        <v>0.5</v>
      </c>
      <c r="H31" s="111">
        <f>(COUNTIF($L31:$AP31,"缺勤")+COUNTIF($L32:$AP32,"缺勤"))*0.5</f>
        <v>0.5</v>
      </c>
      <c r="I31" s="111">
        <f>(COUNTIF($L31:$AP31,"放假")+COUNTIF($L32:$AP32,"放假"))*0.5</f>
        <v>0.5</v>
      </c>
      <c r="J31" s="113">
        <f>(SUM(L33:AP33))/$AO$2</f>
        <v>3.8571428571428572</v>
      </c>
      <c r="K31" s="16" t="str">
        <f ca="1">IF(A31="","",IF(MOD(ROW(),3)=1,"上午",IF(MOD(ROW(),3)=2,"下午","加班")))</f>
        <v>上午</v>
      </c>
      <c r="L31" s="17" t="s">
        <v>83</v>
      </c>
      <c r="M31" s="17" t="s">
        <v>83</v>
      </c>
      <c r="N31" s="17" t="s">
        <v>83</v>
      </c>
      <c r="O31" s="17"/>
      <c r="P31" s="17" t="s">
        <v>74</v>
      </c>
      <c r="Q31" s="17"/>
      <c r="R31" s="17"/>
      <c r="S31" s="17"/>
      <c r="T31" s="17" t="s">
        <v>75</v>
      </c>
      <c r="U31" s="17"/>
      <c r="V31" s="17" t="s">
        <v>76</v>
      </c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25"/>
      <c r="XED31" s="28"/>
      <c r="XEE31" s="28"/>
      <c r="XEF31" s="28"/>
      <c r="XEG31" s="28"/>
      <c r="XEH31" s="28"/>
      <c r="XEI31" s="28"/>
      <c r="XEJ31" s="28"/>
      <c r="XEK31" s="28"/>
      <c r="XEL31" s="28"/>
      <c r="XEM31" s="28"/>
      <c r="XEN31" s="28"/>
      <c r="XEO31" s="28"/>
      <c r="XEP31" s="28"/>
      <c r="XEQ31" s="28"/>
      <c r="XER31" s="28"/>
      <c r="XES31" s="28"/>
      <c r="XET31" s="28"/>
      <c r="XEU31" s="28"/>
      <c r="XEV31" s="28"/>
      <c r="XEW31" s="28"/>
      <c r="XEX31" s="28"/>
      <c r="XEY31" s="28"/>
      <c r="XEZ31" s="28"/>
      <c r="XFA31" s="28"/>
      <c r="XFB31" s="28"/>
      <c r="XFC31" s="28"/>
      <c r="XFD31" s="28"/>
    </row>
    <row r="32" spans="1:42 16358:16384" s="3" customFormat="1" ht="19.05" customHeight="1">
      <c r="A32" s="109"/>
      <c r="B32" s="111"/>
      <c r="C32" s="111"/>
      <c r="D32" s="111"/>
      <c r="E32" s="111"/>
      <c r="F32" s="111"/>
      <c r="G32" s="111"/>
      <c r="H32" s="111"/>
      <c r="I32" s="111"/>
      <c r="J32" s="113"/>
      <c r="K32" s="18" t="str">
        <f ca="1">IF(A31="","",IF(MOD(ROW(),3)=1,"上午",IF(MOD(ROW(),3)=2,"下午","加班")))</f>
        <v>下午</v>
      </c>
      <c r="L32" s="19" t="s">
        <v>83</v>
      </c>
      <c r="M32" s="19" t="s">
        <v>83</v>
      </c>
      <c r="N32" s="19"/>
      <c r="O32" s="19" t="s">
        <v>84</v>
      </c>
      <c r="P32" s="19"/>
      <c r="Q32" s="19"/>
      <c r="R32" s="19" t="s">
        <v>73</v>
      </c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26"/>
      <c r="XED32" s="28"/>
      <c r="XEE32" s="28"/>
      <c r="XEF32" s="28"/>
      <c r="XEG32" s="28"/>
      <c r="XEH32" s="28"/>
      <c r="XEI32" s="28"/>
      <c r="XEJ32" s="28"/>
      <c r="XEK32" s="28"/>
      <c r="XEL32" s="28"/>
      <c r="XEM32" s="28"/>
      <c r="XEN32" s="28"/>
      <c r="XEO32" s="28"/>
      <c r="XEP32" s="28"/>
      <c r="XEQ32" s="28"/>
      <c r="XER32" s="28"/>
      <c r="XES32" s="28"/>
      <c r="XET32" s="28"/>
      <c r="XEU32" s="28"/>
      <c r="XEV32" s="28"/>
      <c r="XEW32" s="28"/>
      <c r="XEX32" s="28"/>
      <c r="XEY32" s="28"/>
      <c r="XEZ32" s="28"/>
      <c r="XFA32" s="28"/>
      <c r="XFB32" s="28"/>
      <c r="XFC32" s="28"/>
      <c r="XFD32" s="28"/>
    </row>
    <row r="33" spans="1:42 16358:16384" s="3" customFormat="1" ht="19.05" customHeight="1">
      <c r="A33" s="109"/>
      <c r="B33" s="111"/>
      <c r="C33" s="111"/>
      <c r="D33" s="111"/>
      <c r="E33" s="111"/>
      <c r="F33" s="111"/>
      <c r="G33" s="111"/>
      <c r="H33" s="111"/>
      <c r="I33" s="111"/>
      <c r="J33" s="113"/>
      <c r="K33" s="20" t="str">
        <f ca="1">IF(A31="","",IF(MOD(ROW(),3)=1,"上午",IF(MOD(ROW(),3)=2,"下午","加班")))</f>
        <v>加班</v>
      </c>
      <c r="L33" s="21">
        <v>15</v>
      </c>
      <c r="M33" s="21"/>
      <c r="N33" s="21">
        <v>12</v>
      </c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7"/>
      <c r="XED33" s="28"/>
      <c r="XEE33" s="28"/>
      <c r="XEF33" s="28"/>
      <c r="XEG33" s="28"/>
      <c r="XEH33" s="28"/>
      <c r="XEI33" s="28"/>
      <c r="XEJ33" s="28"/>
      <c r="XEK33" s="28"/>
      <c r="XEL33" s="28"/>
      <c r="XEM33" s="28"/>
      <c r="XEN33" s="28"/>
      <c r="XEO33" s="28"/>
      <c r="XEP33" s="28"/>
      <c r="XEQ33" s="28"/>
      <c r="XER33" s="28"/>
      <c r="XES33" s="28"/>
      <c r="XET33" s="28"/>
      <c r="XEU33" s="28"/>
      <c r="XEV33" s="28"/>
      <c r="XEW33" s="28"/>
      <c r="XEX33" s="28"/>
      <c r="XEY33" s="28"/>
      <c r="XEZ33" s="28"/>
      <c r="XFA33" s="28"/>
      <c r="XFB33" s="28"/>
      <c r="XFC33" s="28"/>
      <c r="XFD33" s="28"/>
    </row>
    <row r="34" spans="1:42 16358:16384" s="3" customFormat="1" ht="19.05" customHeight="1">
      <c r="A34" s="109">
        <f ca="1">IF(B34=0,"",COUNTA($B$3:$B33))</f>
        <v>11</v>
      </c>
      <c r="B34" s="111" t="str">
        <f ca="1">INDIRECT("员工信息表!B"&amp;COUNTA($B$3:$B33)+2)</f>
        <v>尹乔丽</v>
      </c>
      <c r="C34" s="111">
        <v>22</v>
      </c>
      <c r="D34" s="111">
        <f>(COUNTIF($L34:$AP34,"出勤")+COUNTIF($L35:$AP35,"出勤"))*0.5</f>
        <v>2.5</v>
      </c>
      <c r="E34" s="111">
        <f>(COUNTIF($L34:$AP34,"事假")+COUNTIF($L35:$AP35,"事假"))*0.5</f>
        <v>0.5</v>
      </c>
      <c r="F34" s="111">
        <f>(COUNTIF($L34:$AP34,"病假")+COUNTIF($L35:$AP35,"病假"))*0.5</f>
        <v>0.5</v>
      </c>
      <c r="G34" s="111">
        <f>(COUNTIF($L34:$AP34,"休假")+COUNTIF($L35:$AP35,"休假"))*0.5</f>
        <v>0.5</v>
      </c>
      <c r="H34" s="111">
        <f>(COUNTIF($L34:$AP34,"缺勤")+COUNTIF($L35:$AP35,"缺勤"))*0.5</f>
        <v>0.5</v>
      </c>
      <c r="I34" s="111">
        <f>(COUNTIF($L34:$AP34,"放假")+COUNTIF($L35:$AP35,"放假"))*0.5</f>
        <v>0.5</v>
      </c>
      <c r="J34" s="113">
        <f>(SUM(L36:AP36))/$AO$2</f>
        <v>4.1428571428571432</v>
      </c>
      <c r="K34" s="16" t="str">
        <f ca="1">IF(A34="","",IF(MOD(ROW(),3)=1,"上午",IF(MOD(ROW(),3)=2,"下午","加班")))</f>
        <v>上午</v>
      </c>
      <c r="L34" s="17" t="s">
        <v>83</v>
      </c>
      <c r="M34" s="17" t="s">
        <v>83</v>
      </c>
      <c r="N34" s="17" t="s">
        <v>83</v>
      </c>
      <c r="O34" s="17"/>
      <c r="P34" s="17" t="s">
        <v>74</v>
      </c>
      <c r="Q34" s="17"/>
      <c r="R34" s="17"/>
      <c r="S34" s="17"/>
      <c r="T34" s="17" t="s">
        <v>75</v>
      </c>
      <c r="U34" s="17"/>
      <c r="V34" s="17" t="s">
        <v>76</v>
      </c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25"/>
      <c r="XED34" s="28"/>
      <c r="XEE34" s="28"/>
      <c r="XEF34" s="28"/>
      <c r="XEG34" s="28"/>
      <c r="XEH34" s="28"/>
      <c r="XEI34" s="28"/>
      <c r="XEJ34" s="28"/>
      <c r="XEK34" s="28"/>
      <c r="XEL34" s="28"/>
      <c r="XEM34" s="28"/>
      <c r="XEN34" s="28"/>
      <c r="XEO34" s="28"/>
      <c r="XEP34" s="28"/>
      <c r="XEQ34" s="28"/>
      <c r="XER34" s="28"/>
      <c r="XES34" s="28"/>
      <c r="XET34" s="28"/>
      <c r="XEU34" s="28"/>
      <c r="XEV34" s="28"/>
      <c r="XEW34" s="28"/>
      <c r="XEX34" s="28"/>
      <c r="XEY34" s="28"/>
      <c r="XEZ34" s="28"/>
      <c r="XFA34" s="28"/>
      <c r="XFB34" s="28"/>
      <c r="XFC34" s="28"/>
      <c r="XFD34" s="28"/>
    </row>
    <row r="35" spans="1:42 16358:16384" s="3" customFormat="1" ht="19.05" customHeight="1">
      <c r="A35" s="109"/>
      <c r="B35" s="111"/>
      <c r="C35" s="111"/>
      <c r="D35" s="111"/>
      <c r="E35" s="111"/>
      <c r="F35" s="111"/>
      <c r="G35" s="111"/>
      <c r="H35" s="111"/>
      <c r="I35" s="111"/>
      <c r="J35" s="113"/>
      <c r="K35" s="18" t="str">
        <f ca="1">IF(A34="","",IF(MOD(ROW(),3)=1,"上午",IF(MOD(ROW(),3)=2,"下午","加班")))</f>
        <v>下午</v>
      </c>
      <c r="L35" s="19" t="s">
        <v>83</v>
      </c>
      <c r="M35" s="19" t="s">
        <v>83</v>
      </c>
      <c r="N35" s="19"/>
      <c r="O35" s="19" t="s">
        <v>84</v>
      </c>
      <c r="P35" s="19"/>
      <c r="Q35" s="19"/>
      <c r="R35" s="19" t="s">
        <v>73</v>
      </c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26"/>
      <c r="XED35" s="28"/>
      <c r="XEE35" s="28"/>
      <c r="XEF35" s="28"/>
      <c r="XEG35" s="28"/>
      <c r="XEH35" s="28"/>
      <c r="XEI35" s="28"/>
      <c r="XEJ35" s="28"/>
      <c r="XEK35" s="28"/>
      <c r="XEL35" s="28"/>
      <c r="XEM35" s="28"/>
      <c r="XEN35" s="28"/>
      <c r="XEO35" s="28"/>
      <c r="XEP35" s="28"/>
      <c r="XEQ35" s="28"/>
      <c r="XER35" s="28"/>
      <c r="XES35" s="28"/>
      <c r="XET35" s="28"/>
      <c r="XEU35" s="28"/>
      <c r="XEV35" s="28"/>
      <c r="XEW35" s="28"/>
      <c r="XEX35" s="28"/>
      <c r="XEY35" s="28"/>
      <c r="XEZ35" s="28"/>
      <c r="XFA35" s="28"/>
      <c r="XFB35" s="28"/>
      <c r="XFC35" s="28"/>
      <c r="XFD35" s="28"/>
    </row>
    <row r="36" spans="1:42 16358:16384" s="3" customFormat="1" ht="19.05" customHeight="1">
      <c r="A36" s="109"/>
      <c r="B36" s="111"/>
      <c r="C36" s="111"/>
      <c r="D36" s="111"/>
      <c r="E36" s="111"/>
      <c r="F36" s="111"/>
      <c r="G36" s="111"/>
      <c r="H36" s="111"/>
      <c r="I36" s="111"/>
      <c r="J36" s="113"/>
      <c r="K36" s="20" t="str">
        <f ca="1">IF(A34="","",IF(MOD(ROW(),3)=1,"上午",IF(MOD(ROW(),3)=2,"下午","加班")))</f>
        <v>加班</v>
      </c>
      <c r="L36" s="21">
        <v>16</v>
      </c>
      <c r="M36" s="21"/>
      <c r="N36" s="21">
        <v>13</v>
      </c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7"/>
      <c r="XED36" s="28"/>
      <c r="XEE36" s="28"/>
      <c r="XEF36" s="28"/>
      <c r="XEG36" s="28"/>
      <c r="XEH36" s="28"/>
      <c r="XEI36" s="28"/>
      <c r="XEJ36" s="28"/>
      <c r="XEK36" s="28"/>
      <c r="XEL36" s="28"/>
      <c r="XEM36" s="28"/>
      <c r="XEN36" s="28"/>
      <c r="XEO36" s="28"/>
      <c r="XEP36" s="28"/>
      <c r="XEQ36" s="28"/>
      <c r="XER36" s="28"/>
      <c r="XES36" s="28"/>
      <c r="XET36" s="28"/>
      <c r="XEU36" s="28"/>
      <c r="XEV36" s="28"/>
      <c r="XEW36" s="28"/>
      <c r="XEX36" s="28"/>
      <c r="XEY36" s="28"/>
      <c r="XEZ36" s="28"/>
      <c r="XFA36" s="28"/>
      <c r="XFB36" s="28"/>
      <c r="XFC36" s="28"/>
      <c r="XFD36" s="28"/>
    </row>
    <row r="37" spans="1:42 16358:16384" s="3" customFormat="1" ht="19.05" customHeight="1">
      <c r="A37" s="109" t="str">
        <f ca="1">IF(B37=0,"",COUNTA($B$3:$B36))</f>
        <v/>
      </c>
      <c r="B37" s="111">
        <f ca="1">INDIRECT("员工信息表!B"&amp;COUNTA($B$3:$B36)+2)</f>
        <v>0</v>
      </c>
      <c r="C37" s="111"/>
      <c r="D37" s="111">
        <f>(COUNTIF($L37:$AP37,"出勤")+COUNTIF($L38:$AP38,"出勤"))*0.5</f>
        <v>0</v>
      </c>
      <c r="E37" s="111">
        <f>(COUNTIF($L37:$AP37,"事假")+COUNTIF($L38:$AP38,"事假"))*0.5</f>
        <v>0</v>
      </c>
      <c r="F37" s="111">
        <f>(COUNTIF($L37:$AP37,"病假")+COUNTIF($L38:$AP38,"病假"))*0.5</f>
        <v>0</v>
      </c>
      <c r="G37" s="111">
        <f>(COUNTIF($L37:$AP37,"休假")+COUNTIF($L38:$AP38,"休假"))*0.5</f>
        <v>0</v>
      </c>
      <c r="H37" s="111">
        <f>(COUNTIF($L37:$AP37,"缺勤")+COUNTIF($L38:$AP38,"缺勤"))*0.5</f>
        <v>0</v>
      </c>
      <c r="I37" s="111">
        <f>(COUNTIF($L37:$AP37,"放假")+COUNTIF($L38:$AP38,"放假"))*0.5</f>
        <v>0</v>
      </c>
      <c r="J37" s="113">
        <f>(SUM(L39:AP39))/$AO$2</f>
        <v>0</v>
      </c>
      <c r="K37" s="16" t="str">
        <f ca="1">IF(A37="","",IF(MOD(ROW(),3)=1,"上午",IF(MOD(ROW(),3)=2,"下午","加班")))</f>
        <v/>
      </c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25"/>
      <c r="XED37" s="28"/>
      <c r="XEE37" s="28"/>
      <c r="XEF37" s="28"/>
      <c r="XEG37" s="28"/>
      <c r="XEH37" s="28"/>
      <c r="XEI37" s="28"/>
      <c r="XEJ37" s="28"/>
      <c r="XEK37" s="28"/>
      <c r="XEL37" s="28"/>
      <c r="XEM37" s="28"/>
      <c r="XEN37" s="28"/>
      <c r="XEO37" s="28"/>
      <c r="XEP37" s="28"/>
      <c r="XEQ37" s="28"/>
      <c r="XER37" s="28"/>
      <c r="XES37" s="28"/>
      <c r="XET37" s="28"/>
      <c r="XEU37" s="28"/>
      <c r="XEV37" s="28"/>
      <c r="XEW37" s="28"/>
      <c r="XEX37" s="28"/>
      <c r="XEY37" s="28"/>
      <c r="XEZ37" s="28"/>
      <c r="XFA37" s="28"/>
      <c r="XFB37" s="28"/>
      <c r="XFC37" s="28"/>
      <c r="XFD37" s="28"/>
    </row>
    <row r="38" spans="1:42 16358:16384" s="3" customFormat="1" ht="19.05" customHeight="1">
      <c r="A38" s="109"/>
      <c r="B38" s="111"/>
      <c r="C38" s="111"/>
      <c r="D38" s="111"/>
      <c r="E38" s="111"/>
      <c r="F38" s="111"/>
      <c r="G38" s="111"/>
      <c r="H38" s="111"/>
      <c r="I38" s="111"/>
      <c r="J38" s="113"/>
      <c r="K38" s="18" t="str">
        <f ca="1">IF(A37="","",IF(MOD(ROW(),3)=1,"上午",IF(MOD(ROW(),3)=2,"下午","加班")))</f>
        <v/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26"/>
      <c r="XED38" s="28"/>
      <c r="XEE38" s="28"/>
      <c r="XEF38" s="28"/>
      <c r="XEG38" s="28"/>
      <c r="XEH38" s="28"/>
      <c r="XEI38" s="28"/>
      <c r="XEJ38" s="28"/>
      <c r="XEK38" s="28"/>
      <c r="XEL38" s="28"/>
      <c r="XEM38" s="28"/>
      <c r="XEN38" s="28"/>
      <c r="XEO38" s="28"/>
      <c r="XEP38" s="28"/>
      <c r="XEQ38" s="28"/>
      <c r="XER38" s="28"/>
      <c r="XES38" s="28"/>
      <c r="XET38" s="28"/>
      <c r="XEU38" s="28"/>
      <c r="XEV38" s="28"/>
      <c r="XEW38" s="28"/>
      <c r="XEX38" s="28"/>
      <c r="XEY38" s="28"/>
      <c r="XEZ38" s="28"/>
      <c r="XFA38" s="28"/>
      <c r="XFB38" s="28"/>
      <c r="XFC38" s="28"/>
      <c r="XFD38" s="28"/>
    </row>
    <row r="39" spans="1:42 16358:16384" s="3" customFormat="1" ht="19.05" customHeight="1">
      <c r="A39" s="109"/>
      <c r="B39" s="111"/>
      <c r="C39" s="111"/>
      <c r="D39" s="111"/>
      <c r="E39" s="111"/>
      <c r="F39" s="111"/>
      <c r="G39" s="111"/>
      <c r="H39" s="111"/>
      <c r="I39" s="111"/>
      <c r="J39" s="113"/>
      <c r="K39" s="20" t="str">
        <f ca="1">IF(A37="","",IF(MOD(ROW(),3)=1,"上午",IF(MOD(ROW(),3)=2,"下午","加班")))</f>
        <v/>
      </c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7"/>
      <c r="XED39" s="28"/>
      <c r="XEE39" s="28"/>
      <c r="XEF39" s="28"/>
      <c r="XEG39" s="28"/>
      <c r="XEH39" s="28"/>
      <c r="XEI39" s="28"/>
      <c r="XEJ39" s="28"/>
      <c r="XEK39" s="28"/>
      <c r="XEL39" s="28"/>
      <c r="XEM39" s="28"/>
      <c r="XEN39" s="28"/>
      <c r="XEO39" s="28"/>
      <c r="XEP39" s="28"/>
      <c r="XEQ39" s="28"/>
      <c r="XER39" s="28"/>
      <c r="XES39" s="28"/>
      <c r="XET39" s="28"/>
      <c r="XEU39" s="28"/>
      <c r="XEV39" s="28"/>
      <c r="XEW39" s="28"/>
      <c r="XEX39" s="28"/>
      <c r="XEY39" s="28"/>
      <c r="XEZ39" s="28"/>
      <c r="XFA39" s="28"/>
      <c r="XFB39" s="28"/>
      <c r="XFC39" s="28"/>
      <c r="XFD39" s="28"/>
    </row>
    <row r="40" spans="1:42 16358:16384" s="3" customFormat="1" ht="19.05" customHeight="1">
      <c r="A40" s="109" t="str">
        <f ca="1">IF(B40=0,"",COUNTA($B$3:$B39))</f>
        <v/>
      </c>
      <c r="B40" s="111">
        <f ca="1">INDIRECT("员工信息表!B"&amp;COUNTA($B$3:$B39)+2)</f>
        <v>0</v>
      </c>
      <c r="C40" s="111"/>
      <c r="D40" s="111">
        <f>(COUNTIF($L40:$AP40,"出勤")+COUNTIF($L41:$AP41,"出勤"))*0.5</f>
        <v>0</v>
      </c>
      <c r="E40" s="111">
        <f>(COUNTIF($L40:$AP40,"事假")+COUNTIF($L41:$AP41,"事假"))*0.5</f>
        <v>0</v>
      </c>
      <c r="F40" s="111">
        <f>(COUNTIF($L40:$AP40,"病假")+COUNTIF($L41:$AP41,"病假"))*0.5</f>
        <v>0</v>
      </c>
      <c r="G40" s="111">
        <f>(COUNTIF($L40:$AP40,"休假")+COUNTIF($L41:$AP41,"休假"))*0.5</f>
        <v>0</v>
      </c>
      <c r="H40" s="111">
        <f>(COUNTIF($L40:$AP40,"缺勤")+COUNTIF($L41:$AP41,"缺勤"))*0.5</f>
        <v>0</v>
      </c>
      <c r="I40" s="111">
        <f>(COUNTIF($L40:$AP40,"放假")+COUNTIF($L41:$AP41,"放假"))*0.5</f>
        <v>0</v>
      </c>
      <c r="J40" s="113">
        <f>(SUM(L42:AP42))/$AO$2</f>
        <v>0</v>
      </c>
      <c r="K40" s="16" t="str">
        <f ca="1">IF(A40="","",IF(MOD(ROW(),3)=1,"上午",IF(MOD(ROW(),3)=2,"下午","加班")))</f>
        <v/>
      </c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25"/>
      <c r="XED40" s="28"/>
      <c r="XEE40" s="28"/>
      <c r="XEF40" s="28"/>
      <c r="XEG40" s="28"/>
      <c r="XEH40" s="28"/>
      <c r="XEI40" s="28"/>
      <c r="XEJ40" s="28"/>
      <c r="XEK40" s="28"/>
      <c r="XEL40" s="28"/>
      <c r="XEM40" s="28"/>
      <c r="XEN40" s="28"/>
      <c r="XEO40" s="28"/>
      <c r="XEP40" s="28"/>
      <c r="XEQ40" s="28"/>
      <c r="XER40" s="28"/>
      <c r="XES40" s="28"/>
      <c r="XET40" s="28"/>
      <c r="XEU40" s="28"/>
      <c r="XEV40" s="28"/>
      <c r="XEW40" s="28"/>
      <c r="XEX40" s="28"/>
      <c r="XEY40" s="28"/>
      <c r="XEZ40" s="28"/>
      <c r="XFA40" s="28"/>
      <c r="XFB40" s="28"/>
      <c r="XFC40" s="28"/>
      <c r="XFD40" s="28"/>
    </row>
    <row r="41" spans="1:42 16358:16384" s="3" customFormat="1" ht="19.05" customHeight="1">
      <c r="A41" s="109"/>
      <c r="B41" s="111"/>
      <c r="C41" s="111"/>
      <c r="D41" s="111"/>
      <c r="E41" s="111"/>
      <c r="F41" s="111"/>
      <c r="G41" s="111"/>
      <c r="H41" s="111"/>
      <c r="I41" s="111"/>
      <c r="J41" s="113"/>
      <c r="K41" s="18" t="str">
        <f ca="1">IF(A40="","",IF(MOD(ROW(),3)=1,"上午",IF(MOD(ROW(),3)=2,"下午","加班")))</f>
        <v/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26"/>
      <c r="XED41" s="28"/>
      <c r="XEE41" s="28"/>
      <c r="XEF41" s="28"/>
      <c r="XEG41" s="28"/>
      <c r="XEH41" s="28"/>
      <c r="XEI41" s="28"/>
      <c r="XEJ41" s="28"/>
      <c r="XEK41" s="28"/>
      <c r="XEL41" s="28"/>
      <c r="XEM41" s="28"/>
      <c r="XEN41" s="28"/>
      <c r="XEO41" s="28"/>
      <c r="XEP41" s="28"/>
      <c r="XEQ41" s="28"/>
      <c r="XER41" s="28"/>
      <c r="XES41" s="28"/>
      <c r="XET41" s="28"/>
      <c r="XEU41" s="28"/>
      <c r="XEV41" s="28"/>
      <c r="XEW41" s="28"/>
      <c r="XEX41" s="28"/>
      <c r="XEY41" s="28"/>
      <c r="XEZ41" s="28"/>
      <c r="XFA41" s="28"/>
      <c r="XFB41" s="28"/>
      <c r="XFC41" s="28"/>
      <c r="XFD41" s="28"/>
    </row>
    <row r="42" spans="1:42 16358:16384" s="3" customFormat="1" ht="19.05" customHeight="1">
      <c r="A42" s="109"/>
      <c r="B42" s="111"/>
      <c r="C42" s="111"/>
      <c r="D42" s="111"/>
      <c r="E42" s="111"/>
      <c r="F42" s="111"/>
      <c r="G42" s="111"/>
      <c r="H42" s="111"/>
      <c r="I42" s="111"/>
      <c r="J42" s="113"/>
      <c r="K42" s="20" t="str">
        <f ca="1">IF(A40="","",IF(MOD(ROW(),3)=1,"上午",IF(MOD(ROW(),3)=2,"下午","加班")))</f>
        <v/>
      </c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7"/>
      <c r="XED42" s="28"/>
      <c r="XEE42" s="28"/>
      <c r="XEF42" s="28"/>
      <c r="XEG42" s="28"/>
      <c r="XEH42" s="28"/>
      <c r="XEI42" s="28"/>
      <c r="XEJ42" s="28"/>
      <c r="XEK42" s="28"/>
      <c r="XEL42" s="28"/>
      <c r="XEM42" s="28"/>
      <c r="XEN42" s="28"/>
      <c r="XEO42" s="28"/>
      <c r="XEP42" s="28"/>
      <c r="XEQ42" s="28"/>
      <c r="XER42" s="28"/>
      <c r="XES42" s="28"/>
      <c r="XET42" s="28"/>
      <c r="XEU42" s="28"/>
      <c r="XEV42" s="28"/>
      <c r="XEW42" s="28"/>
      <c r="XEX42" s="28"/>
      <c r="XEY42" s="28"/>
      <c r="XEZ42" s="28"/>
      <c r="XFA42" s="28"/>
      <c r="XFB42" s="28"/>
      <c r="XFC42" s="28"/>
      <c r="XFD42" s="28"/>
    </row>
    <row r="43" spans="1:42 16358:16384" s="3" customFormat="1" ht="19.05" customHeight="1">
      <c r="A43" s="109" t="str">
        <f ca="1">IF(B43=0,"",COUNTA($B$3:$B42))</f>
        <v/>
      </c>
      <c r="B43" s="111">
        <f ca="1">INDIRECT("员工信息表!B"&amp;COUNTA($B$3:$B42)+2)</f>
        <v>0</v>
      </c>
      <c r="C43" s="111"/>
      <c r="D43" s="111">
        <f>(COUNTIF($L43:$AP43,"出勤")+COUNTIF($L44:$AP44,"出勤"))*0.5</f>
        <v>0</v>
      </c>
      <c r="E43" s="111">
        <f>(COUNTIF($L43:$AP43,"事假")+COUNTIF($L44:$AP44,"事假"))*0.5</f>
        <v>0</v>
      </c>
      <c r="F43" s="111">
        <f>(COUNTIF($L43:$AP43,"病假")+COUNTIF($L44:$AP44,"病假"))*0.5</f>
        <v>0</v>
      </c>
      <c r="G43" s="111">
        <f>(COUNTIF($L43:$AP43,"休假")+COUNTIF($L44:$AP44,"休假"))*0.5</f>
        <v>0</v>
      </c>
      <c r="H43" s="111">
        <f>(COUNTIF($L43:$AP43,"缺勤")+COUNTIF($L44:$AP44,"缺勤"))*0.5</f>
        <v>0</v>
      </c>
      <c r="I43" s="111">
        <f>(COUNTIF($L43:$AP43,"放假")+COUNTIF($L44:$AP44,"放假"))*0.5</f>
        <v>0</v>
      </c>
      <c r="J43" s="113">
        <f>(SUM(L45:AP45))/$AO$2</f>
        <v>0</v>
      </c>
      <c r="K43" s="16" t="str">
        <f ca="1">IF(A43="","",IF(MOD(ROW(),3)=1,"上午",IF(MOD(ROW(),3)=2,"下午","加班")))</f>
        <v/>
      </c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25"/>
      <c r="XED43" s="28"/>
      <c r="XEE43" s="28"/>
      <c r="XEF43" s="28"/>
      <c r="XEG43" s="28"/>
      <c r="XEH43" s="28"/>
      <c r="XEI43" s="28"/>
      <c r="XEJ43" s="28"/>
      <c r="XEK43" s="28"/>
      <c r="XEL43" s="28"/>
      <c r="XEM43" s="28"/>
      <c r="XEN43" s="28"/>
      <c r="XEO43" s="28"/>
      <c r="XEP43" s="28"/>
      <c r="XEQ43" s="28"/>
      <c r="XER43" s="28"/>
      <c r="XES43" s="28"/>
      <c r="XET43" s="28"/>
      <c r="XEU43" s="28"/>
      <c r="XEV43" s="28"/>
      <c r="XEW43" s="28"/>
      <c r="XEX43" s="28"/>
      <c r="XEY43" s="28"/>
      <c r="XEZ43" s="28"/>
      <c r="XFA43" s="28"/>
      <c r="XFB43" s="28"/>
      <c r="XFC43" s="28"/>
      <c r="XFD43" s="28"/>
    </row>
    <row r="44" spans="1:42 16358:16384" s="3" customFormat="1" ht="19.05" customHeight="1">
      <c r="A44" s="109"/>
      <c r="B44" s="111"/>
      <c r="C44" s="111"/>
      <c r="D44" s="111"/>
      <c r="E44" s="111"/>
      <c r="F44" s="111"/>
      <c r="G44" s="111"/>
      <c r="H44" s="111"/>
      <c r="I44" s="111"/>
      <c r="J44" s="113"/>
      <c r="K44" s="18" t="str">
        <f ca="1">IF(A43="","",IF(MOD(ROW(),3)=1,"上午",IF(MOD(ROW(),3)=2,"下午","加班")))</f>
        <v/>
      </c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26"/>
      <c r="XED44" s="28"/>
      <c r="XEE44" s="28"/>
      <c r="XEF44" s="28"/>
      <c r="XEG44" s="28"/>
      <c r="XEH44" s="28"/>
      <c r="XEI44" s="28"/>
      <c r="XEJ44" s="28"/>
      <c r="XEK44" s="28"/>
      <c r="XEL44" s="28"/>
      <c r="XEM44" s="28"/>
      <c r="XEN44" s="28"/>
      <c r="XEO44" s="28"/>
      <c r="XEP44" s="28"/>
      <c r="XEQ44" s="28"/>
      <c r="XER44" s="28"/>
      <c r="XES44" s="28"/>
      <c r="XET44" s="28"/>
      <c r="XEU44" s="28"/>
      <c r="XEV44" s="28"/>
      <c r="XEW44" s="28"/>
      <c r="XEX44" s="28"/>
      <c r="XEY44" s="28"/>
      <c r="XEZ44" s="28"/>
      <c r="XFA44" s="28"/>
      <c r="XFB44" s="28"/>
      <c r="XFC44" s="28"/>
      <c r="XFD44" s="28"/>
    </row>
    <row r="45" spans="1:42 16358:16384" s="3" customFormat="1" ht="19.05" customHeight="1">
      <c r="A45" s="109"/>
      <c r="B45" s="111"/>
      <c r="C45" s="111"/>
      <c r="D45" s="111"/>
      <c r="E45" s="111"/>
      <c r="F45" s="111"/>
      <c r="G45" s="111"/>
      <c r="H45" s="111"/>
      <c r="I45" s="111"/>
      <c r="J45" s="113"/>
      <c r="K45" s="20" t="str">
        <f ca="1">IF(A43="","",IF(MOD(ROW(),3)=1,"上午",IF(MOD(ROW(),3)=2,"下午","加班")))</f>
        <v/>
      </c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7"/>
      <c r="XED45" s="28"/>
      <c r="XEE45" s="28"/>
      <c r="XEF45" s="28"/>
      <c r="XEG45" s="28"/>
      <c r="XEH45" s="28"/>
      <c r="XEI45" s="28"/>
      <c r="XEJ45" s="28"/>
      <c r="XEK45" s="28"/>
      <c r="XEL45" s="28"/>
      <c r="XEM45" s="28"/>
      <c r="XEN45" s="28"/>
      <c r="XEO45" s="28"/>
      <c r="XEP45" s="28"/>
      <c r="XEQ45" s="28"/>
      <c r="XER45" s="28"/>
      <c r="XES45" s="28"/>
      <c r="XET45" s="28"/>
      <c r="XEU45" s="28"/>
      <c r="XEV45" s="28"/>
      <c r="XEW45" s="28"/>
      <c r="XEX45" s="28"/>
      <c r="XEY45" s="28"/>
      <c r="XEZ45" s="28"/>
      <c r="XFA45" s="28"/>
      <c r="XFB45" s="28"/>
      <c r="XFC45" s="28"/>
      <c r="XFD45" s="28"/>
    </row>
    <row r="46" spans="1:42 16358:16384" s="3" customFormat="1" ht="19.05" customHeight="1">
      <c r="A46" s="109" t="str">
        <f ca="1">IF(B46=0,"",COUNTA($B$3:$B45))</f>
        <v/>
      </c>
      <c r="B46" s="111">
        <f ca="1">INDIRECT("员工信息表!B"&amp;COUNTA($B$3:$B45)+2)</f>
        <v>0</v>
      </c>
      <c r="C46" s="111"/>
      <c r="D46" s="111">
        <f>(COUNTIF($L46:$AP46,"出勤")+COUNTIF($L47:$AP47,"出勤"))*0.5</f>
        <v>0</v>
      </c>
      <c r="E46" s="111">
        <f>(COUNTIF($L46:$AP46,"事假")+COUNTIF($L47:$AP47,"事假"))*0.5</f>
        <v>0</v>
      </c>
      <c r="F46" s="111">
        <f>(COUNTIF($L46:$AP46,"病假")+COUNTIF($L47:$AP47,"病假"))*0.5</f>
        <v>0</v>
      </c>
      <c r="G46" s="111">
        <f>(COUNTIF($L46:$AP46,"休假")+COUNTIF($L47:$AP47,"休假"))*0.5</f>
        <v>0</v>
      </c>
      <c r="H46" s="111">
        <f>(COUNTIF($L46:$AP46,"缺勤")+COUNTIF($L47:$AP47,"缺勤"))*0.5</f>
        <v>0</v>
      </c>
      <c r="I46" s="111">
        <f>(COUNTIF($L46:$AP46,"放假")+COUNTIF($L47:$AP47,"放假"))*0.5</f>
        <v>0</v>
      </c>
      <c r="J46" s="113">
        <f>(SUM(L48:AP48))/$AO$2</f>
        <v>0</v>
      </c>
      <c r="K46" s="16" t="str">
        <f ca="1">IF(A46="","",IF(MOD(ROW(),3)=1,"上午",IF(MOD(ROW(),3)=2,"下午","加班")))</f>
        <v/>
      </c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25"/>
      <c r="XED46" s="28"/>
      <c r="XEE46" s="28"/>
      <c r="XEF46" s="28"/>
      <c r="XEG46" s="28"/>
      <c r="XEH46" s="28"/>
      <c r="XEI46" s="28"/>
      <c r="XEJ46" s="28"/>
      <c r="XEK46" s="28"/>
      <c r="XEL46" s="28"/>
      <c r="XEM46" s="28"/>
      <c r="XEN46" s="28"/>
      <c r="XEO46" s="28"/>
      <c r="XEP46" s="28"/>
      <c r="XEQ46" s="28"/>
      <c r="XER46" s="28"/>
      <c r="XES46" s="28"/>
      <c r="XET46" s="28"/>
      <c r="XEU46" s="28"/>
      <c r="XEV46" s="28"/>
      <c r="XEW46" s="28"/>
      <c r="XEX46" s="28"/>
      <c r="XEY46" s="28"/>
      <c r="XEZ46" s="28"/>
      <c r="XFA46" s="28"/>
      <c r="XFB46" s="28"/>
      <c r="XFC46" s="28"/>
      <c r="XFD46" s="28"/>
    </row>
    <row r="47" spans="1:42 16358:16384" s="3" customFormat="1" ht="19.05" customHeight="1">
      <c r="A47" s="109"/>
      <c r="B47" s="111"/>
      <c r="C47" s="111"/>
      <c r="D47" s="111"/>
      <c r="E47" s="111"/>
      <c r="F47" s="111"/>
      <c r="G47" s="111"/>
      <c r="H47" s="111"/>
      <c r="I47" s="111"/>
      <c r="J47" s="113"/>
      <c r="K47" s="18" t="str">
        <f ca="1">IF(A46="","",IF(MOD(ROW(),3)=1,"上午",IF(MOD(ROW(),3)=2,"下午","加班")))</f>
        <v/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26"/>
      <c r="XED47" s="28"/>
      <c r="XEE47" s="28"/>
      <c r="XEF47" s="28"/>
      <c r="XEG47" s="28"/>
      <c r="XEH47" s="28"/>
      <c r="XEI47" s="28"/>
      <c r="XEJ47" s="28"/>
      <c r="XEK47" s="28"/>
      <c r="XEL47" s="28"/>
      <c r="XEM47" s="28"/>
      <c r="XEN47" s="28"/>
      <c r="XEO47" s="28"/>
      <c r="XEP47" s="28"/>
      <c r="XEQ47" s="28"/>
      <c r="XER47" s="28"/>
      <c r="XES47" s="28"/>
      <c r="XET47" s="28"/>
      <c r="XEU47" s="28"/>
      <c r="XEV47" s="28"/>
      <c r="XEW47" s="28"/>
      <c r="XEX47" s="28"/>
      <c r="XEY47" s="28"/>
      <c r="XEZ47" s="28"/>
      <c r="XFA47" s="28"/>
      <c r="XFB47" s="28"/>
      <c r="XFC47" s="28"/>
      <c r="XFD47" s="28"/>
    </row>
    <row r="48" spans="1:42 16358:16384" s="3" customFormat="1" ht="19.05" customHeight="1">
      <c r="A48" s="109"/>
      <c r="B48" s="111"/>
      <c r="C48" s="111"/>
      <c r="D48" s="111"/>
      <c r="E48" s="111"/>
      <c r="F48" s="111"/>
      <c r="G48" s="111"/>
      <c r="H48" s="111"/>
      <c r="I48" s="111"/>
      <c r="J48" s="113"/>
      <c r="K48" s="20" t="str">
        <f ca="1">IF(A46="","",IF(MOD(ROW(),3)=1,"上午",IF(MOD(ROW(),3)=2,"下午","加班")))</f>
        <v/>
      </c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7"/>
      <c r="XED48" s="28"/>
      <c r="XEE48" s="28"/>
      <c r="XEF48" s="28"/>
      <c r="XEG48" s="28"/>
      <c r="XEH48" s="28"/>
      <c r="XEI48" s="28"/>
      <c r="XEJ48" s="28"/>
      <c r="XEK48" s="28"/>
      <c r="XEL48" s="28"/>
      <c r="XEM48" s="28"/>
      <c r="XEN48" s="28"/>
      <c r="XEO48" s="28"/>
      <c r="XEP48" s="28"/>
      <c r="XEQ48" s="28"/>
      <c r="XER48" s="28"/>
      <c r="XES48" s="28"/>
      <c r="XET48" s="28"/>
      <c r="XEU48" s="28"/>
      <c r="XEV48" s="28"/>
      <c r="XEW48" s="28"/>
      <c r="XEX48" s="28"/>
      <c r="XEY48" s="28"/>
      <c r="XEZ48" s="28"/>
      <c r="XFA48" s="28"/>
      <c r="XFB48" s="28"/>
      <c r="XFC48" s="28"/>
      <c r="XFD48" s="28"/>
    </row>
    <row r="49" spans="1:42 16358:16384" s="3" customFormat="1" ht="19.05" customHeight="1">
      <c r="A49" s="109" t="str">
        <f ca="1">IF(B49=0,"",COUNTA($B$3:$B48))</f>
        <v/>
      </c>
      <c r="B49" s="111">
        <f ca="1">INDIRECT("员工信息表!B"&amp;COUNTA($B$3:$B48)+2)</f>
        <v>0</v>
      </c>
      <c r="C49" s="111"/>
      <c r="D49" s="111">
        <f>(COUNTIF($L49:$AP49,"出勤")+COUNTIF($L50:$AP50,"出勤"))*0.5</f>
        <v>0</v>
      </c>
      <c r="E49" s="111">
        <f>(COUNTIF($L49:$AP49,"事假")+COUNTIF($L50:$AP50,"事假"))*0.5</f>
        <v>0</v>
      </c>
      <c r="F49" s="111">
        <f>(COUNTIF($L49:$AP49,"病假")+COUNTIF($L50:$AP50,"病假"))*0.5</f>
        <v>0</v>
      </c>
      <c r="G49" s="111">
        <f>(COUNTIF($L49:$AP49,"休假")+COUNTIF($L50:$AP50,"休假"))*0.5</f>
        <v>0</v>
      </c>
      <c r="H49" s="111">
        <f>(COUNTIF($L49:$AP49,"缺勤")+COUNTIF($L50:$AP50,"缺勤"))*0.5</f>
        <v>0</v>
      </c>
      <c r="I49" s="111">
        <f>(COUNTIF($L49:$AP49,"放假")+COUNTIF($L50:$AP50,"放假"))*0.5</f>
        <v>0</v>
      </c>
      <c r="J49" s="113">
        <f>(SUM(L51:AP51))/$AO$2</f>
        <v>0</v>
      </c>
      <c r="K49" s="16" t="str">
        <f ca="1">IF(A49="","",IF(MOD(ROW(),3)=1,"上午",IF(MOD(ROW(),3)=2,"下午","加班")))</f>
        <v/>
      </c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25"/>
      <c r="XED49" s="28"/>
      <c r="XEE49" s="28"/>
      <c r="XEF49" s="28"/>
      <c r="XEG49" s="28"/>
      <c r="XEH49" s="28"/>
      <c r="XEI49" s="28"/>
      <c r="XEJ49" s="28"/>
      <c r="XEK49" s="28"/>
      <c r="XEL49" s="28"/>
      <c r="XEM49" s="28"/>
      <c r="XEN49" s="28"/>
      <c r="XEO49" s="28"/>
      <c r="XEP49" s="28"/>
      <c r="XEQ49" s="28"/>
      <c r="XER49" s="28"/>
      <c r="XES49" s="28"/>
      <c r="XET49" s="28"/>
      <c r="XEU49" s="28"/>
      <c r="XEV49" s="28"/>
      <c r="XEW49" s="28"/>
      <c r="XEX49" s="28"/>
      <c r="XEY49" s="28"/>
      <c r="XEZ49" s="28"/>
      <c r="XFA49" s="28"/>
      <c r="XFB49" s="28"/>
      <c r="XFC49" s="28"/>
      <c r="XFD49" s="28"/>
    </row>
    <row r="50" spans="1:42 16358:16384" s="3" customFormat="1" ht="19.05" customHeight="1">
      <c r="A50" s="109"/>
      <c r="B50" s="111"/>
      <c r="C50" s="111"/>
      <c r="D50" s="111"/>
      <c r="E50" s="111"/>
      <c r="F50" s="111"/>
      <c r="G50" s="111"/>
      <c r="H50" s="111"/>
      <c r="I50" s="111"/>
      <c r="J50" s="113"/>
      <c r="K50" s="18" t="str">
        <f ca="1">IF(A49="","",IF(MOD(ROW(),3)=1,"上午",IF(MOD(ROW(),3)=2,"下午","加班")))</f>
        <v/>
      </c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26"/>
      <c r="XED50" s="28"/>
      <c r="XEE50" s="28"/>
      <c r="XEF50" s="28"/>
      <c r="XEG50" s="28"/>
      <c r="XEH50" s="28"/>
      <c r="XEI50" s="28"/>
      <c r="XEJ50" s="28"/>
      <c r="XEK50" s="28"/>
      <c r="XEL50" s="28"/>
      <c r="XEM50" s="28"/>
      <c r="XEN50" s="28"/>
      <c r="XEO50" s="28"/>
      <c r="XEP50" s="28"/>
      <c r="XEQ50" s="28"/>
      <c r="XER50" s="28"/>
      <c r="XES50" s="28"/>
      <c r="XET50" s="28"/>
      <c r="XEU50" s="28"/>
      <c r="XEV50" s="28"/>
      <c r="XEW50" s="28"/>
      <c r="XEX50" s="28"/>
      <c r="XEY50" s="28"/>
      <c r="XEZ50" s="28"/>
      <c r="XFA50" s="28"/>
      <c r="XFB50" s="28"/>
      <c r="XFC50" s="28"/>
      <c r="XFD50" s="28"/>
    </row>
    <row r="51" spans="1:42 16358:16384" s="3" customFormat="1" ht="19.05" customHeight="1">
      <c r="A51" s="109"/>
      <c r="B51" s="111"/>
      <c r="C51" s="111"/>
      <c r="D51" s="111"/>
      <c r="E51" s="111"/>
      <c r="F51" s="111"/>
      <c r="G51" s="111"/>
      <c r="H51" s="111"/>
      <c r="I51" s="111"/>
      <c r="J51" s="113"/>
      <c r="K51" s="20" t="str">
        <f ca="1">IF(A49="","",IF(MOD(ROW(),3)=1,"上午",IF(MOD(ROW(),3)=2,"下午","加班")))</f>
        <v/>
      </c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7"/>
      <c r="XED51" s="28"/>
      <c r="XEE51" s="28"/>
      <c r="XEF51" s="28"/>
      <c r="XEG51" s="28"/>
      <c r="XEH51" s="28"/>
      <c r="XEI51" s="28"/>
      <c r="XEJ51" s="28"/>
      <c r="XEK51" s="28"/>
      <c r="XEL51" s="28"/>
      <c r="XEM51" s="28"/>
      <c r="XEN51" s="28"/>
      <c r="XEO51" s="28"/>
      <c r="XEP51" s="28"/>
      <c r="XEQ51" s="28"/>
      <c r="XER51" s="28"/>
      <c r="XES51" s="28"/>
      <c r="XET51" s="28"/>
      <c r="XEU51" s="28"/>
      <c r="XEV51" s="28"/>
      <c r="XEW51" s="28"/>
      <c r="XEX51" s="28"/>
      <c r="XEY51" s="28"/>
      <c r="XEZ51" s="28"/>
      <c r="XFA51" s="28"/>
      <c r="XFB51" s="28"/>
      <c r="XFC51" s="28"/>
      <c r="XFD51" s="28"/>
    </row>
    <row r="52" spans="1:42 16358:16384" s="3" customFormat="1" ht="19.05" customHeight="1">
      <c r="A52" s="109" t="str">
        <f ca="1">IF(B52=0,"",COUNTA($B$3:$B51))</f>
        <v/>
      </c>
      <c r="B52" s="111">
        <f ca="1">INDIRECT("员工信息表!B"&amp;COUNTA($B$3:$B51)+2)</f>
        <v>0</v>
      </c>
      <c r="C52" s="111"/>
      <c r="D52" s="111">
        <f>(COUNTIF($L52:$AP52,"出勤")+COUNTIF($L53:$AP53,"出勤"))*0.5</f>
        <v>0</v>
      </c>
      <c r="E52" s="111">
        <f>(COUNTIF($L52:$AP52,"事假")+COUNTIF($L53:$AP53,"事假"))*0.5</f>
        <v>0</v>
      </c>
      <c r="F52" s="111">
        <f>(COUNTIF($L52:$AP52,"病假")+COUNTIF($L53:$AP53,"病假"))*0.5</f>
        <v>0</v>
      </c>
      <c r="G52" s="111">
        <f>(COUNTIF($L52:$AP52,"休假")+COUNTIF($L53:$AP53,"休假"))*0.5</f>
        <v>0</v>
      </c>
      <c r="H52" s="111">
        <f>(COUNTIF($L52:$AP52,"缺勤")+COUNTIF($L53:$AP53,"缺勤"))*0.5</f>
        <v>0</v>
      </c>
      <c r="I52" s="111">
        <f>(COUNTIF($L52:$AP52,"放假")+COUNTIF($L53:$AP53,"放假"))*0.5</f>
        <v>0</v>
      </c>
      <c r="J52" s="113">
        <f>(SUM(L54:AP54))/$AO$2</f>
        <v>0</v>
      </c>
      <c r="K52" s="16" t="str">
        <f ca="1">IF(A52="","",IF(MOD(ROW(),3)=1,"上午",IF(MOD(ROW(),3)=2,"下午","加班")))</f>
        <v/>
      </c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25"/>
      <c r="XED52" s="28"/>
      <c r="XEE52" s="28"/>
      <c r="XEF52" s="28"/>
      <c r="XEG52" s="28"/>
      <c r="XEH52" s="28"/>
      <c r="XEI52" s="28"/>
      <c r="XEJ52" s="28"/>
      <c r="XEK52" s="28"/>
      <c r="XEL52" s="28"/>
      <c r="XEM52" s="28"/>
      <c r="XEN52" s="28"/>
      <c r="XEO52" s="28"/>
      <c r="XEP52" s="28"/>
      <c r="XEQ52" s="28"/>
      <c r="XER52" s="28"/>
      <c r="XES52" s="28"/>
      <c r="XET52" s="28"/>
      <c r="XEU52" s="28"/>
      <c r="XEV52" s="28"/>
      <c r="XEW52" s="28"/>
      <c r="XEX52" s="28"/>
      <c r="XEY52" s="28"/>
      <c r="XEZ52" s="28"/>
      <c r="XFA52" s="28"/>
      <c r="XFB52" s="28"/>
      <c r="XFC52" s="28"/>
      <c r="XFD52" s="28"/>
    </row>
    <row r="53" spans="1:42 16358:16384" s="3" customFormat="1" ht="19.05" customHeight="1">
      <c r="A53" s="109"/>
      <c r="B53" s="111"/>
      <c r="C53" s="111"/>
      <c r="D53" s="111"/>
      <c r="E53" s="111"/>
      <c r="F53" s="111"/>
      <c r="G53" s="111"/>
      <c r="H53" s="111"/>
      <c r="I53" s="111"/>
      <c r="J53" s="113"/>
      <c r="K53" s="18" t="str">
        <f ca="1">IF(A52="","",IF(MOD(ROW(),3)=1,"上午",IF(MOD(ROW(),3)=2,"下午","加班")))</f>
        <v/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26"/>
      <c r="XED53" s="28"/>
      <c r="XEE53" s="28"/>
      <c r="XEF53" s="28"/>
      <c r="XEG53" s="28"/>
      <c r="XEH53" s="28"/>
      <c r="XEI53" s="28"/>
      <c r="XEJ53" s="28"/>
      <c r="XEK53" s="28"/>
      <c r="XEL53" s="28"/>
      <c r="XEM53" s="28"/>
      <c r="XEN53" s="28"/>
      <c r="XEO53" s="28"/>
      <c r="XEP53" s="28"/>
      <c r="XEQ53" s="28"/>
      <c r="XER53" s="28"/>
      <c r="XES53" s="28"/>
      <c r="XET53" s="28"/>
      <c r="XEU53" s="28"/>
      <c r="XEV53" s="28"/>
      <c r="XEW53" s="28"/>
      <c r="XEX53" s="28"/>
      <c r="XEY53" s="28"/>
      <c r="XEZ53" s="28"/>
      <c r="XFA53" s="28"/>
      <c r="XFB53" s="28"/>
      <c r="XFC53" s="28"/>
      <c r="XFD53" s="28"/>
    </row>
    <row r="54" spans="1:42 16358:16384" s="3" customFormat="1" ht="19.05" customHeight="1">
      <c r="A54" s="109"/>
      <c r="B54" s="111"/>
      <c r="C54" s="111"/>
      <c r="D54" s="111"/>
      <c r="E54" s="111"/>
      <c r="F54" s="111"/>
      <c r="G54" s="111"/>
      <c r="H54" s="111"/>
      <c r="I54" s="111"/>
      <c r="J54" s="113"/>
      <c r="K54" s="20" t="str">
        <f ca="1">IF(A52="","",IF(MOD(ROW(),3)=1,"上午",IF(MOD(ROW(),3)=2,"下午","加班")))</f>
        <v/>
      </c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7"/>
      <c r="XED54" s="28"/>
      <c r="XEE54" s="28"/>
      <c r="XEF54" s="28"/>
      <c r="XEG54" s="28"/>
      <c r="XEH54" s="28"/>
      <c r="XEI54" s="28"/>
      <c r="XEJ54" s="28"/>
      <c r="XEK54" s="28"/>
      <c r="XEL54" s="28"/>
      <c r="XEM54" s="28"/>
      <c r="XEN54" s="28"/>
      <c r="XEO54" s="28"/>
      <c r="XEP54" s="28"/>
      <c r="XEQ54" s="28"/>
      <c r="XER54" s="28"/>
      <c r="XES54" s="28"/>
      <c r="XET54" s="28"/>
      <c r="XEU54" s="28"/>
      <c r="XEV54" s="28"/>
      <c r="XEW54" s="28"/>
      <c r="XEX54" s="28"/>
      <c r="XEY54" s="28"/>
      <c r="XEZ54" s="28"/>
      <c r="XFA54" s="28"/>
      <c r="XFB54" s="28"/>
      <c r="XFC54" s="28"/>
      <c r="XFD54" s="28"/>
    </row>
    <row r="55" spans="1:42 16358:16384" s="3" customFormat="1" ht="19.05" customHeight="1">
      <c r="A55" s="109" t="str">
        <f ca="1">IF(B55=0,"",COUNTA($B$3:$B54))</f>
        <v/>
      </c>
      <c r="B55" s="111">
        <f ca="1">INDIRECT("员工信息表!B"&amp;COUNTA($B$3:$B54)+2)</f>
        <v>0</v>
      </c>
      <c r="C55" s="111"/>
      <c r="D55" s="111">
        <f>(COUNTIF($L55:$AP55,"出勤")+COUNTIF($L56:$AP56,"出勤"))*0.5</f>
        <v>0</v>
      </c>
      <c r="E55" s="111">
        <f>(COUNTIF($L55:$AP55,"事假")+COUNTIF($L56:$AP56,"事假"))*0.5</f>
        <v>0</v>
      </c>
      <c r="F55" s="111">
        <f>(COUNTIF($L55:$AP55,"病假")+COUNTIF($L56:$AP56,"病假"))*0.5</f>
        <v>0</v>
      </c>
      <c r="G55" s="111">
        <f>(COUNTIF($L55:$AP55,"休假")+COUNTIF($L56:$AP56,"休假"))*0.5</f>
        <v>0</v>
      </c>
      <c r="H55" s="111">
        <f>(COUNTIF($L55:$AP55,"缺勤")+COUNTIF($L56:$AP56,"缺勤"))*0.5</f>
        <v>0</v>
      </c>
      <c r="I55" s="111">
        <f>(COUNTIF($L55:$AP55,"放假")+COUNTIF($L56:$AP56,"放假"))*0.5</f>
        <v>0</v>
      </c>
      <c r="J55" s="113">
        <f>(SUM(L57:AP57))/$AO$2</f>
        <v>0</v>
      </c>
      <c r="K55" s="16" t="str">
        <f ca="1">IF(A55="","",IF(MOD(ROW(),3)=1,"上午",IF(MOD(ROW(),3)=2,"下午","加班")))</f>
        <v/>
      </c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25"/>
      <c r="XED55" s="28"/>
      <c r="XEE55" s="28"/>
      <c r="XEF55" s="28"/>
      <c r="XEG55" s="28"/>
      <c r="XEH55" s="28"/>
      <c r="XEI55" s="28"/>
      <c r="XEJ55" s="28"/>
      <c r="XEK55" s="28"/>
      <c r="XEL55" s="28"/>
      <c r="XEM55" s="28"/>
      <c r="XEN55" s="28"/>
      <c r="XEO55" s="28"/>
      <c r="XEP55" s="28"/>
      <c r="XEQ55" s="28"/>
      <c r="XER55" s="28"/>
      <c r="XES55" s="28"/>
      <c r="XET55" s="28"/>
      <c r="XEU55" s="28"/>
      <c r="XEV55" s="28"/>
      <c r="XEW55" s="28"/>
      <c r="XEX55" s="28"/>
      <c r="XEY55" s="28"/>
      <c r="XEZ55" s="28"/>
      <c r="XFA55" s="28"/>
      <c r="XFB55" s="28"/>
      <c r="XFC55" s="28"/>
      <c r="XFD55" s="28"/>
    </row>
    <row r="56" spans="1:42 16358:16384" s="3" customFormat="1" ht="19.05" customHeight="1">
      <c r="A56" s="109"/>
      <c r="B56" s="111"/>
      <c r="C56" s="111"/>
      <c r="D56" s="111"/>
      <c r="E56" s="111"/>
      <c r="F56" s="111"/>
      <c r="G56" s="111"/>
      <c r="H56" s="111"/>
      <c r="I56" s="111"/>
      <c r="J56" s="113"/>
      <c r="K56" s="18" t="str">
        <f ca="1">IF(A55="","",IF(MOD(ROW(),3)=1,"上午",IF(MOD(ROW(),3)=2,"下午","加班")))</f>
        <v/>
      </c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26"/>
      <c r="XED56" s="28"/>
      <c r="XEE56" s="28"/>
      <c r="XEF56" s="28"/>
      <c r="XEG56" s="28"/>
      <c r="XEH56" s="28"/>
      <c r="XEI56" s="28"/>
      <c r="XEJ56" s="28"/>
      <c r="XEK56" s="28"/>
      <c r="XEL56" s="28"/>
      <c r="XEM56" s="28"/>
      <c r="XEN56" s="28"/>
      <c r="XEO56" s="28"/>
      <c r="XEP56" s="28"/>
      <c r="XEQ56" s="28"/>
      <c r="XER56" s="28"/>
      <c r="XES56" s="28"/>
      <c r="XET56" s="28"/>
      <c r="XEU56" s="28"/>
      <c r="XEV56" s="28"/>
      <c r="XEW56" s="28"/>
      <c r="XEX56" s="28"/>
      <c r="XEY56" s="28"/>
      <c r="XEZ56" s="28"/>
      <c r="XFA56" s="28"/>
      <c r="XFB56" s="28"/>
      <c r="XFC56" s="28"/>
      <c r="XFD56" s="28"/>
    </row>
    <row r="57" spans="1:42 16358:16384" s="3" customFormat="1" ht="19.05" customHeight="1">
      <c r="A57" s="109"/>
      <c r="B57" s="111"/>
      <c r="C57" s="111"/>
      <c r="D57" s="111"/>
      <c r="E57" s="111"/>
      <c r="F57" s="111"/>
      <c r="G57" s="111"/>
      <c r="H57" s="111"/>
      <c r="I57" s="111"/>
      <c r="J57" s="113"/>
      <c r="K57" s="20" t="str">
        <f ca="1">IF(A55="","",IF(MOD(ROW(),3)=1,"上午",IF(MOD(ROW(),3)=2,"下午","加班")))</f>
        <v/>
      </c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7"/>
      <c r="XED57" s="28"/>
      <c r="XEE57" s="28"/>
      <c r="XEF57" s="28"/>
      <c r="XEG57" s="28"/>
      <c r="XEH57" s="28"/>
      <c r="XEI57" s="28"/>
      <c r="XEJ57" s="28"/>
      <c r="XEK57" s="28"/>
      <c r="XEL57" s="28"/>
      <c r="XEM57" s="28"/>
      <c r="XEN57" s="28"/>
      <c r="XEO57" s="28"/>
      <c r="XEP57" s="28"/>
      <c r="XEQ57" s="28"/>
      <c r="XER57" s="28"/>
      <c r="XES57" s="28"/>
      <c r="XET57" s="28"/>
      <c r="XEU57" s="28"/>
      <c r="XEV57" s="28"/>
      <c r="XEW57" s="28"/>
      <c r="XEX57" s="28"/>
      <c r="XEY57" s="28"/>
      <c r="XEZ57" s="28"/>
      <c r="XFA57" s="28"/>
      <c r="XFB57" s="28"/>
      <c r="XFC57" s="28"/>
      <c r="XFD57" s="28"/>
    </row>
    <row r="58" spans="1:42 16358:16384" s="3" customFormat="1" ht="19.05" customHeight="1">
      <c r="A58" s="109" t="str">
        <f ca="1">IF(B58=0,"",COUNTA($B$3:$B57))</f>
        <v/>
      </c>
      <c r="B58" s="111">
        <f ca="1">INDIRECT("员工信息表!B"&amp;COUNTA($B$3:$B57)+2)</f>
        <v>0</v>
      </c>
      <c r="C58" s="111"/>
      <c r="D58" s="111">
        <f>(COUNTIF($L58:$AP58,"出勤")+COUNTIF($L59:$AP59,"出勤"))*0.5</f>
        <v>0</v>
      </c>
      <c r="E58" s="111">
        <f>(COUNTIF($L58:$AP58,"事假")+COUNTIF($L59:$AP59,"事假"))*0.5</f>
        <v>0</v>
      </c>
      <c r="F58" s="111">
        <f>(COUNTIF($L58:$AP58,"病假")+COUNTIF($L59:$AP59,"病假"))*0.5</f>
        <v>0</v>
      </c>
      <c r="G58" s="111">
        <f>(COUNTIF($L58:$AP58,"休假")+COUNTIF($L59:$AP59,"休假"))*0.5</f>
        <v>0</v>
      </c>
      <c r="H58" s="111">
        <f>(COUNTIF($L58:$AP58,"缺勤")+COUNTIF($L59:$AP59,"缺勤"))*0.5</f>
        <v>0</v>
      </c>
      <c r="I58" s="111">
        <f>(COUNTIF($L58:$AP58,"放假")+COUNTIF($L59:$AP59,"放假"))*0.5</f>
        <v>0</v>
      </c>
      <c r="J58" s="113">
        <f>(SUM(L60:AP60))/$AO$2</f>
        <v>0</v>
      </c>
      <c r="K58" s="16" t="str">
        <f ca="1">IF(A58="","",IF(MOD(ROW(),3)=1,"上午",IF(MOD(ROW(),3)=2,"下午","加班")))</f>
        <v/>
      </c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25"/>
      <c r="XED58" s="28"/>
      <c r="XEE58" s="28"/>
      <c r="XEF58" s="28"/>
      <c r="XEG58" s="28"/>
      <c r="XEH58" s="28"/>
      <c r="XEI58" s="28"/>
      <c r="XEJ58" s="28"/>
      <c r="XEK58" s="28"/>
      <c r="XEL58" s="28"/>
      <c r="XEM58" s="28"/>
      <c r="XEN58" s="28"/>
      <c r="XEO58" s="28"/>
      <c r="XEP58" s="28"/>
      <c r="XEQ58" s="28"/>
      <c r="XER58" s="28"/>
      <c r="XES58" s="28"/>
      <c r="XET58" s="28"/>
      <c r="XEU58" s="28"/>
      <c r="XEV58" s="28"/>
      <c r="XEW58" s="28"/>
      <c r="XEX58" s="28"/>
      <c r="XEY58" s="28"/>
      <c r="XEZ58" s="28"/>
      <c r="XFA58" s="28"/>
      <c r="XFB58" s="28"/>
      <c r="XFC58" s="28"/>
      <c r="XFD58" s="28"/>
    </row>
    <row r="59" spans="1:42 16358:16384" s="3" customFormat="1" ht="19.05" customHeight="1">
      <c r="A59" s="109"/>
      <c r="B59" s="111"/>
      <c r="C59" s="111"/>
      <c r="D59" s="111"/>
      <c r="E59" s="111"/>
      <c r="F59" s="111"/>
      <c r="G59" s="111"/>
      <c r="H59" s="111"/>
      <c r="I59" s="111"/>
      <c r="J59" s="113"/>
      <c r="K59" s="18" t="str">
        <f ca="1">IF(A58="","",IF(MOD(ROW(),3)=1,"上午",IF(MOD(ROW(),3)=2,"下午","加班")))</f>
        <v/>
      </c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26"/>
      <c r="XED59" s="28"/>
      <c r="XEE59" s="28"/>
      <c r="XEF59" s="28"/>
      <c r="XEG59" s="28"/>
      <c r="XEH59" s="28"/>
      <c r="XEI59" s="28"/>
      <c r="XEJ59" s="28"/>
      <c r="XEK59" s="28"/>
      <c r="XEL59" s="28"/>
      <c r="XEM59" s="28"/>
      <c r="XEN59" s="28"/>
      <c r="XEO59" s="28"/>
      <c r="XEP59" s="28"/>
      <c r="XEQ59" s="28"/>
      <c r="XER59" s="28"/>
      <c r="XES59" s="28"/>
      <c r="XET59" s="28"/>
      <c r="XEU59" s="28"/>
      <c r="XEV59" s="28"/>
      <c r="XEW59" s="28"/>
      <c r="XEX59" s="28"/>
      <c r="XEY59" s="28"/>
      <c r="XEZ59" s="28"/>
      <c r="XFA59" s="28"/>
      <c r="XFB59" s="28"/>
      <c r="XFC59" s="28"/>
      <c r="XFD59" s="28"/>
    </row>
    <row r="60" spans="1:42 16358:16384" s="3" customFormat="1" ht="19.05" customHeight="1">
      <c r="A60" s="109"/>
      <c r="B60" s="111"/>
      <c r="C60" s="111"/>
      <c r="D60" s="111"/>
      <c r="E60" s="111"/>
      <c r="F60" s="111"/>
      <c r="G60" s="111"/>
      <c r="H60" s="111"/>
      <c r="I60" s="111"/>
      <c r="J60" s="113"/>
      <c r="K60" s="20" t="str">
        <f ca="1">IF(A58="","",IF(MOD(ROW(),3)=1,"上午",IF(MOD(ROW(),3)=2,"下午","加班")))</f>
        <v/>
      </c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7"/>
      <c r="XED60" s="28"/>
      <c r="XEE60" s="28"/>
      <c r="XEF60" s="28"/>
      <c r="XEG60" s="28"/>
      <c r="XEH60" s="28"/>
      <c r="XEI60" s="28"/>
      <c r="XEJ60" s="28"/>
      <c r="XEK60" s="28"/>
      <c r="XEL60" s="28"/>
      <c r="XEM60" s="28"/>
      <c r="XEN60" s="28"/>
      <c r="XEO60" s="28"/>
      <c r="XEP60" s="28"/>
      <c r="XEQ60" s="28"/>
      <c r="XER60" s="28"/>
      <c r="XES60" s="28"/>
      <c r="XET60" s="28"/>
      <c r="XEU60" s="28"/>
      <c r="XEV60" s="28"/>
      <c r="XEW60" s="28"/>
      <c r="XEX60" s="28"/>
      <c r="XEY60" s="28"/>
      <c r="XEZ60" s="28"/>
      <c r="XFA60" s="28"/>
      <c r="XFB60" s="28"/>
      <c r="XFC60" s="28"/>
      <c r="XFD60" s="28"/>
    </row>
    <row r="61" spans="1:42 16358:16384" s="3" customFormat="1" ht="19.05" customHeight="1">
      <c r="A61" s="109" t="str">
        <f ca="1">IF(B61=0,"",COUNTA($B$3:$B60))</f>
        <v/>
      </c>
      <c r="B61" s="111">
        <f ca="1">INDIRECT("员工信息表!B"&amp;COUNTA($B$3:$B60)+2)</f>
        <v>0</v>
      </c>
      <c r="C61" s="111"/>
      <c r="D61" s="111">
        <f>(COUNTIF($L61:$AP61,"出勤")+COUNTIF($L62:$AP62,"出勤"))*0.5</f>
        <v>0</v>
      </c>
      <c r="E61" s="111">
        <f>(COUNTIF($L61:$AP61,"事假")+COUNTIF($L62:$AP62,"事假"))*0.5</f>
        <v>0</v>
      </c>
      <c r="F61" s="111">
        <f>(COUNTIF($L61:$AP61,"病假")+COUNTIF($L62:$AP62,"病假"))*0.5</f>
        <v>0</v>
      </c>
      <c r="G61" s="111">
        <f>(COUNTIF($L61:$AP61,"休假")+COUNTIF($L62:$AP62,"休假"))*0.5</f>
        <v>0</v>
      </c>
      <c r="H61" s="111">
        <f>(COUNTIF($L61:$AP61,"缺勤")+COUNTIF($L62:$AP62,"缺勤"))*0.5</f>
        <v>0</v>
      </c>
      <c r="I61" s="111">
        <f>(COUNTIF($L61:$AP61,"放假")+COUNTIF($L62:$AP62,"放假"))*0.5</f>
        <v>0</v>
      </c>
      <c r="J61" s="113">
        <f>(SUM(L63:AP63))/$AO$2</f>
        <v>0</v>
      </c>
      <c r="K61" s="16" t="str">
        <f ca="1">IF(A61="","",IF(MOD(ROW(),3)=1,"上午",IF(MOD(ROW(),3)=2,"下午","加班")))</f>
        <v/>
      </c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25"/>
      <c r="XED61" s="28"/>
      <c r="XEE61" s="28"/>
      <c r="XEF61" s="28"/>
      <c r="XEG61" s="28"/>
      <c r="XEH61" s="28"/>
      <c r="XEI61" s="28"/>
      <c r="XEJ61" s="28"/>
      <c r="XEK61" s="28"/>
      <c r="XEL61" s="28"/>
      <c r="XEM61" s="28"/>
      <c r="XEN61" s="28"/>
      <c r="XEO61" s="28"/>
      <c r="XEP61" s="28"/>
      <c r="XEQ61" s="28"/>
      <c r="XER61" s="28"/>
      <c r="XES61" s="28"/>
      <c r="XET61" s="28"/>
      <c r="XEU61" s="28"/>
      <c r="XEV61" s="28"/>
      <c r="XEW61" s="28"/>
      <c r="XEX61" s="28"/>
      <c r="XEY61" s="28"/>
      <c r="XEZ61" s="28"/>
      <c r="XFA61" s="28"/>
      <c r="XFB61" s="28"/>
      <c r="XFC61" s="28"/>
      <c r="XFD61" s="28"/>
    </row>
    <row r="62" spans="1:42 16358:16384" s="3" customFormat="1" ht="19.05" customHeight="1">
      <c r="A62" s="109"/>
      <c r="B62" s="111"/>
      <c r="C62" s="111"/>
      <c r="D62" s="111"/>
      <c r="E62" s="111"/>
      <c r="F62" s="111"/>
      <c r="G62" s="111"/>
      <c r="H62" s="111"/>
      <c r="I62" s="111"/>
      <c r="J62" s="113"/>
      <c r="K62" s="18" t="str">
        <f ca="1">IF(A61="","",IF(MOD(ROW(),3)=1,"上午",IF(MOD(ROW(),3)=2,"下午","加班")))</f>
        <v/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26"/>
      <c r="XED62" s="28"/>
      <c r="XEE62" s="28"/>
      <c r="XEF62" s="28"/>
      <c r="XEG62" s="28"/>
      <c r="XEH62" s="28"/>
      <c r="XEI62" s="28"/>
      <c r="XEJ62" s="28"/>
      <c r="XEK62" s="28"/>
      <c r="XEL62" s="28"/>
      <c r="XEM62" s="28"/>
      <c r="XEN62" s="28"/>
      <c r="XEO62" s="28"/>
      <c r="XEP62" s="28"/>
      <c r="XEQ62" s="28"/>
      <c r="XER62" s="28"/>
      <c r="XES62" s="28"/>
      <c r="XET62" s="28"/>
      <c r="XEU62" s="28"/>
      <c r="XEV62" s="28"/>
      <c r="XEW62" s="28"/>
      <c r="XEX62" s="28"/>
      <c r="XEY62" s="28"/>
      <c r="XEZ62" s="28"/>
      <c r="XFA62" s="28"/>
      <c r="XFB62" s="28"/>
      <c r="XFC62" s="28"/>
      <c r="XFD62" s="28"/>
    </row>
    <row r="63" spans="1:42 16358:16384" s="3" customFormat="1" ht="19.05" customHeight="1">
      <c r="A63" s="109"/>
      <c r="B63" s="111"/>
      <c r="C63" s="111"/>
      <c r="D63" s="111"/>
      <c r="E63" s="111"/>
      <c r="F63" s="111"/>
      <c r="G63" s="111"/>
      <c r="H63" s="111"/>
      <c r="I63" s="111"/>
      <c r="J63" s="113"/>
      <c r="K63" s="20" t="str">
        <f ca="1">IF(A61="","",IF(MOD(ROW(),3)=1,"上午",IF(MOD(ROW(),3)=2,"下午","加班")))</f>
        <v/>
      </c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7"/>
      <c r="XED63" s="28"/>
      <c r="XEE63" s="28"/>
      <c r="XEF63" s="28"/>
      <c r="XEG63" s="28"/>
      <c r="XEH63" s="28"/>
      <c r="XEI63" s="28"/>
      <c r="XEJ63" s="28"/>
      <c r="XEK63" s="28"/>
      <c r="XEL63" s="28"/>
      <c r="XEM63" s="28"/>
      <c r="XEN63" s="28"/>
      <c r="XEO63" s="28"/>
      <c r="XEP63" s="28"/>
      <c r="XEQ63" s="28"/>
      <c r="XER63" s="28"/>
      <c r="XES63" s="28"/>
      <c r="XET63" s="28"/>
      <c r="XEU63" s="28"/>
      <c r="XEV63" s="28"/>
      <c r="XEW63" s="28"/>
      <c r="XEX63" s="28"/>
      <c r="XEY63" s="28"/>
      <c r="XEZ63" s="28"/>
      <c r="XFA63" s="28"/>
      <c r="XFB63" s="28"/>
      <c r="XFC63" s="28"/>
      <c r="XFD63" s="28"/>
    </row>
    <row r="64" spans="1:42 16358:16384" s="3" customFormat="1" ht="19.05" customHeight="1">
      <c r="A64" s="109" t="str">
        <f ca="1">IF(B64=0,"",COUNTA($B$3:$B63))</f>
        <v/>
      </c>
      <c r="B64" s="111">
        <f ca="1">INDIRECT("员工信息表!B"&amp;COUNTA($B$3:$B63)+2)</f>
        <v>0</v>
      </c>
      <c r="C64" s="111"/>
      <c r="D64" s="111">
        <f>(COUNTIF($L64:$AP64,"出勤")+COUNTIF($L65:$AP65,"出勤"))*0.5</f>
        <v>0</v>
      </c>
      <c r="E64" s="111">
        <f>(COUNTIF($L64:$AP64,"事假")+COUNTIF($L65:$AP65,"事假"))*0.5</f>
        <v>0</v>
      </c>
      <c r="F64" s="111">
        <f>(COUNTIF($L64:$AP64,"病假")+COUNTIF($L65:$AP65,"病假"))*0.5</f>
        <v>0</v>
      </c>
      <c r="G64" s="111">
        <f>(COUNTIF($L64:$AP64,"休假")+COUNTIF($L65:$AP65,"休假"))*0.5</f>
        <v>0</v>
      </c>
      <c r="H64" s="111">
        <f>(COUNTIF($L64:$AP64,"缺勤")+COUNTIF($L65:$AP65,"缺勤"))*0.5</f>
        <v>0</v>
      </c>
      <c r="I64" s="111">
        <f>(COUNTIF($L64:$AP64,"放假")+COUNTIF($L65:$AP65,"放假"))*0.5</f>
        <v>0</v>
      </c>
      <c r="J64" s="113">
        <f>(SUM(L66:AP66))/$AO$2</f>
        <v>0</v>
      </c>
      <c r="K64" s="16" t="str">
        <f ca="1">IF(A64="","",IF(MOD(ROW(),3)=1,"上午",IF(MOD(ROW(),3)=2,"下午","加班")))</f>
        <v/>
      </c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25"/>
      <c r="XED64" s="28"/>
      <c r="XEE64" s="28"/>
      <c r="XEF64" s="28"/>
      <c r="XEG64" s="28"/>
      <c r="XEH64" s="28"/>
      <c r="XEI64" s="28"/>
      <c r="XEJ64" s="28"/>
      <c r="XEK64" s="28"/>
      <c r="XEL64" s="28"/>
      <c r="XEM64" s="28"/>
      <c r="XEN64" s="28"/>
      <c r="XEO64" s="28"/>
      <c r="XEP64" s="28"/>
      <c r="XEQ64" s="28"/>
      <c r="XER64" s="28"/>
      <c r="XES64" s="28"/>
      <c r="XET64" s="28"/>
      <c r="XEU64" s="28"/>
      <c r="XEV64" s="28"/>
      <c r="XEW64" s="28"/>
      <c r="XEX64" s="28"/>
      <c r="XEY64" s="28"/>
      <c r="XEZ64" s="28"/>
      <c r="XFA64" s="28"/>
      <c r="XFB64" s="28"/>
      <c r="XFC64" s="28"/>
      <c r="XFD64" s="28"/>
    </row>
    <row r="65" spans="1:42 16358:16384" s="3" customFormat="1" ht="19.05" customHeight="1">
      <c r="A65" s="109"/>
      <c r="B65" s="111"/>
      <c r="C65" s="111"/>
      <c r="D65" s="111"/>
      <c r="E65" s="111"/>
      <c r="F65" s="111"/>
      <c r="G65" s="111"/>
      <c r="H65" s="111"/>
      <c r="I65" s="111"/>
      <c r="J65" s="113"/>
      <c r="K65" s="18" t="str">
        <f ca="1">IF(A64="","",IF(MOD(ROW(),3)=1,"上午",IF(MOD(ROW(),3)=2,"下午","加班")))</f>
        <v/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26"/>
      <c r="XED65" s="28"/>
      <c r="XEE65" s="28"/>
      <c r="XEF65" s="28"/>
      <c r="XEG65" s="28"/>
      <c r="XEH65" s="28"/>
      <c r="XEI65" s="28"/>
      <c r="XEJ65" s="28"/>
      <c r="XEK65" s="28"/>
      <c r="XEL65" s="28"/>
      <c r="XEM65" s="28"/>
      <c r="XEN65" s="28"/>
      <c r="XEO65" s="28"/>
      <c r="XEP65" s="28"/>
      <c r="XEQ65" s="28"/>
      <c r="XER65" s="28"/>
      <c r="XES65" s="28"/>
      <c r="XET65" s="28"/>
      <c r="XEU65" s="28"/>
      <c r="XEV65" s="28"/>
      <c r="XEW65" s="28"/>
      <c r="XEX65" s="28"/>
      <c r="XEY65" s="28"/>
      <c r="XEZ65" s="28"/>
      <c r="XFA65" s="28"/>
      <c r="XFB65" s="28"/>
      <c r="XFC65" s="28"/>
      <c r="XFD65" s="28"/>
    </row>
    <row r="66" spans="1:42 16358:16384" s="3" customFormat="1" ht="19.05" customHeight="1">
      <c r="A66" s="109"/>
      <c r="B66" s="111"/>
      <c r="C66" s="111"/>
      <c r="D66" s="111"/>
      <c r="E66" s="111"/>
      <c r="F66" s="111"/>
      <c r="G66" s="111"/>
      <c r="H66" s="111"/>
      <c r="I66" s="111"/>
      <c r="J66" s="113"/>
      <c r="K66" s="20" t="str">
        <f ca="1">IF(A64="","",IF(MOD(ROW(),3)=1,"上午",IF(MOD(ROW(),3)=2,"下午","加班")))</f>
        <v/>
      </c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7"/>
      <c r="XED66" s="28"/>
      <c r="XEE66" s="28"/>
      <c r="XEF66" s="28"/>
      <c r="XEG66" s="28"/>
      <c r="XEH66" s="28"/>
      <c r="XEI66" s="28"/>
      <c r="XEJ66" s="28"/>
      <c r="XEK66" s="28"/>
      <c r="XEL66" s="28"/>
      <c r="XEM66" s="28"/>
      <c r="XEN66" s="28"/>
      <c r="XEO66" s="28"/>
      <c r="XEP66" s="28"/>
      <c r="XEQ66" s="28"/>
      <c r="XER66" s="28"/>
      <c r="XES66" s="28"/>
      <c r="XET66" s="28"/>
      <c r="XEU66" s="28"/>
      <c r="XEV66" s="28"/>
      <c r="XEW66" s="28"/>
      <c r="XEX66" s="28"/>
      <c r="XEY66" s="28"/>
      <c r="XEZ66" s="28"/>
      <c r="XFA66" s="28"/>
      <c r="XFB66" s="28"/>
      <c r="XFC66" s="28"/>
      <c r="XFD66" s="28"/>
    </row>
    <row r="67" spans="1:42 16358:16384" s="3" customFormat="1" ht="19.05" customHeight="1">
      <c r="A67" s="109" t="str">
        <f ca="1">IF(B67=0,"",COUNTA($B$3:$B66))</f>
        <v/>
      </c>
      <c r="B67" s="111">
        <f ca="1">INDIRECT("员工信息表!B"&amp;COUNTA($B$3:$B66)+2)</f>
        <v>0</v>
      </c>
      <c r="C67" s="111"/>
      <c r="D67" s="111">
        <f>(COUNTIF($L67:$AP67,"出勤")+COUNTIF($L68:$AP68,"出勤"))*0.5</f>
        <v>0</v>
      </c>
      <c r="E67" s="111">
        <f>(COUNTIF($L67:$AP67,"事假")+COUNTIF($L68:$AP68,"事假"))*0.5</f>
        <v>0</v>
      </c>
      <c r="F67" s="111">
        <f>(COUNTIF($L67:$AP67,"病假")+COUNTIF($L68:$AP68,"病假"))*0.5</f>
        <v>0</v>
      </c>
      <c r="G67" s="111">
        <f>(COUNTIF($L67:$AP67,"休假")+COUNTIF($L68:$AP68,"休假"))*0.5</f>
        <v>0</v>
      </c>
      <c r="H67" s="111">
        <f>(COUNTIF($L67:$AP67,"缺勤")+COUNTIF($L68:$AP68,"缺勤"))*0.5</f>
        <v>0</v>
      </c>
      <c r="I67" s="111">
        <f>(COUNTIF($L67:$AP67,"放假")+COUNTIF($L68:$AP68,"放假"))*0.5</f>
        <v>0</v>
      </c>
      <c r="J67" s="113">
        <f>(SUM(L69:AP69))/$AO$2</f>
        <v>0</v>
      </c>
      <c r="K67" s="16" t="str">
        <f ca="1">IF(A67="","",IF(MOD(ROW(),3)=1,"上午",IF(MOD(ROW(),3)=2,"下午","加班")))</f>
        <v/>
      </c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25"/>
      <c r="XED67" s="28"/>
      <c r="XEE67" s="28"/>
      <c r="XEF67" s="28"/>
      <c r="XEG67" s="28"/>
      <c r="XEH67" s="28"/>
      <c r="XEI67" s="28"/>
      <c r="XEJ67" s="28"/>
      <c r="XEK67" s="28"/>
      <c r="XEL67" s="28"/>
      <c r="XEM67" s="28"/>
      <c r="XEN67" s="28"/>
      <c r="XEO67" s="28"/>
      <c r="XEP67" s="28"/>
      <c r="XEQ67" s="28"/>
      <c r="XER67" s="28"/>
      <c r="XES67" s="28"/>
      <c r="XET67" s="28"/>
      <c r="XEU67" s="28"/>
      <c r="XEV67" s="28"/>
      <c r="XEW67" s="28"/>
      <c r="XEX67" s="28"/>
      <c r="XEY67" s="28"/>
      <c r="XEZ67" s="28"/>
      <c r="XFA67" s="28"/>
      <c r="XFB67" s="28"/>
      <c r="XFC67" s="28"/>
      <c r="XFD67" s="28"/>
    </row>
    <row r="68" spans="1:42 16358:16384" s="3" customFormat="1" ht="19.05" customHeight="1">
      <c r="A68" s="109"/>
      <c r="B68" s="111"/>
      <c r="C68" s="111"/>
      <c r="D68" s="111"/>
      <c r="E68" s="111"/>
      <c r="F68" s="111"/>
      <c r="G68" s="111"/>
      <c r="H68" s="111"/>
      <c r="I68" s="111"/>
      <c r="J68" s="113"/>
      <c r="K68" s="18" t="str">
        <f ca="1">IF(A67="","",IF(MOD(ROW(),3)=1,"上午",IF(MOD(ROW(),3)=2,"下午","加班")))</f>
        <v/>
      </c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26"/>
      <c r="XED68" s="28"/>
      <c r="XEE68" s="28"/>
      <c r="XEF68" s="28"/>
      <c r="XEG68" s="28"/>
      <c r="XEH68" s="28"/>
      <c r="XEI68" s="28"/>
      <c r="XEJ68" s="28"/>
      <c r="XEK68" s="28"/>
      <c r="XEL68" s="28"/>
      <c r="XEM68" s="28"/>
      <c r="XEN68" s="28"/>
      <c r="XEO68" s="28"/>
      <c r="XEP68" s="28"/>
      <c r="XEQ68" s="28"/>
      <c r="XER68" s="28"/>
      <c r="XES68" s="28"/>
      <c r="XET68" s="28"/>
      <c r="XEU68" s="28"/>
      <c r="XEV68" s="28"/>
      <c r="XEW68" s="28"/>
      <c r="XEX68" s="28"/>
      <c r="XEY68" s="28"/>
      <c r="XEZ68" s="28"/>
      <c r="XFA68" s="28"/>
      <c r="XFB68" s="28"/>
      <c r="XFC68" s="28"/>
      <c r="XFD68" s="28"/>
    </row>
    <row r="69" spans="1:42 16358:16384" s="3" customFormat="1" ht="19.05" customHeight="1">
      <c r="A69" s="109"/>
      <c r="B69" s="111"/>
      <c r="C69" s="111"/>
      <c r="D69" s="111"/>
      <c r="E69" s="111"/>
      <c r="F69" s="111"/>
      <c r="G69" s="111"/>
      <c r="H69" s="111"/>
      <c r="I69" s="111"/>
      <c r="J69" s="113"/>
      <c r="K69" s="20" t="str">
        <f ca="1">IF(A67="","",IF(MOD(ROW(),3)=1,"上午",IF(MOD(ROW(),3)=2,"下午","加班")))</f>
        <v/>
      </c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7"/>
      <c r="XED69" s="28"/>
      <c r="XEE69" s="28"/>
      <c r="XEF69" s="28"/>
      <c r="XEG69" s="28"/>
      <c r="XEH69" s="28"/>
      <c r="XEI69" s="28"/>
      <c r="XEJ69" s="28"/>
      <c r="XEK69" s="28"/>
      <c r="XEL69" s="28"/>
      <c r="XEM69" s="28"/>
      <c r="XEN69" s="28"/>
      <c r="XEO69" s="28"/>
      <c r="XEP69" s="28"/>
      <c r="XEQ69" s="28"/>
      <c r="XER69" s="28"/>
      <c r="XES69" s="28"/>
      <c r="XET69" s="28"/>
      <c r="XEU69" s="28"/>
      <c r="XEV69" s="28"/>
      <c r="XEW69" s="28"/>
      <c r="XEX69" s="28"/>
      <c r="XEY69" s="28"/>
      <c r="XEZ69" s="28"/>
      <c r="XFA69" s="28"/>
      <c r="XFB69" s="28"/>
      <c r="XFC69" s="28"/>
      <c r="XFD69" s="28"/>
    </row>
    <row r="70" spans="1:42 16358:16384" s="3" customFormat="1" ht="19.05" customHeight="1">
      <c r="A70" s="109" t="str">
        <f ca="1">IF(B70=0,"",COUNTA($B$3:$B69))</f>
        <v/>
      </c>
      <c r="B70" s="111">
        <f ca="1">INDIRECT("员工信息表!B"&amp;COUNTA($B$3:$B69)+2)</f>
        <v>0</v>
      </c>
      <c r="C70" s="111"/>
      <c r="D70" s="111">
        <f>(COUNTIF($L70:$AP70,"出勤")+COUNTIF($L71:$AP71,"出勤"))*0.5</f>
        <v>0</v>
      </c>
      <c r="E70" s="111">
        <f>(COUNTIF($L70:$AP70,"事假")+COUNTIF($L71:$AP71,"事假"))*0.5</f>
        <v>0</v>
      </c>
      <c r="F70" s="111">
        <f>(COUNTIF($L70:$AP70,"病假")+COUNTIF($L71:$AP71,"病假"))*0.5</f>
        <v>0</v>
      </c>
      <c r="G70" s="111">
        <f>(COUNTIF($L70:$AP70,"休假")+COUNTIF($L71:$AP71,"休假"))*0.5</f>
        <v>0</v>
      </c>
      <c r="H70" s="111">
        <f>(COUNTIF($L70:$AP70,"缺勤")+COUNTIF($L71:$AP71,"缺勤"))*0.5</f>
        <v>0</v>
      </c>
      <c r="I70" s="111">
        <f>(COUNTIF($L70:$AP70,"放假")+COUNTIF($L71:$AP71,"放假"))*0.5</f>
        <v>0</v>
      </c>
      <c r="J70" s="113">
        <f>(SUM(L72:AP72))/$AO$2</f>
        <v>0</v>
      </c>
      <c r="K70" s="16" t="str">
        <f ca="1">IF(A70="","",IF(MOD(ROW(),3)=1,"上午",IF(MOD(ROW(),3)=2,"下午","加班")))</f>
        <v/>
      </c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25"/>
      <c r="XED70" s="28"/>
      <c r="XEE70" s="28"/>
      <c r="XEF70" s="28"/>
      <c r="XEG70" s="28"/>
      <c r="XEH70" s="28"/>
      <c r="XEI70" s="28"/>
      <c r="XEJ70" s="28"/>
      <c r="XEK70" s="28"/>
      <c r="XEL70" s="28"/>
      <c r="XEM70" s="28"/>
      <c r="XEN70" s="28"/>
      <c r="XEO70" s="28"/>
      <c r="XEP70" s="28"/>
      <c r="XEQ70" s="28"/>
      <c r="XER70" s="28"/>
      <c r="XES70" s="28"/>
      <c r="XET70" s="28"/>
      <c r="XEU70" s="28"/>
      <c r="XEV70" s="28"/>
      <c r="XEW70" s="28"/>
      <c r="XEX70" s="28"/>
      <c r="XEY70" s="28"/>
      <c r="XEZ70" s="28"/>
      <c r="XFA70" s="28"/>
      <c r="XFB70" s="28"/>
      <c r="XFC70" s="28"/>
      <c r="XFD70" s="28"/>
    </row>
    <row r="71" spans="1:42 16358:16384" s="3" customFormat="1" ht="19.05" customHeight="1">
      <c r="A71" s="109"/>
      <c r="B71" s="111"/>
      <c r="C71" s="111"/>
      <c r="D71" s="111"/>
      <c r="E71" s="111"/>
      <c r="F71" s="111"/>
      <c r="G71" s="111"/>
      <c r="H71" s="111"/>
      <c r="I71" s="111"/>
      <c r="J71" s="113"/>
      <c r="K71" s="18" t="str">
        <f ca="1">IF(A70="","",IF(MOD(ROW(),3)=1,"上午",IF(MOD(ROW(),3)=2,"下午","加班")))</f>
        <v/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26"/>
      <c r="XED71" s="28"/>
      <c r="XEE71" s="28"/>
      <c r="XEF71" s="28"/>
      <c r="XEG71" s="28"/>
      <c r="XEH71" s="28"/>
      <c r="XEI71" s="28"/>
      <c r="XEJ71" s="28"/>
      <c r="XEK71" s="28"/>
      <c r="XEL71" s="28"/>
      <c r="XEM71" s="28"/>
      <c r="XEN71" s="28"/>
      <c r="XEO71" s="28"/>
      <c r="XEP71" s="28"/>
      <c r="XEQ71" s="28"/>
      <c r="XER71" s="28"/>
      <c r="XES71" s="28"/>
      <c r="XET71" s="28"/>
      <c r="XEU71" s="28"/>
      <c r="XEV71" s="28"/>
      <c r="XEW71" s="28"/>
      <c r="XEX71" s="28"/>
      <c r="XEY71" s="28"/>
      <c r="XEZ71" s="28"/>
      <c r="XFA71" s="28"/>
      <c r="XFB71" s="28"/>
      <c r="XFC71" s="28"/>
      <c r="XFD71" s="28"/>
    </row>
    <row r="72" spans="1:42 16358:16384" s="3" customFormat="1" ht="19.05" customHeight="1">
      <c r="A72" s="109"/>
      <c r="B72" s="111"/>
      <c r="C72" s="111"/>
      <c r="D72" s="111"/>
      <c r="E72" s="111"/>
      <c r="F72" s="111"/>
      <c r="G72" s="111"/>
      <c r="H72" s="111"/>
      <c r="I72" s="111"/>
      <c r="J72" s="113"/>
      <c r="K72" s="20" t="str">
        <f ca="1">IF(A70="","",IF(MOD(ROW(),3)=1,"上午",IF(MOD(ROW(),3)=2,"下午","加班")))</f>
        <v/>
      </c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7"/>
      <c r="XED72" s="28"/>
      <c r="XEE72" s="28"/>
      <c r="XEF72" s="28"/>
      <c r="XEG72" s="28"/>
      <c r="XEH72" s="28"/>
      <c r="XEI72" s="28"/>
      <c r="XEJ72" s="28"/>
      <c r="XEK72" s="28"/>
      <c r="XEL72" s="28"/>
      <c r="XEM72" s="28"/>
      <c r="XEN72" s="28"/>
      <c r="XEO72" s="28"/>
      <c r="XEP72" s="28"/>
      <c r="XEQ72" s="28"/>
      <c r="XER72" s="28"/>
      <c r="XES72" s="28"/>
      <c r="XET72" s="28"/>
      <c r="XEU72" s="28"/>
      <c r="XEV72" s="28"/>
      <c r="XEW72" s="28"/>
      <c r="XEX72" s="28"/>
      <c r="XEY72" s="28"/>
      <c r="XEZ72" s="28"/>
      <c r="XFA72" s="28"/>
      <c r="XFB72" s="28"/>
      <c r="XFC72" s="28"/>
      <c r="XFD72" s="28"/>
    </row>
    <row r="73" spans="1:42 16358:16384" s="3" customFormat="1" ht="19.05" customHeight="1">
      <c r="A73" s="109" t="str">
        <f ca="1">IF(B73=0,"",COUNTA($B$3:$B72))</f>
        <v/>
      </c>
      <c r="B73" s="111">
        <f ca="1">INDIRECT("员工信息表!B"&amp;COUNTA($B$3:$B72)+2)</f>
        <v>0</v>
      </c>
      <c r="C73" s="111"/>
      <c r="D73" s="111">
        <f>(COUNTIF($L73:$AP73,"出勤")+COUNTIF($L74:$AP74,"出勤"))*0.5</f>
        <v>0</v>
      </c>
      <c r="E73" s="111">
        <f>(COUNTIF($L73:$AP73,"事假")+COUNTIF($L74:$AP74,"事假"))*0.5</f>
        <v>0</v>
      </c>
      <c r="F73" s="111">
        <f>(COUNTIF($L73:$AP73,"病假")+COUNTIF($L74:$AP74,"病假"))*0.5</f>
        <v>0</v>
      </c>
      <c r="G73" s="111">
        <f>(COUNTIF($L73:$AP73,"休假")+COUNTIF($L74:$AP74,"休假"))*0.5</f>
        <v>0</v>
      </c>
      <c r="H73" s="111">
        <f>(COUNTIF($L73:$AP73,"缺勤")+COUNTIF($L74:$AP74,"缺勤"))*0.5</f>
        <v>0</v>
      </c>
      <c r="I73" s="111">
        <f>(COUNTIF($L73:$AP73,"放假")+COUNTIF($L74:$AP74,"放假"))*0.5</f>
        <v>0</v>
      </c>
      <c r="J73" s="113">
        <f>(SUM(L75:AP75))/$AO$2</f>
        <v>0</v>
      </c>
      <c r="K73" s="16" t="str">
        <f ca="1">IF(A73="","",IF(MOD(ROW(),3)=1,"上午",IF(MOD(ROW(),3)=2,"下午","加班")))</f>
        <v/>
      </c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25"/>
      <c r="XED73" s="28"/>
      <c r="XEE73" s="28"/>
      <c r="XEF73" s="28"/>
      <c r="XEG73" s="28"/>
      <c r="XEH73" s="28"/>
      <c r="XEI73" s="28"/>
      <c r="XEJ73" s="28"/>
      <c r="XEK73" s="28"/>
      <c r="XEL73" s="28"/>
      <c r="XEM73" s="28"/>
      <c r="XEN73" s="28"/>
      <c r="XEO73" s="28"/>
      <c r="XEP73" s="28"/>
      <c r="XEQ73" s="28"/>
      <c r="XER73" s="28"/>
      <c r="XES73" s="28"/>
      <c r="XET73" s="28"/>
      <c r="XEU73" s="28"/>
      <c r="XEV73" s="28"/>
      <c r="XEW73" s="28"/>
      <c r="XEX73" s="28"/>
      <c r="XEY73" s="28"/>
      <c r="XEZ73" s="28"/>
      <c r="XFA73" s="28"/>
      <c r="XFB73" s="28"/>
      <c r="XFC73" s="28"/>
      <c r="XFD73" s="28"/>
    </row>
    <row r="74" spans="1:42 16358:16384" s="3" customFormat="1" ht="19.05" customHeight="1">
      <c r="A74" s="109"/>
      <c r="B74" s="111"/>
      <c r="C74" s="111"/>
      <c r="D74" s="111"/>
      <c r="E74" s="111"/>
      <c r="F74" s="111"/>
      <c r="G74" s="111"/>
      <c r="H74" s="111"/>
      <c r="I74" s="111"/>
      <c r="J74" s="113"/>
      <c r="K74" s="18" t="str">
        <f ca="1">IF(A73="","",IF(MOD(ROW(),3)=1,"上午",IF(MOD(ROW(),3)=2,"下午","加班")))</f>
        <v/>
      </c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26"/>
      <c r="XED74" s="28"/>
      <c r="XEE74" s="28"/>
      <c r="XEF74" s="28"/>
      <c r="XEG74" s="28"/>
      <c r="XEH74" s="28"/>
      <c r="XEI74" s="28"/>
      <c r="XEJ74" s="28"/>
      <c r="XEK74" s="28"/>
      <c r="XEL74" s="28"/>
      <c r="XEM74" s="28"/>
      <c r="XEN74" s="28"/>
      <c r="XEO74" s="28"/>
      <c r="XEP74" s="28"/>
      <c r="XEQ74" s="28"/>
      <c r="XER74" s="28"/>
      <c r="XES74" s="28"/>
      <c r="XET74" s="28"/>
      <c r="XEU74" s="28"/>
      <c r="XEV74" s="28"/>
      <c r="XEW74" s="28"/>
      <c r="XEX74" s="28"/>
      <c r="XEY74" s="28"/>
      <c r="XEZ74" s="28"/>
      <c r="XFA74" s="28"/>
      <c r="XFB74" s="28"/>
      <c r="XFC74" s="28"/>
      <c r="XFD74" s="28"/>
    </row>
    <row r="75" spans="1:42 16358:16384" s="3" customFormat="1" ht="19.05" customHeight="1">
      <c r="A75" s="109"/>
      <c r="B75" s="111"/>
      <c r="C75" s="111"/>
      <c r="D75" s="111"/>
      <c r="E75" s="111"/>
      <c r="F75" s="111"/>
      <c r="G75" s="111"/>
      <c r="H75" s="111"/>
      <c r="I75" s="111"/>
      <c r="J75" s="113"/>
      <c r="K75" s="20" t="str">
        <f ca="1">IF(A73="","",IF(MOD(ROW(),3)=1,"上午",IF(MOD(ROW(),3)=2,"下午","加班")))</f>
        <v/>
      </c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7"/>
      <c r="XED75" s="28"/>
      <c r="XEE75" s="28"/>
      <c r="XEF75" s="28"/>
      <c r="XEG75" s="28"/>
      <c r="XEH75" s="28"/>
      <c r="XEI75" s="28"/>
      <c r="XEJ75" s="28"/>
      <c r="XEK75" s="28"/>
      <c r="XEL75" s="28"/>
      <c r="XEM75" s="28"/>
      <c r="XEN75" s="28"/>
      <c r="XEO75" s="28"/>
      <c r="XEP75" s="28"/>
      <c r="XEQ75" s="28"/>
      <c r="XER75" s="28"/>
      <c r="XES75" s="28"/>
      <c r="XET75" s="28"/>
      <c r="XEU75" s="28"/>
      <c r="XEV75" s="28"/>
      <c r="XEW75" s="28"/>
      <c r="XEX75" s="28"/>
      <c r="XEY75" s="28"/>
      <c r="XEZ75" s="28"/>
      <c r="XFA75" s="28"/>
      <c r="XFB75" s="28"/>
      <c r="XFC75" s="28"/>
      <c r="XFD75" s="28"/>
    </row>
    <row r="76" spans="1:42 16358:16384" s="3" customFormat="1" ht="19.05" customHeight="1">
      <c r="A76" s="109" t="str">
        <f ca="1">IF(B76=0,"",COUNTA($B$3:$B75))</f>
        <v/>
      </c>
      <c r="B76" s="111">
        <f ca="1">INDIRECT("员工信息表!B"&amp;COUNTA($B$3:$B75)+2)</f>
        <v>0</v>
      </c>
      <c r="C76" s="111"/>
      <c r="D76" s="111">
        <f>(COUNTIF($L76:$AP76,"出勤")+COUNTIF($L77:$AP77,"出勤"))*0.5</f>
        <v>0</v>
      </c>
      <c r="E76" s="111">
        <f>(COUNTIF($L76:$AP76,"事假")+COUNTIF($L77:$AP77,"事假"))*0.5</f>
        <v>0</v>
      </c>
      <c r="F76" s="111">
        <f>(COUNTIF($L76:$AP76,"病假")+COUNTIF($L77:$AP77,"病假"))*0.5</f>
        <v>0</v>
      </c>
      <c r="G76" s="111">
        <f>(COUNTIF($L76:$AP76,"休假")+COUNTIF($L77:$AP77,"休假"))*0.5</f>
        <v>0</v>
      </c>
      <c r="H76" s="111">
        <f>(COUNTIF($L76:$AP76,"缺勤")+COUNTIF($L77:$AP77,"缺勤"))*0.5</f>
        <v>0</v>
      </c>
      <c r="I76" s="111">
        <f>(COUNTIF($L76:$AP76,"放假")+COUNTIF($L77:$AP77,"放假"))*0.5</f>
        <v>0</v>
      </c>
      <c r="J76" s="113">
        <f>(SUM(L78:AP78))/$AO$2</f>
        <v>0</v>
      </c>
      <c r="K76" s="16" t="str">
        <f ca="1">IF(A76="","",IF(MOD(ROW(),3)=1,"上午",IF(MOD(ROW(),3)=2,"下午","加班")))</f>
        <v/>
      </c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25"/>
      <c r="XED76" s="28"/>
      <c r="XEE76" s="28"/>
      <c r="XEF76" s="28"/>
      <c r="XEG76" s="28"/>
      <c r="XEH76" s="28"/>
      <c r="XEI76" s="28"/>
      <c r="XEJ76" s="28"/>
      <c r="XEK76" s="28"/>
      <c r="XEL76" s="28"/>
      <c r="XEM76" s="28"/>
      <c r="XEN76" s="28"/>
      <c r="XEO76" s="28"/>
      <c r="XEP76" s="28"/>
      <c r="XEQ76" s="28"/>
      <c r="XER76" s="28"/>
      <c r="XES76" s="28"/>
      <c r="XET76" s="28"/>
      <c r="XEU76" s="28"/>
      <c r="XEV76" s="28"/>
      <c r="XEW76" s="28"/>
      <c r="XEX76" s="28"/>
      <c r="XEY76" s="28"/>
      <c r="XEZ76" s="28"/>
      <c r="XFA76" s="28"/>
      <c r="XFB76" s="28"/>
      <c r="XFC76" s="28"/>
      <c r="XFD76" s="28"/>
    </row>
    <row r="77" spans="1:42 16358:16384" s="3" customFormat="1" ht="19.05" customHeight="1">
      <c r="A77" s="109"/>
      <c r="B77" s="111"/>
      <c r="C77" s="111"/>
      <c r="D77" s="111"/>
      <c r="E77" s="111"/>
      <c r="F77" s="111"/>
      <c r="G77" s="111"/>
      <c r="H77" s="111"/>
      <c r="I77" s="111"/>
      <c r="J77" s="113"/>
      <c r="K77" s="18" t="str">
        <f ca="1">IF(A76="","",IF(MOD(ROW(),3)=1,"上午",IF(MOD(ROW(),3)=2,"下午","加班")))</f>
        <v/>
      </c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26"/>
      <c r="XED77" s="28"/>
      <c r="XEE77" s="28"/>
      <c r="XEF77" s="28"/>
      <c r="XEG77" s="28"/>
      <c r="XEH77" s="28"/>
      <c r="XEI77" s="28"/>
      <c r="XEJ77" s="28"/>
      <c r="XEK77" s="28"/>
      <c r="XEL77" s="28"/>
      <c r="XEM77" s="28"/>
      <c r="XEN77" s="28"/>
      <c r="XEO77" s="28"/>
      <c r="XEP77" s="28"/>
      <c r="XEQ77" s="28"/>
      <c r="XER77" s="28"/>
      <c r="XES77" s="28"/>
      <c r="XET77" s="28"/>
      <c r="XEU77" s="28"/>
      <c r="XEV77" s="28"/>
      <c r="XEW77" s="28"/>
      <c r="XEX77" s="28"/>
      <c r="XEY77" s="28"/>
      <c r="XEZ77" s="28"/>
      <c r="XFA77" s="28"/>
      <c r="XFB77" s="28"/>
      <c r="XFC77" s="28"/>
      <c r="XFD77" s="28"/>
    </row>
    <row r="78" spans="1:42 16358:16384" s="3" customFormat="1" ht="19.05" customHeight="1">
      <c r="A78" s="109"/>
      <c r="B78" s="111"/>
      <c r="C78" s="111"/>
      <c r="D78" s="111"/>
      <c r="E78" s="111"/>
      <c r="F78" s="111"/>
      <c r="G78" s="111"/>
      <c r="H78" s="111"/>
      <c r="I78" s="111"/>
      <c r="J78" s="113"/>
      <c r="K78" s="20" t="str">
        <f ca="1">IF(A76="","",IF(MOD(ROW(),3)=1,"上午",IF(MOD(ROW(),3)=2,"下午","加班")))</f>
        <v/>
      </c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7"/>
      <c r="XED78" s="28"/>
      <c r="XEE78" s="28"/>
      <c r="XEF78" s="28"/>
      <c r="XEG78" s="28"/>
      <c r="XEH78" s="28"/>
      <c r="XEI78" s="28"/>
      <c r="XEJ78" s="28"/>
      <c r="XEK78" s="28"/>
      <c r="XEL78" s="28"/>
      <c r="XEM78" s="28"/>
      <c r="XEN78" s="28"/>
      <c r="XEO78" s="28"/>
      <c r="XEP78" s="28"/>
      <c r="XEQ78" s="28"/>
      <c r="XER78" s="28"/>
      <c r="XES78" s="28"/>
      <c r="XET78" s="28"/>
      <c r="XEU78" s="28"/>
      <c r="XEV78" s="28"/>
      <c r="XEW78" s="28"/>
      <c r="XEX78" s="28"/>
      <c r="XEY78" s="28"/>
      <c r="XEZ78" s="28"/>
      <c r="XFA78" s="28"/>
      <c r="XFB78" s="28"/>
      <c r="XFC78" s="28"/>
      <c r="XFD78" s="28"/>
    </row>
    <row r="79" spans="1:42 16358:16384" s="3" customFormat="1" ht="19.05" customHeight="1">
      <c r="A79" s="109" t="str">
        <f ca="1">IF(B79=0,"",COUNTA($B$3:$B78))</f>
        <v/>
      </c>
      <c r="B79" s="111">
        <f ca="1">INDIRECT("员工信息表!B"&amp;COUNTA($B$3:$B78)+2)</f>
        <v>0</v>
      </c>
      <c r="C79" s="111"/>
      <c r="D79" s="111">
        <f>(COUNTIF($L79:$AP79,"出勤")+COUNTIF($L80:$AP80,"出勤"))*0.5</f>
        <v>0</v>
      </c>
      <c r="E79" s="111">
        <f>(COUNTIF($L79:$AP79,"事假")+COUNTIF($L80:$AP80,"事假"))*0.5</f>
        <v>0</v>
      </c>
      <c r="F79" s="111">
        <f>(COUNTIF($L79:$AP79,"病假")+COUNTIF($L80:$AP80,"病假"))*0.5</f>
        <v>0</v>
      </c>
      <c r="G79" s="111">
        <f>(COUNTIF($L79:$AP79,"休假")+COUNTIF($L80:$AP80,"休假"))*0.5</f>
        <v>0</v>
      </c>
      <c r="H79" s="111">
        <f>(COUNTIF($L79:$AP79,"缺勤")+COUNTIF($L80:$AP80,"缺勤"))*0.5</f>
        <v>0</v>
      </c>
      <c r="I79" s="111">
        <f>(COUNTIF($L79:$AP79,"放假")+COUNTIF($L80:$AP80,"放假"))*0.5</f>
        <v>0</v>
      </c>
      <c r="J79" s="113">
        <f>(SUM(L81:AP81))/$AO$2</f>
        <v>0</v>
      </c>
      <c r="K79" s="16" t="str">
        <f ca="1">IF(A79="","",IF(MOD(ROW(),3)=1,"上午",IF(MOD(ROW(),3)=2,"下午","加班")))</f>
        <v/>
      </c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25"/>
      <c r="XED79" s="28"/>
      <c r="XEE79" s="28"/>
      <c r="XEF79" s="28"/>
      <c r="XEG79" s="28"/>
      <c r="XEH79" s="28"/>
      <c r="XEI79" s="28"/>
      <c r="XEJ79" s="28"/>
      <c r="XEK79" s="28"/>
      <c r="XEL79" s="28"/>
      <c r="XEM79" s="28"/>
      <c r="XEN79" s="28"/>
      <c r="XEO79" s="28"/>
      <c r="XEP79" s="28"/>
      <c r="XEQ79" s="28"/>
      <c r="XER79" s="28"/>
      <c r="XES79" s="28"/>
      <c r="XET79" s="28"/>
      <c r="XEU79" s="28"/>
      <c r="XEV79" s="28"/>
      <c r="XEW79" s="28"/>
      <c r="XEX79" s="28"/>
      <c r="XEY79" s="28"/>
      <c r="XEZ79" s="28"/>
      <c r="XFA79" s="28"/>
      <c r="XFB79" s="28"/>
      <c r="XFC79" s="28"/>
      <c r="XFD79" s="28"/>
    </row>
    <row r="80" spans="1:42 16358:16384" s="3" customFormat="1" ht="19.05" customHeight="1">
      <c r="A80" s="109"/>
      <c r="B80" s="111"/>
      <c r="C80" s="111"/>
      <c r="D80" s="111"/>
      <c r="E80" s="111"/>
      <c r="F80" s="111"/>
      <c r="G80" s="111"/>
      <c r="H80" s="111"/>
      <c r="I80" s="111"/>
      <c r="J80" s="113"/>
      <c r="K80" s="18" t="str">
        <f ca="1">IF(A79="","",IF(MOD(ROW(),3)=1,"上午",IF(MOD(ROW(),3)=2,"下午","加班")))</f>
        <v/>
      </c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26"/>
      <c r="XED80" s="28"/>
      <c r="XEE80" s="28"/>
      <c r="XEF80" s="28"/>
      <c r="XEG80" s="28"/>
      <c r="XEH80" s="28"/>
      <c r="XEI80" s="28"/>
      <c r="XEJ80" s="28"/>
      <c r="XEK80" s="28"/>
      <c r="XEL80" s="28"/>
      <c r="XEM80" s="28"/>
      <c r="XEN80" s="28"/>
      <c r="XEO80" s="28"/>
      <c r="XEP80" s="28"/>
      <c r="XEQ80" s="28"/>
      <c r="XER80" s="28"/>
      <c r="XES80" s="28"/>
      <c r="XET80" s="28"/>
      <c r="XEU80" s="28"/>
      <c r="XEV80" s="28"/>
      <c r="XEW80" s="28"/>
      <c r="XEX80" s="28"/>
      <c r="XEY80" s="28"/>
      <c r="XEZ80" s="28"/>
      <c r="XFA80" s="28"/>
      <c r="XFB80" s="28"/>
      <c r="XFC80" s="28"/>
      <c r="XFD80" s="28"/>
    </row>
    <row r="81" spans="1:42 16358:16384" s="3" customFormat="1" ht="19.05" customHeight="1">
      <c r="A81" s="109"/>
      <c r="B81" s="111"/>
      <c r="C81" s="111"/>
      <c r="D81" s="111"/>
      <c r="E81" s="111"/>
      <c r="F81" s="111"/>
      <c r="G81" s="111"/>
      <c r="H81" s="111"/>
      <c r="I81" s="111"/>
      <c r="J81" s="113"/>
      <c r="K81" s="20" t="str">
        <f ca="1">IF(A79="","",IF(MOD(ROW(),3)=1,"上午",IF(MOD(ROW(),3)=2,"下午","加班")))</f>
        <v/>
      </c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7"/>
      <c r="XED81" s="28"/>
      <c r="XEE81" s="28"/>
      <c r="XEF81" s="28"/>
      <c r="XEG81" s="28"/>
      <c r="XEH81" s="28"/>
      <c r="XEI81" s="28"/>
      <c r="XEJ81" s="28"/>
      <c r="XEK81" s="28"/>
      <c r="XEL81" s="28"/>
      <c r="XEM81" s="28"/>
      <c r="XEN81" s="28"/>
      <c r="XEO81" s="28"/>
      <c r="XEP81" s="28"/>
      <c r="XEQ81" s="28"/>
      <c r="XER81" s="28"/>
      <c r="XES81" s="28"/>
      <c r="XET81" s="28"/>
      <c r="XEU81" s="28"/>
      <c r="XEV81" s="28"/>
      <c r="XEW81" s="28"/>
      <c r="XEX81" s="28"/>
      <c r="XEY81" s="28"/>
      <c r="XEZ81" s="28"/>
      <c r="XFA81" s="28"/>
      <c r="XFB81" s="28"/>
      <c r="XFC81" s="28"/>
      <c r="XFD81" s="28"/>
    </row>
    <row r="82" spans="1:42 16358:16384" s="3" customFormat="1" ht="19.05" customHeight="1">
      <c r="A82" s="109" t="str">
        <f ca="1">IF(B82=0,"",COUNTA($B$3:$B81))</f>
        <v/>
      </c>
      <c r="B82" s="111">
        <f ca="1">INDIRECT("员工信息表!B"&amp;COUNTA($B$3:$B81)+2)</f>
        <v>0</v>
      </c>
      <c r="C82" s="111"/>
      <c r="D82" s="111">
        <f>(COUNTIF($L82:$AP82,"出勤")+COUNTIF($L83:$AP83,"出勤"))*0.5</f>
        <v>0</v>
      </c>
      <c r="E82" s="111">
        <f>(COUNTIF($L82:$AP82,"事假")+COUNTIF($L83:$AP83,"事假"))*0.5</f>
        <v>0</v>
      </c>
      <c r="F82" s="111">
        <f>(COUNTIF($L82:$AP82,"病假")+COUNTIF($L83:$AP83,"病假"))*0.5</f>
        <v>0</v>
      </c>
      <c r="G82" s="111">
        <f>(COUNTIF($L82:$AP82,"休假")+COUNTIF($L83:$AP83,"休假"))*0.5</f>
        <v>0</v>
      </c>
      <c r="H82" s="111">
        <f>(COUNTIF($L82:$AP82,"缺勤")+COUNTIF($L83:$AP83,"缺勤"))*0.5</f>
        <v>0</v>
      </c>
      <c r="I82" s="111">
        <f>(COUNTIF($L82:$AP82,"放假")+COUNTIF($L83:$AP83,"放假"))*0.5</f>
        <v>0</v>
      </c>
      <c r="J82" s="113">
        <f>(SUM(L84:AP84))/$AO$2</f>
        <v>0</v>
      </c>
      <c r="K82" s="16" t="str">
        <f ca="1">IF(A82="","",IF(MOD(ROW(),3)=1,"上午",IF(MOD(ROW(),3)=2,"下午","加班")))</f>
        <v/>
      </c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25"/>
      <c r="XED82" s="28"/>
      <c r="XEE82" s="28"/>
      <c r="XEF82" s="28"/>
      <c r="XEG82" s="28"/>
      <c r="XEH82" s="28"/>
      <c r="XEI82" s="28"/>
      <c r="XEJ82" s="28"/>
      <c r="XEK82" s="28"/>
      <c r="XEL82" s="28"/>
      <c r="XEM82" s="28"/>
      <c r="XEN82" s="28"/>
      <c r="XEO82" s="28"/>
      <c r="XEP82" s="28"/>
      <c r="XEQ82" s="28"/>
      <c r="XER82" s="28"/>
      <c r="XES82" s="28"/>
      <c r="XET82" s="28"/>
      <c r="XEU82" s="28"/>
      <c r="XEV82" s="28"/>
      <c r="XEW82" s="28"/>
      <c r="XEX82" s="28"/>
      <c r="XEY82" s="28"/>
      <c r="XEZ82" s="28"/>
      <c r="XFA82" s="28"/>
      <c r="XFB82" s="28"/>
      <c r="XFC82" s="28"/>
      <c r="XFD82" s="28"/>
    </row>
    <row r="83" spans="1:42 16358:16384" s="3" customFormat="1" ht="19.05" customHeight="1">
      <c r="A83" s="109"/>
      <c r="B83" s="111"/>
      <c r="C83" s="111"/>
      <c r="D83" s="111"/>
      <c r="E83" s="111"/>
      <c r="F83" s="111"/>
      <c r="G83" s="111"/>
      <c r="H83" s="111"/>
      <c r="I83" s="111"/>
      <c r="J83" s="113"/>
      <c r="K83" s="18" t="str">
        <f ca="1">IF(A82="","",IF(MOD(ROW(),3)=1,"上午",IF(MOD(ROW(),3)=2,"下午","加班")))</f>
        <v/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26"/>
      <c r="XED83" s="28"/>
      <c r="XEE83" s="28"/>
      <c r="XEF83" s="28"/>
      <c r="XEG83" s="28"/>
      <c r="XEH83" s="28"/>
      <c r="XEI83" s="28"/>
      <c r="XEJ83" s="28"/>
      <c r="XEK83" s="28"/>
      <c r="XEL83" s="28"/>
      <c r="XEM83" s="28"/>
      <c r="XEN83" s="28"/>
      <c r="XEO83" s="28"/>
      <c r="XEP83" s="28"/>
      <c r="XEQ83" s="28"/>
      <c r="XER83" s="28"/>
      <c r="XES83" s="28"/>
      <c r="XET83" s="28"/>
      <c r="XEU83" s="28"/>
      <c r="XEV83" s="28"/>
      <c r="XEW83" s="28"/>
      <c r="XEX83" s="28"/>
      <c r="XEY83" s="28"/>
      <c r="XEZ83" s="28"/>
      <c r="XFA83" s="28"/>
      <c r="XFB83" s="28"/>
      <c r="XFC83" s="28"/>
      <c r="XFD83" s="28"/>
    </row>
    <row r="84" spans="1:42 16358:16384" s="3" customFormat="1" ht="19.05" customHeight="1">
      <c r="A84" s="109"/>
      <c r="B84" s="111"/>
      <c r="C84" s="111"/>
      <c r="D84" s="111"/>
      <c r="E84" s="111"/>
      <c r="F84" s="111"/>
      <c r="G84" s="111"/>
      <c r="H84" s="111"/>
      <c r="I84" s="111"/>
      <c r="J84" s="113"/>
      <c r="K84" s="20" t="str">
        <f ca="1">IF(A82="","",IF(MOD(ROW(),3)=1,"上午",IF(MOD(ROW(),3)=2,"下午","加班")))</f>
        <v/>
      </c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7"/>
      <c r="XED84" s="28"/>
      <c r="XEE84" s="28"/>
      <c r="XEF84" s="28"/>
      <c r="XEG84" s="28"/>
      <c r="XEH84" s="28"/>
      <c r="XEI84" s="28"/>
      <c r="XEJ84" s="28"/>
      <c r="XEK84" s="28"/>
      <c r="XEL84" s="28"/>
      <c r="XEM84" s="28"/>
      <c r="XEN84" s="28"/>
      <c r="XEO84" s="28"/>
      <c r="XEP84" s="28"/>
      <c r="XEQ84" s="28"/>
      <c r="XER84" s="28"/>
      <c r="XES84" s="28"/>
      <c r="XET84" s="28"/>
      <c r="XEU84" s="28"/>
      <c r="XEV84" s="28"/>
      <c r="XEW84" s="28"/>
      <c r="XEX84" s="28"/>
      <c r="XEY84" s="28"/>
      <c r="XEZ84" s="28"/>
      <c r="XFA84" s="28"/>
      <c r="XFB84" s="28"/>
      <c r="XFC84" s="28"/>
      <c r="XFD84" s="28"/>
    </row>
    <row r="85" spans="1:42 16358:16384" s="3" customFormat="1" ht="19.05" customHeight="1">
      <c r="A85" s="109" t="str">
        <f ca="1">IF(B85=0,"",COUNTA($B$3:$B84))</f>
        <v/>
      </c>
      <c r="B85" s="111">
        <f ca="1">INDIRECT("员工信息表!B"&amp;COUNTA($B$3:$B84)+2)</f>
        <v>0</v>
      </c>
      <c r="C85" s="111"/>
      <c r="D85" s="111">
        <f>(COUNTIF($L85:$AP85,"出勤")+COUNTIF($L86:$AP86,"出勤"))*0.5</f>
        <v>0</v>
      </c>
      <c r="E85" s="111">
        <f>(COUNTIF($L85:$AP85,"事假")+COUNTIF($L86:$AP86,"事假"))*0.5</f>
        <v>0</v>
      </c>
      <c r="F85" s="111">
        <f>(COUNTIF($L85:$AP85,"病假")+COUNTIF($L86:$AP86,"病假"))*0.5</f>
        <v>0</v>
      </c>
      <c r="G85" s="111">
        <f>(COUNTIF($L85:$AP85,"休假")+COUNTIF($L86:$AP86,"休假"))*0.5</f>
        <v>0</v>
      </c>
      <c r="H85" s="111">
        <f>(COUNTIF($L85:$AP85,"缺勤")+COUNTIF($L86:$AP86,"缺勤"))*0.5</f>
        <v>0</v>
      </c>
      <c r="I85" s="111">
        <f>(COUNTIF($L85:$AP85,"放假")+COUNTIF($L86:$AP86,"放假"))*0.5</f>
        <v>0</v>
      </c>
      <c r="J85" s="113">
        <f>(SUM(L87:AP87))/$AO$2</f>
        <v>0</v>
      </c>
      <c r="K85" s="16" t="str">
        <f ca="1">IF(A85="","",IF(MOD(ROW(),3)=1,"上午",IF(MOD(ROW(),3)=2,"下午","加班")))</f>
        <v/>
      </c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25"/>
      <c r="XED85" s="28"/>
      <c r="XEE85" s="28"/>
      <c r="XEF85" s="28"/>
      <c r="XEG85" s="28"/>
      <c r="XEH85" s="28"/>
      <c r="XEI85" s="28"/>
      <c r="XEJ85" s="28"/>
      <c r="XEK85" s="28"/>
      <c r="XEL85" s="28"/>
      <c r="XEM85" s="28"/>
      <c r="XEN85" s="28"/>
      <c r="XEO85" s="28"/>
      <c r="XEP85" s="28"/>
      <c r="XEQ85" s="28"/>
      <c r="XER85" s="28"/>
      <c r="XES85" s="28"/>
      <c r="XET85" s="28"/>
      <c r="XEU85" s="28"/>
      <c r="XEV85" s="28"/>
      <c r="XEW85" s="28"/>
      <c r="XEX85" s="28"/>
      <c r="XEY85" s="28"/>
      <c r="XEZ85" s="28"/>
      <c r="XFA85" s="28"/>
      <c r="XFB85" s="28"/>
      <c r="XFC85" s="28"/>
      <c r="XFD85" s="28"/>
    </row>
    <row r="86" spans="1:42 16358:16384" s="3" customFormat="1" ht="19.05" customHeight="1">
      <c r="A86" s="109"/>
      <c r="B86" s="111"/>
      <c r="C86" s="111"/>
      <c r="D86" s="111"/>
      <c r="E86" s="111"/>
      <c r="F86" s="111"/>
      <c r="G86" s="111"/>
      <c r="H86" s="111"/>
      <c r="I86" s="111"/>
      <c r="J86" s="113"/>
      <c r="K86" s="18" t="str">
        <f ca="1">IF(A85="","",IF(MOD(ROW(),3)=1,"上午",IF(MOD(ROW(),3)=2,"下午","加班")))</f>
        <v/>
      </c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26"/>
      <c r="XED86" s="28"/>
      <c r="XEE86" s="28"/>
      <c r="XEF86" s="28"/>
      <c r="XEG86" s="28"/>
      <c r="XEH86" s="28"/>
      <c r="XEI86" s="28"/>
      <c r="XEJ86" s="28"/>
      <c r="XEK86" s="28"/>
      <c r="XEL86" s="28"/>
      <c r="XEM86" s="28"/>
      <c r="XEN86" s="28"/>
      <c r="XEO86" s="28"/>
      <c r="XEP86" s="28"/>
      <c r="XEQ86" s="28"/>
      <c r="XER86" s="28"/>
      <c r="XES86" s="28"/>
      <c r="XET86" s="28"/>
      <c r="XEU86" s="28"/>
      <c r="XEV86" s="28"/>
      <c r="XEW86" s="28"/>
      <c r="XEX86" s="28"/>
      <c r="XEY86" s="28"/>
      <c r="XEZ86" s="28"/>
      <c r="XFA86" s="28"/>
      <c r="XFB86" s="28"/>
      <c r="XFC86" s="28"/>
      <c r="XFD86" s="28"/>
    </row>
    <row r="87" spans="1:42 16358:16384" s="3" customFormat="1" ht="19.05" customHeight="1">
      <c r="A87" s="109"/>
      <c r="B87" s="111"/>
      <c r="C87" s="111"/>
      <c r="D87" s="111"/>
      <c r="E87" s="111"/>
      <c r="F87" s="111"/>
      <c r="G87" s="111"/>
      <c r="H87" s="111"/>
      <c r="I87" s="111"/>
      <c r="J87" s="113"/>
      <c r="K87" s="20" t="str">
        <f ca="1">IF(A85="","",IF(MOD(ROW(),3)=1,"上午",IF(MOD(ROW(),3)=2,"下午","加班")))</f>
        <v/>
      </c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7"/>
      <c r="XED87" s="28"/>
      <c r="XEE87" s="28"/>
      <c r="XEF87" s="28"/>
      <c r="XEG87" s="28"/>
      <c r="XEH87" s="28"/>
      <c r="XEI87" s="28"/>
      <c r="XEJ87" s="28"/>
      <c r="XEK87" s="28"/>
      <c r="XEL87" s="28"/>
      <c r="XEM87" s="28"/>
      <c r="XEN87" s="28"/>
      <c r="XEO87" s="28"/>
      <c r="XEP87" s="28"/>
      <c r="XEQ87" s="28"/>
      <c r="XER87" s="28"/>
      <c r="XES87" s="28"/>
      <c r="XET87" s="28"/>
      <c r="XEU87" s="28"/>
      <c r="XEV87" s="28"/>
      <c r="XEW87" s="28"/>
      <c r="XEX87" s="28"/>
      <c r="XEY87" s="28"/>
      <c r="XEZ87" s="28"/>
      <c r="XFA87" s="28"/>
      <c r="XFB87" s="28"/>
      <c r="XFC87" s="28"/>
      <c r="XFD87" s="28"/>
    </row>
    <row r="88" spans="1:42 16358:16384" s="3" customFormat="1" ht="19.05" customHeight="1">
      <c r="A88" s="109" t="str">
        <f ca="1">IF(B88=0,"",COUNTA($B$3:$B87))</f>
        <v/>
      </c>
      <c r="B88" s="111">
        <f ca="1">INDIRECT("员工信息表!B"&amp;COUNTA($B$3:$B87)+2)</f>
        <v>0</v>
      </c>
      <c r="C88" s="111"/>
      <c r="D88" s="111">
        <f>(COUNTIF($L88:$AP88,"出勤")+COUNTIF($L89:$AP89,"出勤"))*0.5</f>
        <v>0</v>
      </c>
      <c r="E88" s="111">
        <f>(COUNTIF($L88:$AP88,"事假")+COUNTIF($L89:$AP89,"事假"))*0.5</f>
        <v>0</v>
      </c>
      <c r="F88" s="111">
        <f>(COUNTIF($L88:$AP88,"病假")+COUNTIF($L89:$AP89,"病假"))*0.5</f>
        <v>0</v>
      </c>
      <c r="G88" s="111">
        <f>(COUNTIF($L88:$AP88,"休假")+COUNTIF($L89:$AP89,"休假"))*0.5</f>
        <v>0</v>
      </c>
      <c r="H88" s="111">
        <f>(COUNTIF($L88:$AP88,"缺勤")+COUNTIF($L89:$AP89,"缺勤"))*0.5</f>
        <v>0</v>
      </c>
      <c r="I88" s="111">
        <f>(COUNTIF($L88:$AP88,"放假")+COUNTIF($L89:$AP89,"放假"))*0.5</f>
        <v>0</v>
      </c>
      <c r="J88" s="113">
        <f>(SUM(L90:AP90))/$AO$2</f>
        <v>0</v>
      </c>
      <c r="K88" s="16" t="str">
        <f ca="1">IF(A88="","",IF(MOD(ROW(),3)=1,"上午",IF(MOD(ROW(),3)=2,"下午","加班")))</f>
        <v/>
      </c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25"/>
      <c r="XED88" s="28"/>
      <c r="XEE88" s="28"/>
      <c r="XEF88" s="28"/>
      <c r="XEG88" s="28"/>
      <c r="XEH88" s="28"/>
      <c r="XEI88" s="28"/>
      <c r="XEJ88" s="28"/>
      <c r="XEK88" s="28"/>
      <c r="XEL88" s="28"/>
      <c r="XEM88" s="28"/>
      <c r="XEN88" s="28"/>
      <c r="XEO88" s="28"/>
      <c r="XEP88" s="28"/>
      <c r="XEQ88" s="28"/>
      <c r="XER88" s="28"/>
      <c r="XES88" s="28"/>
      <c r="XET88" s="28"/>
      <c r="XEU88" s="28"/>
      <c r="XEV88" s="28"/>
      <c r="XEW88" s="28"/>
      <c r="XEX88" s="28"/>
      <c r="XEY88" s="28"/>
      <c r="XEZ88" s="28"/>
      <c r="XFA88" s="28"/>
      <c r="XFB88" s="28"/>
      <c r="XFC88" s="28"/>
      <c r="XFD88" s="28"/>
    </row>
    <row r="89" spans="1:42 16358:16384" s="3" customFormat="1" ht="19.05" customHeight="1">
      <c r="A89" s="109"/>
      <c r="B89" s="111"/>
      <c r="C89" s="111"/>
      <c r="D89" s="111"/>
      <c r="E89" s="111"/>
      <c r="F89" s="111"/>
      <c r="G89" s="111"/>
      <c r="H89" s="111"/>
      <c r="I89" s="111"/>
      <c r="J89" s="113"/>
      <c r="K89" s="18" t="str">
        <f ca="1">IF(A88="","",IF(MOD(ROW(),3)=1,"上午",IF(MOD(ROW(),3)=2,"下午","加班")))</f>
        <v/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26"/>
      <c r="XED89" s="28"/>
      <c r="XEE89" s="28"/>
      <c r="XEF89" s="28"/>
      <c r="XEG89" s="28"/>
      <c r="XEH89" s="28"/>
      <c r="XEI89" s="28"/>
      <c r="XEJ89" s="28"/>
      <c r="XEK89" s="28"/>
      <c r="XEL89" s="28"/>
      <c r="XEM89" s="28"/>
      <c r="XEN89" s="28"/>
      <c r="XEO89" s="28"/>
      <c r="XEP89" s="28"/>
      <c r="XEQ89" s="28"/>
      <c r="XER89" s="28"/>
      <c r="XES89" s="28"/>
      <c r="XET89" s="28"/>
      <c r="XEU89" s="28"/>
      <c r="XEV89" s="28"/>
      <c r="XEW89" s="28"/>
      <c r="XEX89" s="28"/>
      <c r="XEY89" s="28"/>
      <c r="XEZ89" s="28"/>
      <c r="XFA89" s="28"/>
      <c r="XFB89" s="28"/>
      <c r="XFC89" s="28"/>
      <c r="XFD89" s="28"/>
    </row>
    <row r="90" spans="1:42 16358:16384" s="3" customFormat="1" ht="19.05" customHeight="1">
      <c r="A90" s="109"/>
      <c r="B90" s="111"/>
      <c r="C90" s="111"/>
      <c r="D90" s="111"/>
      <c r="E90" s="111"/>
      <c r="F90" s="111"/>
      <c r="G90" s="111"/>
      <c r="H90" s="111"/>
      <c r="I90" s="111"/>
      <c r="J90" s="113"/>
      <c r="K90" s="20" t="str">
        <f ca="1">IF(A88="","",IF(MOD(ROW(),3)=1,"上午",IF(MOD(ROW(),3)=2,"下午","加班")))</f>
        <v/>
      </c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7"/>
      <c r="XED90" s="28"/>
      <c r="XEE90" s="28"/>
      <c r="XEF90" s="28"/>
      <c r="XEG90" s="28"/>
      <c r="XEH90" s="28"/>
      <c r="XEI90" s="28"/>
      <c r="XEJ90" s="28"/>
      <c r="XEK90" s="28"/>
      <c r="XEL90" s="28"/>
      <c r="XEM90" s="28"/>
      <c r="XEN90" s="28"/>
      <c r="XEO90" s="28"/>
      <c r="XEP90" s="28"/>
      <c r="XEQ90" s="28"/>
      <c r="XER90" s="28"/>
      <c r="XES90" s="28"/>
      <c r="XET90" s="28"/>
      <c r="XEU90" s="28"/>
      <c r="XEV90" s="28"/>
      <c r="XEW90" s="28"/>
      <c r="XEX90" s="28"/>
      <c r="XEY90" s="28"/>
      <c r="XEZ90" s="28"/>
      <c r="XFA90" s="28"/>
      <c r="XFB90" s="28"/>
      <c r="XFC90" s="28"/>
      <c r="XFD90" s="28"/>
    </row>
    <row r="91" spans="1:42 16358:16384" s="3" customFormat="1" ht="19.05" customHeight="1">
      <c r="A91" s="109" t="str">
        <f ca="1">IF(B91=0,"",COUNTA($B$3:$B90))</f>
        <v/>
      </c>
      <c r="B91" s="111">
        <f ca="1">INDIRECT("员工信息表!B"&amp;COUNTA($B$3:$B90)+2)</f>
        <v>0</v>
      </c>
      <c r="C91" s="111"/>
      <c r="D91" s="111">
        <f>(COUNTIF($L91:$AP91,"出勤")+COUNTIF($L92:$AP92,"出勤"))*0.5</f>
        <v>0</v>
      </c>
      <c r="E91" s="111">
        <f>(COUNTIF($L91:$AP91,"事假")+COUNTIF($L92:$AP92,"事假"))*0.5</f>
        <v>0</v>
      </c>
      <c r="F91" s="111">
        <f>(COUNTIF($L91:$AP91,"病假")+COUNTIF($L92:$AP92,"病假"))*0.5</f>
        <v>0</v>
      </c>
      <c r="G91" s="111">
        <f>(COUNTIF($L91:$AP91,"休假")+COUNTIF($L92:$AP92,"休假"))*0.5</f>
        <v>0</v>
      </c>
      <c r="H91" s="111">
        <f>(COUNTIF($L91:$AP91,"缺勤")+COUNTIF($L92:$AP92,"缺勤"))*0.5</f>
        <v>0</v>
      </c>
      <c r="I91" s="111">
        <f>(COUNTIF($L91:$AP91,"放假")+COUNTIF($L92:$AP92,"放假"))*0.5</f>
        <v>0</v>
      </c>
      <c r="J91" s="113">
        <f>(SUM(L93:AP93))/$AO$2</f>
        <v>0</v>
      </c>
      <c r="K91" s="16" t="str">
        <f ca="1">IF(A91="","",IF(MOD(ROW(),3)=1,"上午",IF(MOD(ROW(),3)=2,"下午","加班")))</f>
        <v/>
      </c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25"/>
      <c r="XED91" s="28"/>
      <c r="XEE91" s="28"/>
      <c r="XEF91" s="28"/>
      <c r="XEG91" s="28"/>
      <c r="XEH91" s="28"/>
      <c r="XEI91" s="28"/>
      <c r="XEJ91" s="28"/>
      <c r="XEK91" s="28"/>
      <c r="XEL91" s="28"/>
      <c r="XEM91" s="28"/>
      <c r="XEN91" s="28"/>
      <c r="XEO91" s="28"/>
      <c r="XEP91" s="28"/>
      <c r="XEQ91" s="28"/>
      <c r="XER91" s="28"/>
      <c r="XES91" s="28"/>
      <c r="XET91" s="28"/>
      <c r="XEU91" s="28"/>
      <c r="XEV91" s="28"/>
      <c r="XEW91" s="28"/>
      <c r="XEX91" s="28"/>
      <c r="XEY91" s="28"/>
      <c r="XEZ91" s="28"/>
      <c r="XFA91" s="28"/>
      <c r="XFB91" s="28"/>
      <c r="XFC91" s="28"/>
      <c r="XFD91" s="28"/>
    </row>
    <row r="92" spans="1:42 16358:16384" s="3" customFormat="1" ht="19.05" customHeight="1">
      <c r="A92" s="109"/>
      <c r="B92" s="111"/>
      <c r="C92" s="111"/>
      <c r="D92" s="111"/>
      <c r="E92" s="111"/>
      <c r="F92" s="111"/>
      <c r="G92" s="111"/>
      <c r="H92" s="111"/>
      <c r="I92" s="111"/>
      <c r="J92" s="113"/>
      <c r="K92" s="18" t="str">
        <f ca="1">IF(A91="","",IF(MOD(ROW(),3)=1,"上午",IF(MOD(ROW(),3)=2,"下午","加班")))</f>
        <v/>
      </c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26"/>
      <c r="XED92" s="28"/>
      <c r="XEE92" s="28"/>
      <c r="XEF92" s="28"/>
      <c r="XEG92" s="28"/>
      <c r="XEH92" s="28"/>
      <c r="XEI92" s="28"/>
      <c r="XEJ92" s="28"/>
      <c r="XEK92" s="28"/>
      <c r="XEL92" s="28"/>
      <c r="XEM92" s="28"/>
      <c r="XEN92" s="28"/>
      <c r="XEO92" s="28"/>
      <c r="XEP92" s="28"/>
      <c r="XEQ92" s="28"/>
      <c r="XER92" s="28"/>
      <c r="XES92" s="28"/>
      <c r="XET92" s="28"/>
      <c r="XEU92" s="28"/>
      <c r="XEV92" s="28"/>
      <c r="XEW92" s="28"/>
      <c r="XEX92" s="28"/>
      <c r="XEY92" s="28"/>
      <c r="XEZ92" s="28"/>
      <c r="XFA92" s="28"/>
      <c r="XFB92" s="28"/>
      <c r="XFC92" s="28"/>
      <c r="XFD92" s="28"/>
    </row>
    <row r="93" spans="1:42 16358:16384" s="3" customFormat="1" ht="19.05" customHeight="1">
      <c r="A93" s="109"/>
      <c r="B93" s="111"/>
      <c r="C93" s="111"/>
      <c r="D93" s="111"/>
      <c r="E93" s="111"/>
      <c r="F93" s="111"/>
      <c r="G93" s="111"/>
      <c r="H93" s="111"/>
      <c r="I93" s="111"/>
      <c r="J93" s="113"/>
      <c r="K93" s="20" t="str">
        <f ca="1">IF(A91="","",IF(MOD(ROW(),3)=1,"上午",IF(MOD(ROW(),3)=2,"下午","加班")))</f>
        <v/>
      </c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7"/>
      <c r="XED93" s="28"/>
      <c r="XEE93" s="28"/>
      <c r="XEF93" s="28"/>
      <c r="XEG93" s="28"/>
      <c r="XEH93" s="28"/>
      <c r="XEI93" s="28"/>
      <c r="XEJ93" s="28"/>
      <c r="XEK93" s="28"/>
      <c r="XEL93" s="28"/>
      <c r="XEM93" s="28"/>
      <c r="XEN93" s="28"/>
      <c r="XEO93" s="28"/>
      <c r="XEP93" s="28"/>
      <c r="XEQ93" s="28"/>
      <c r="XER93" s="28"/>
      <c r="XES93" s="28"/>
      <c r="XET93" s="28"/>
      <c r="XEU93" s="28"/>
      <c r="XEV93" s="28"/>
      <c r="XEW93" s="28"/>
      <c r="XEX93" s="28"/>
      <c r="XEY93" s="28"/>
      <c r="XEZ93" s="28"/>
      <c r="XFA93" s="28"/>
      <c r="XFB93" s="28"/>
      <c r="XFC93" s="28"/>
      <c r="XFD93" s="28"/>
    </row>
    <row r="94" spans="1:42 16358:16384" s="3" customFormat="1" ht="19.05" customHeight="1">
      <c r="A94" s="109" t="str">
        <f ca="1">IF(B94=0,"",COUNTA($B$3:$B93))</f>
        <v/>
      </c>
      <c r="B94" s="111">
        <f ca="1">INDIRECT("员工信息表!B"&amp;COUNTA($B$3:$B93)+2)</f>
        <v>0</v>
      </c>
      <c r="C94" s="111"/>
      <c r="D94" s="111">
        <f>(COUNTIF($L94:$AP94,"出勤")+COUNTIF($L95:$AP95,"出勤"))*0.5</f>
        <v>0</v>
      </c>
      <c r="E94" s="111">
        <f>(COUNTIF($L94:$AP94,"事假")+COUNTIF($L95:$AP95,"事假"))*0.5</f>
        <v>0</v>
      </c>
      <c r="F94" s="111">
        <f>(COUNTIF($L94:$AP94,"病假")+COUNTIF($L95:$AP95,"病假"))*0.5</f>
        <v>0</v>
      </c>
      <c r="G94" s="111">
        <f>(COUNTIF($L94:$AP94,"休假")+COUNTIF($L95:$AP95,"休假"))*0.5</f>
        <v>0</v>
      </c>
      <c r="H94" s="111">
        <f>(COUNTIF($L94:$AP94,"缺勤")+COUNTIF($L95:$AP95,"缺勤"))*0.5</f>
        <v>0</v>
      </c>
      <c r="I94" s="111">
        <f>(COUNTIF($L94:$AP94,"放假")+COUNTIF($L95:$AP95,"放假"))*0.5</f>
        <v>0</v>
      </c>
      <c r="J94" s="113">
        <f>(SUM(L96:AP96))/$AO$2</f>
        <v>0</v>
      </c>
      <c r="K94" s="16" t="str">
        <f ca="1">IF(A94="","",IF(MOD(ROW(),3)=1,"上午",IF(MOD(ROW(),3)=2,"下午","加班")))</f>
        <v/>
      </c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25"/>
      <c r="XED94" s="28"/>
      <c r="XEE94" s="28"/>
      <c r="XEF94" s="28"/>
      <c r="XEG94" s="28"/>
      <c r="XEH94" s="28"/>
      <c r="XEI94" s="28"/>
      <c r="XEJ94" s="28"/>
      <c r="XEK94" s="28"/>
      <c r="XEL94" s="28"/>
      <c r="XEM94" s="28"/>
      <c r="XEN94" s="28"/>
      <c r="XEO94" s="28"/>
      <c r="XEP94" s="28"/>
      <c r="XEQ94" s="28"/>
      <c r="XER94" s="28"/>
      <c r="XES94" s="28"/>
      <c r="XET94" s="28"/>
      <c r="XEU94" s="28"/>
      <c r="XEV94" s="28"/>
      <c r="XEW94" s="28"/>
      <c r="XEX94" s="28"/>
      <c r="XEY94" s="28"/>
      <c r="XEZ94" s="28"/>
      <c r="XFA94" s="28"/>
      <c r="XFB94" s="28"/>
      <c r="XFC94" s="28"/>
      <c r="XFD94" s="28"/>
    </row>
    <row r="95" spans="1:42 16358:16384" s="3" customFormat="1" ht="19.05" customHeight="1">
      <c r="A95" s="109"/>
      <c r="B95" s="111"/>
      <c r="C95" s="111"/>
      <c r="D95" s="111"/>
      <c r="E95" s="111"/>
      <c r="F95" s="111"/>
      <c r="G95" s="111"/>
      <c r="H95" s="111"/>
      <c r="I95" s="111"/>
      <c r="J95" s="113"/>
      <c r="K95" s="18" t="str">
        <f ca="1">IF(A94="","",IF(MOD(ROW(),3)=1,"上午",IF(MOD(ROW(),3)=2,"下午","加班")))</f>
        <v/>
      </c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26"/>
      <c r="XED95" s="28"/>
      <c r="XEE95" s="28"/>
      <c r="XEF95" s="28"/>
      <c r="XEG95" s="28"/>
      <c r="XEH95" s="28"/>
      <c r="XEI95" s="28"/>
      <c r="XEJ95" s="28"/>
      <c r="XEK95" s="28"/>
      <c r="XEL95" s="28"/>
      <c r="XEM95" s="28"/>
      <c r="XEN95" s="28"/>
      <c r="XEO95" s="28"/>
      <c r="XEP95" s="28"/>
      <c r="XEQ95" s="28"/>
      <c r="XER95" s="28"/>
      <c r="XES95" s="28"/>
      <c r="XET95" s="28"/>
      <c r="XEU95" s="28"/>
      <c r="XEV95" s="28"/>
      <c r="XEW95" s="28"/>
      <c r="XEX95" s="28"/>
      <c r="XEY95" s="28"/>
      <c r="XEZ95" s="28"/>
      <c r="XFA95" s="28"/>
      <c r="XFB95" s="28"/>
      <c r="XFC95" s="28"/>
      <c r="XFD95" s="28"/>
    </row>
    <row r="96" spans="1:42 16358:16384" s="3" customFormat="1" ht="19.05" customHeight="1">
      <c r="A96" s="109"/>
      <c r="B96" s="111"/>
      <c r="C96" s="111"/>
      <c r="D96" s="111"/>
      <c r="E96" s="111"/>
      <c r="F96" s="111"/>
      <c r="G96" s="111"/>
      <c r="H96" s="111"/>
      <c r="I96" s="111"/>
      <c r="J96" s="113"/>
      <c r="K96" s="20" t="str">
        <f ca="1">IF(A94="","",IF(MOD(ROW(),3)=1,"上午",IF(MOD(ROW(),3)=2,"下午","加班")))</f>
        <v/>
      </c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7"/>
      <c r="XED96" s="28"/>
      <c r="XEE96" s="28"/>
      <c r="XEF96" s="28"/>
      <c r="XEG96" s="28"/>
      <c r="XEH96" s="28"/>
      <c r="XEI96" s="28"/>
      <c r="XEJ96" s="28"/>
      <c r="XEK96" s="28"/>
      <c r="XEL96" s="28"/>
      <c r="XEM96" s="28"/>
      <c r="XEN96" s="28"/>
      <c r="XEO96" s="28"/>
      <c r="XEP96" s="28"/>
      <c r="XEQ96" s="28"/>
      <c r="XER96" s="28"/>
      <c r="XES96" s="28"/>
      <c r="XET96" s="28"/>
      <c r="XEU96" s="28"/>
      <c r="XEV96" s="28"/>
      <c r="XEW96" s="28"/>
      <c r="XEX96" s="28"/>
      <c r="XEY96" s="28"/>
      <c r="XEZ96" s="28"/>
      <c r="XFA96" s="28"/>
      <c r="XFB96" s="28"/>
      <c r="XFC96" s="28"/>
      <c r="XFD96" s="28"/>
    </row>
    <row r="97" spans="1:42 16358:16384" s="3" customFormat="1" ht="19.05" customHeight="1">
      <c r="A97" s="109" t="str">
        <f ca="1">IF(B97=0,"",COUNTA($B$3:$B96))</f>
        <v/>
      </c>
      <c r="B97" s="111">
        <f ca="1">INDIRECT("员工信息表!B"&amp;COUNTA($B$3:$B96)+2)</f>
        <v>0</v>
      </c>
      <c r="C97" s="111"/>
      <c r="D97" s="111">
        <f>(COUNTIF($L97:$AP97,"出勤")+COUNTIF($L98:$AP98,"出勤"))*0.5</f>
        <v>0</v>
      </c>
      <c r="E97" s="111">
        <f>(COUNTIF($L97:$AP97,"事假")+COUNTIF($L98:$AP98,"事假"))*0.5</f>
        <v>0</v>
      </c>
      <c r="F97" s="111">
        <f>(COUNTIF($L97:$AP97,"病假")+COUNTIF($L98:$AP98,"病假"))*0.5</f>
        <v>0</v>
      </c>
      <c r="G97" s="111">
        <f>(COUNTIF($L97:$AP97,"休假")+COUNTIF($L98:$AP98,"休假"))*0.5</f>
        <v>0</v>
      </c>
      <c r="H97" s="111">
        <f>(COUNTIF($L97:$AP97,"缺勤")+COUNTIF($L98:$AP98,"缺勤"))*0.5</f>
        <v>0</v>
      </c>
      <c r="I97" s="111">
        <f>(COUNTIF($L97:$AP97,"放假")+COUNTIF($L98:$AP98,"放假"))*0.5</f>
        <v>0</v>
      </c>
      <c r="J97" s="113">
        <f>(SUM(L99:AP99))/$AO$2</f>
        <v>0</v>
      </c>
      <c r="K97" s="16" t="str">
        <f ca="1">IF(A97="","",IF(MOD(ROW(),3)=1,"上午",IF(MOD(ROW(),3)=2,"下午","加班")))</f>
        <v/>
      </c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25"/>
      <c r="XED97" s="28"/>
      <c r="XEE97" s="28"/>
      <c r="XEF97" s="28"/>
      <c r="XEG97" s="28"/>
      <c r="XEH97" s="28"/>
      <c r="XEI97" s="28"/>
      <c r="XEJ97" s="28"/>
      <c r="XEK97" s="28"/>
      <c r="XEL97" s="28"/>
      <c r="XEM97" s="28"/>
      <c r="XEN97" s="28"/>
      <c r="XEO97" s="28"/>
      <c r="XEP97" s="28"/>
      <c r="XEQ97" s="28"/>
      <c r="XER97" s="28"/>
      <c r="XES97" s="28"/>
      <c r="XET97" s="28"/>
      <c r="XEU97" s="28"/>
      <c r="XEV97" s="28"/>
      <c r="XEW97" s="28"/>
      <c r="XEX97" s="28"/>
      <c r="XEY97" s="28"/>
      <c r="XEZ97" s="28"/>
      <c r="XFA97" s="28"/>
      <c r="XFB97" s="28"/>
      <c r="XFC97" s="28"/>
      <c r="XFD97" s="28"/>
    </row>
    <row r="98" spans="1:42 16358:16384" s="3" customFormat="1" ht="19.05" customHeight="1">
      <c r="A98" s="109"/>
      <c r="B98" s="111"/>
      <c r="C98" s="111"/>
      <c r="D98" s="111"/>
      <c r="E98" s="111"/>
      <c r="F98" s="111"/>
      <c r="G98" s="111"/>
      <c r="H98" s="111"/>
      <c r="I98" s="111"/>
      <c r="J98" s="113"/>
      <c r="K98" s="18" t="str">
        <f ca="1">IF(A97="","",IF(MOD(ROW(),3)=1,"上午",IF(MOD(ROW(),3)=2,"下午","加班")))</f>
        <v/>
      </c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26"/>
      <c r="XED98" s="28"/>
      <c r="XEE98" s="28"/>
      <c r="XEF98" s="28"/>
      <c r="XEG98" s="28"/>
      <c r="XEH98" s="28"/>
      <c r="XEI98" s="28"/>
      <c r="XEJ98" s="28"/>
      <c r="XEK98" s="28"/>
      <c r="XEL98" s="28"/>
      <c r="XEM98" s="28"/>
      <c r="XEN98" s="28"/>
      <c r="XEO98" s="28"/>
      <c r="XEP98" s="28"/>
      <c r="XEQ98" s="28"/>
      <c r="XER98" s="28"/>
      <c r="XES98" s="28"/>
      <c r="XET98" s="28"/>
      <c r="XEU98" s="28"/>
      <c r="XEV98" s="28"/>
      <c r="XEW98" s="28"/>
      <c r="XEX98" s="28"/>
      <c r="XEY98" s="28"/>
      <c r="XEZ98" s="28"/>
      <c r="XFA98" s="28"/>
      <c r="XFB98" s="28"/>
      <c r="XFC98" s="28"/>
      <c r="XFD98" s="28"/>
    </row>
    <row r="99" spans="1:42 16358:16384" s="3" customFormat="1" ht="19.05" customHeight="1">
      <c r="A99" s="109"/>
      <c r="B99" s="111"/>
      <c r="C99" s="111"/>
      <c r="D99" s="111"/>
      <c r="E99" s="111"/>
      <c r="F99" s="111"/>
      <c r="G99" s="111"/>
      <c r="H99" s="111"/>
      <c r="I99" s="111"/>
      <c r="J99" s="113"/>
      <c r="K99" s="20" t="str">
        <f ca="1">IF(A97="","",IF(MOD(ROW(),3)=1,"上午",IF(MOD(ROW(),3)=2,"下午","加班")))</f>
        <v/>
      </c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7"/>
      <c r="XED99" s="28"/>
      <c r="XEE99" s="28"/>
      <c r="XEF99" s="28"/>
      <c r="XEG99" s="28"/>
      <c r="XEH99" s="28"/>
      <c r="XEI99" s="28"/>
      <c r="XEJ99" s="28"/>
      <c r="XEK99" s="28"/>
      <c r="XEL99" s="28"/>
      <c r="XEM99" s="28"/>
      <c r="XEN99" s="28"/>
      <c r="XEO99" s="28"/>
      <c r="XEP99" s="28"/>
      <c r="XEQ99" s="28"/>
      <c r="XER99" s="28"/>
      <c r="XES99" s="28"/>
      <c r="XET99" s="28"/>
      <c r="XEU99" s="28"/>
      <c r="XEV99" s="28"/>
      <c r="XEW99" s="28"/>
      <c r="XEX99" s="28"/>
      <c r="XEY99" s="28"/>
      <c r="XEZ99" s="28"/>
      <c r="XFA99" s="28"/>
      <c r="XFB99" s="28"/>
      <c r="XFC99" s="28"/>
      <c r="XFD99" s="28"/>
    </row>
    <row r="100" spans="1:42 16358:16384" s="3" customFormat="1" ht="19.05" customHeight="1">
      <c r="A100" s="109" t="str">
        <f ca="1">IF(B100=0,"",COUNTA($B$3:$B99))</f>
        <v/>
      </c>
      <c r="B100" s="111">
        <f ca="1">INDIRECT("员工信息表!B"&amp;COUNTA($B$3:$B99)+2)</f>
        <v>0</v>
      </c>
      <c r="C100" s="111"/>
      <c r="D100" s="111">
        <f>(COUNTIF($L100:$AP100,"出勤")+COUNTIF($L101:$AP101,"出勤"))*0.5</f>
        <v>0</v>
      </c>
      <c r="E100" s="111">
        <f>(COUNTIF($L100:$AP100,"事假")+COUNTIF($L101:$AP101,"事假"))*0.5</f>
        <v>0</v>
      </c>
      <c r="F100" s="111">
        <f>(COUNTIF($L100:$AP100,"病假")+COUNTIF($L101:$AP101,"病假"))*0.5</f>
        <v>0</v>
      </c>
      <c r="G100" s="111">
        <f>(COUNTIF($L100:$AP100,"休假")+COUNTIF($L101:$AP101,"休假"))*0.5</f>
        <v>0</v>
      </c>
      <c r="H100" s="111">
        <f>(COUNTIF($L100:$AP100,"缺勤")+COUNTIF($L101:$AP101,"缺勤"))*0.5</f>
        <v>0</v>
      </c>
      <c r="I100" s="111">
        <f>(COUNTIF($L100:$AP100,"放假")+COUNTIF($L101:$AP101,"放假"))*0.5</f>
        <v>0</v>
      </c>
      <c r="J100" s="113">
        <f>(SUM(L102:AP102))/$AO$2</f>
        <v>0</v>
      </c>
      <c r="K100" s="16" t="str">
        <f ca="1">IF(A100="","",IF(MOD(ROW(),3)=1,"上午",IF(MOD(ROW(),3)=2,"下午","加班")))</f>
        <v/>
      </c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25"/>
      <c r="XED100" s="28"/>
      <c r="XEE100" s="28"/>
      <c r="XEF100" s="28"/>
      <c r="XEG100" s="28"/>
      <c r="XEH100" s="28"/>
      <c r="XEI100" s="28"/>
      <c r="XEJ100" s="28"/>
      <c r="XEK100" s="28"/>
      <c r="XEL100" s="28"/>
      <c r="XEM100" s="28"/>
      <c r="XEN100" s="28"/>
      <c r="XEO100" s="28"/>
      <c r="XEP100" s="28"/>
      <c r="XEQ100" s="28"/>
      <c r="XER100" s="28"/>
      <c r="XES100" s="28"/>
      <c r="XET100" s="28"/>
      <c r="XEU100" s="28"/>
      <c r="XEV100" s="28"/>
      <c r="XEW100" s="28"/>
      <c r="XEX100" s="28"/>
      <c r="XEY100" s="28"/>
      <c r="XEZ100" s="28"/>
      <c r="XFA100" s="28"/>
      <c r="XFB100" s="28"/>
      <c r="XFC100" s="28"/>
      <c r="XFD100" s="28"/>
    </row>
    <row r="101" spans="1:42 16358:16384" s="3" customFormat="1" ht="19.05" customHeight="1">
      <c r="A101" s="109"/>
      <c r="B101" s="111"/>
      <c r="C101" s="111"/>
      <c r="D101" s="111"/>
      <c r="E101" s="111"/>
      <c r="F101" s="111"/>
      <c r="G101" s="111"/>
      <c r="H101" s="111"/>
      <c r="I101" s="111"/>
      <c r="J101" s="113"/>
      <c r="K101" s="18" t="str">
        <f ca="1">IF(A100="","",IF(MOD(ROW(),3)=1,"上午",IF(MOD(ROW(),3)=2,"下午","加班")))</f>
        <v/>
      </c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26"/>
      <c r="XED101" s="28"/>
      <c r="XEE101" s="28"/>
      <c r="XEF101" s="28"/>
      <c r="XEG101" s="28"/>
      <c r="XEH101" s="28"/>
      <c r="XEI101" s="28"/>
      <c r="XEJ101" s="28"/>
      <c r="XEK101" s="28"/>
      <c r="XEL101" s="28"/>
      <c r="XEM101" s="28"/>
      <c r="XEN101" s="28"/>
      <c r="XEO101" s="28"/>
      <c r="XEP101" s="28"/>
      <c r="XEQ101" s="28"/>
      <c r="XER101" s="28"/>
      <c r="XES101" s="28"/>
      <c r="XET101" s="28"/>
      <c r="XEU101" s="28"/>
      <c r="XEV101" s="28"/>
      <c r="XEW101" s="28"/>
      <c r="XEX101" s="28"/>
      <c r="XEY101" s="28"/>
      <c r="XEZ101" s="28"/>
      <c r="XFA101" s="28"/>
      <c r="XFB101" s="28"/>
      <c r="XFC101" s="28"/>
      <c r="XFD101" s="28"/>
    </row>
    <row r="102" spans="1:42 16358:16384" s="3" customFormat="1" ht="19.05" customHeight="1">
      <c r="A102" s="109"/>
      <c r="B102" s="111"/>
      <c r="C102" s="111"/>
      <c r="D102" s="111"/>
      <c r="E102" s="111"/>
      <c r="F102" s="111"/>
      <c r="G102" s="111"/>
      <c r="H102" s="111"/>
      <c r="I102" s="111"/>
      <c r="J102" s="113"/>
      <c r="K102" s="20" t="str">
        <f ca="1">IF(A100="","",IF(MOD(ROW(),3)=1,"上午",IF(MOD(ROW(),3)=2,"下午","加班")))</f>
        <v/>
      </c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7"/>
      <c r="XED102" s="28"/>
      <c r="XEE102" s="28"/>
      <c r="XEF102" s="28"/>
      <c r="XEG102" s="28"/>
      <c r="XEH102" s="28"/>
      <c r="XEI102" s="28"/>
      <c r="XEJ102" s="28"/>
      <c r="XEK102" s="28"/>
      <c r="XEL102" s="28"/>
      <c r="XEM102" s="28"/>
      <c r="XEN102" s="28"/>
      <c r="XEO102" s="28"/>
      <c r="XEP102" s="28"/>
      <c r="XEQ102" s="28"/>
      <c r="XER102" s="28"/>
      <c r="XES102" s="28"/>
      <c r="XET102" s="28"/>
      <c r="XEU102" s="28"/>
      <c r="XEV102" s="28"/>
      <c r="XEW102" s="28"/>
      <c r="XEX102" s="28"/>
      <c r="XEY102" s="28"/>
      <c r="XEZ102" s="28"/>
      <c r="XFA102" s="28"/>
      <c r="XFB102" s="28"/>
      <c r="XFC102" s="28"/>
      <c r="XFD102" s="28"/>
    </row>
    <row r="103" spans="1:42 16358:16384" s="3" customFormat="1" ht="19.05" customHeight="1">
      <c r="A103" s="109" t="str">
        <f ca="1">IF(B103=0,"",COUNTA($B$3:$B102))</f>
        <v/>
      </c>
      <c r="B103" s="111">
        <f ca="1">INDIRECT("员工信息表!B"&amp;COUNTA($B$3:$B102)+2)</f>
        <v>0</v>
      </c>
      <c r="C103" s="111"/>
      <c r="D103" s="111">
        <f>(COUNTIF($L103:$AP103,"出勤")+COUNTIF($L104:$AP104,"出勤"))*0.5</f>
        <v>0</v>
      </c>
      <c r="E103" s="111">
        <f>(COUNTIF($L103:$AP103,"事假")+COUNTIF($L104:$AP104,"事假"))*0.5</f>
        <v>0</v>
      </c>
      <c r="F103" s="111">
        <f>(COUNTIF($L103:$AP103,"病假")+COUNTIF($L104:$AP104,"病假"))*0.5</f>
        <v>0</v>
      </c>
      <c r="G103" s="111">
        <f>(COUNTIF($L103:$AP103,"休假")+COUNTIF($L104:$AP104,"休假"))*0.5</f>
        <v>0</v>
      </c>
      <c r="H103" s="111">
        <f>(COUNTIF($L103:$AP103,"缺勤")+COUNTIF($L104:$AP104,"缺勤"))*0.5</f>
        <v>0</v>
      </c>
      <c r="I103" s="111">
        <f>(COUNTIF($L103:$AP103,"放假")+COUNTIF($L104:$AP104,"放假"))*0.5</f>
        <v>0</v>
      </c>
      <c r="J103" s="113">
        <f>(SUM(L105:AP105))/$AO$2</f>
        <v>0</v>
      </c>
      <c r="K103" s="16" t="str">
        <f ca="1">IF(A103="","",IF(MOD(ROW(),3)=1,"上午",IF(MOD(ROW(),3)=2,"下午","加班")))</f>
        <v/>
      </c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25"/>
      <c r="XED103" s="28"/>
      <c r="XEE103" s="28"/>
      <c r="XEF103" s="28"/>
      <c r="XEG103" s="28"/>
      <c r="XEH103" s="28"/>
      <c r="XEI103" s="28"/>
      <c r="XEJ103" s="28"/>
      <c r="XEK103" s="28"/>
      <c r="XEL103" s="28"/>
      <c r="XEM103" s="28"/>
      <c r="XEN103" s="28"/>
      <c r="XEO103" s="28"/>
      <c r="XEP103" s="28"/>
      <c r="XEQ103" s="28"/>
      <c r="XER103" s="28"/>
      <c r="XES103" s="28"/>
      <c r="XET103" s="28"/>
      <c r="XEU103" s="28"/>
      <c r="XEV103" s="28"/>
      <c r="XEW103" s="28"/>
      <c r="XEX103" s="28"/>
      <c r="XEY103" s="28"/>
      <c r="XEZ103" s="28"/>
      <c r="XFA103" s="28"/>
      <c r="XFB103" s="28"/>
      <c r="XFC103" s="28"/>
      <c r="XFD103" s="28"/>
    </row>
    <row r="104" spans="1:42 16358:16384" s="3" customFormat="1" ht="19.05" customHeight="1">
      <c r="A104" s="109"/>
      <c r="B104" s="111"/>
      <c r="C104" s="111"/>
      <c r="D104" s="111"/>
      <c r="E104" s="111"/>
      <c r="F104" s="111"/>
      <c r="G104" s="111"/>
      <c r="H104" s="111"/>
      <c r="I104" s="111"/>
      <c r="J104" s="113"/>
      <c r="K104" s="18" t="str">
        <f ca="1">IF(A103="","",IF(MOD(ROW(),3)=1,"上午",IF(MOD(ROW(),3)=2,"下午","加班")))</f>
        <v/>
      </c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26"/>
      <c r="XED104" s="28"/>
      <c r="XEE104" s="28"/>
      <c r="XEF104" s="28"/>
      <c r="XEG104" s="28"/>
      <c r="XEH104" s="28"/>
      <c r="XEI104" s="28"/>
      <c r="XEJ104" s="28"/>
      <c r="XEK104" s="28"/>
      <c r="XEL104" s="28"/>
      <c r="XEM104" s="28"/>
      <c r="XEN104" s="28"/>
      <c r="XEO104" s="28"/>
      <c r="XEP104" s="28"/>
      <c r="XEQ104" s="28"/>
      <c r="XER104" s="28"/>
      <c r="XES104" s="28"/>
      <c r="XET104" s="28"/>
      <c r="XEU104" s="28"/>
      <c r="XEV104" s="28"/>
      <c r="XEW104" s="28"/>
      <c r="XEX104" s="28"/>
      <c r="XEY104" s="28"/>
      <c r="XEZ104" s="28"/>
      <c r="XFA104" s="28"/>
      <c r="XFB104" s="28"/>
      <c r="XFC104" s="28"/>
      <c r="XFD104" s="28"/>
    </row>
    <row r="105" spans="1:42 16358:16384" s="3" customFormat="1" ht="19.05" customHeight="1">
      <c r="A105" s="109"/>
      <c r="B105" s="111"/>
      <c r="C105" s="111"/>
      <c r="D105" s="111"/>
      <c r="E105" s="111"/>
      <c r="F105" s="111"/>
      <c r="G105" s="111"/>
      <c r="H105" s="111"/>
      <c r="I105" s="111"/>
      <c r="J105" s="113"/>
      <c r="K105" s="20" t="str">
        <f ca="1">IF(A103="","",IF(MOD(ROW(),3)=1,"上午",IF(MOD(ROW(),3)=2,"下午","加班")))</f>
        <v/>
      </c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7"/>
      <c r="XED105" s="28"/>
      <c r="XEE105" s="28"/>
      <c r="XEF105" s="28"/>
      <c r="XEG105" s="28"/>
      <c r="XEH105" s="28"/>
      <c r="XEI105" s="28"/>
      <c r="XEJ105" s="28"/>
      <c r="XEK105" s="28"/>
      <c r="XEL105" s="28"/>
      <c r="XEM105" s="28"/>
      <c r="XEN105" s="28"/>
      <c r="XEO105" s="28"/>
      <c r="XEP105" s="28"/>
      <c r="XEQ105" s="28"/>
      <c r="XER105" s="28"/>
      <c r="XES105" s="28"/>
      <c r="XET105" s="28"/>
      <c r="XEU105" s="28"/>
      <c r="XEV105" s="28"/>
      <c r="XEW105" s="28"/>
      <c r="XEX105" s="28"/>
      <c r="XEY105" s="28"/>
      <c r="XEZ105" s="28"/>
      <c r="XFA105" s="28"/>
      <c r="XFB105" s="28"/>
      <c r="XFC105" s="28"/>
      <c r="XFD105" s="28"/>
    </row>
    <row r="106" spans="1:42 16358:16384" s="3" customFormat="1" ht="19.05" customHeight="1">
      <c r="A106" s="109" t="str">
        <f ca="1">IF(B106=0,"",COUNTA($B$3:$B105))</f>
        <v/>
      </c>
      <c r="B106" s="111">
        <f ca="1">INDIRECT("员工信息表!B"&amp;COUNTA($B$3:$B105)+2)</f>
        <v>0</v>
      </c>
      <c r="C106" s="111"/>
      <c r="D106" s="111">
        <f>(COUNTIF($L106:$AP106,"出勤")+COUNTIF($L107:$AP107,"出勤"))*0.5</f>
        <v>0</v>
      </c>
      <c r="E106" s="111">
        <f>(COUNTIF($L106:$AP106,"事假")+COUNTIF($L107:$AP107,"事假"))*0.5</f>
        <v>0</v>
      </c>
      <c r="F106" s="111">
        <f>(COUNTIF($L106:$AP106,"病假")+COUNTIF($L107:$AP107,"病假"))*0.5</f>
        <v>0</v>
      </c>
      <c r="G106" s="111">
        <f>(COUNTIF($L106:$AP106,"休假")+COUNTIF($L107:$AP107,"休假"))*0.5</f>
        <v>0</v>
      </c>
      <c r="H106" s="111">
        <f>(COUNTIF($L106:$AP106,"缺勤")+COUNTIF($L107:$AP107,"缺勤"))*0.5</f>
        <v>0</v>
      </c>
      <c r="I106" s="111">
        <f>(COUNTIF($L106:$AP106,"放假")+COUNTIF($L107:$AP107,"放假"))*0.5</f>
        <v>0</v>
      </c>
      <c r="J106" s="113">
        <f>(SUM(L108:AP108))/$AO$2</f>
        <v>0</v>
      </c>
      <c r="K106" s="16" t="str">
        <f ca="1">IF(A106="","",IF(MOD(ROW(),3)=1,"上午",IF(MOD(ROW(),3)=2,"下午","加班")))</f>
        <v/>
      </c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25"/>
      <c r="XED106" s="28"/>
      <c r="XEE106" s="28"/>
      <c r="XEF106" s="28"/>
      <c r="XEG106" s="28"/>
      <c r="XEH106" s="28"/>
      <c r="XEI106" s="28"/>
      <c r="XEJ106" s="28"/>
      <c r="XEK106" s="28"/>
      <c r="XEL106" s="28"/>
      <c r="XEM106" s="28"/>
      <c r="XEN106" s="28"/>
      <c r="XEO106" s="28"/>
      <c r="XEP106" s="28"/>
      <c r="XEQ106" s="28"/>
      <c r="XER106" s="28"/>
      <c r="XES106" s="28"/>
      <c r="XET106" s="28"/>
      <c r="XEU106" s="28"/>
      <c r="XEV106" s="28"/>
      <c r="XEW106" s="28"/>
      <c r="XEX106" s="28"/>
      <c r="XEY106" s="28"/>
      <c r="XEZ106" s="28"/>
      <c r="XFA106" s="28"/>
      <c r="XFB106" s="28"/>
      <c r="XFC106" s="28"/>
      <c r="XFD106" s="28"/>
    </row>
    <row r="107" spans="1:42 16358:16384" s="3" customFormat="1" ht="19.05" customHeight="1">
      <c r="A107" s="109"/>
      <c r="B107" s="111"/>
      <c r="C107" s="111"/>
      <c r="D107" s="111"/>
      <c r="E107" s="111"/>
      <c r="F107" s="111"/>
      <c r="G107" s="111"/>
      <c r="H107" s="111"/>
      <c r="I107" s="111"/>
      <c r="J107" s="113"/>
      <c r="K107" s="18" t="str">
        <f ca="1">IF(A106="","",IF(MOD(ROW(),3)=1,"上午",IF(MOD(ROW(),3)=2,"下午","加班")))</f>
        <v/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26"/>
      <c r="XED107" s="28"/>
      <c r="XEE107" s="28"/>
      <c r="XEF107" s="28"/>
      <c r="XEG107" s="28"/>
      <c r="XEH107" s="28"/>
      <c r="XEI107" s="28"/>
      <c r="XEJ107" s="28"/>
      <c r="XEK107" s="28"/>
      <c r="XEL107" s="28"/>
      <c r="XEM107" s="28"/>
      <c r="XEN107" s="28"/>
      <c r="XEO107" s="28"/>
      <c r="XEP107" s="28"/>
      <c r="XEQ107" s="28"/>
      <c r="XER107" s="28"/>
      <c r="XES107" s="28"/>
      <c r="XET107" s="28"/>
      <c r="XEU107" s="28"/>
      <c r="XEV107" s="28"/>
      <c r="XEW107" s="28"/>
      <c r="XEX107" s="28"/>
      <c r="XEY107" s="28"/>
      <c r="XEZ107" s="28"/>
      <c r="XFA107" s="28"/>
      <c r="XFB107" s="28"/>
      <c r="XFC107" s="28"/>
      <c r="XFD107" s="28"/>
    </row>
    <row r="108" spans="1:42 16358:16384" s="3" customFormat="1" ht="19.05" customHeight="1">
      <c r="A108" s="109"/>
      <c r="B108" s="111"/>
      <c r="C108" s="111"/>
      <c r="D108" s="111"/>
      <c r="E108" s="111"/>
      <c r="F108" s="111"/>
      <c r="G108" s="111"/>
      <c r="H108" s="111"/>
      <c r="I108" s="111"/>
      <c r="J108" s="113"/>
      <c r="K108" s="20" t="str">
        <f ca="1">IF(A106="","",IF(MOD(ROW(),3)=1,"上午",IF(MOD(ROW(),3)=2,"下午","加班")))</f>
        <v/>
      </c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7"/>
      <c r="XED108" s="28"/>
      <c r="XEE108" s="28"/>
      <c r="XEF108" s="28"/>
      <c r="XEG108" s="28"/>
      <c r="XEH108" s="28"/>
      <c r="XEI108" s="28"/>
      <c r="XEJ108" s="28"/>
      <c r="XEK108" s="28"/>
      <c r="XEL108" s="28"/>
      <c r="XEM108" s="28"/>
      <c r="XEN108" s="28"/>
      <c r="XEO108" s="28"/>
      <c r="XEP108" s="28"/>
      <c r="XEQ108" s="28"/>
      <c r="XER108" s="28"/>
      <c r="XES108" s="28"/>
      <c r="XET108" s="28"/>
      <c r="XEU108" s="28"/>
      <c r="XEV108" s="28"/>
      <c r="XEW108" s="28"/>
      <c r="XEX108" s="28"/>
      <c r="XEY108" s="28"/>
      <c r="XEZ108" s="28"/>
      <c r="XFA108" s="28"/>
      <c r="XFB108" s="28"/>
      <c r="XFC108" s="28"/>
      <c r="XFD108" s="28"/>
    </row>
    <row r="109" spans="1:42 16358:16384" s="3" customFormat="1" ht="19.05" customHeight="1">
      <c r="A109" s="109" t="str">
        <f ca="1">IF(B109=0,"",COUNTA($B$3:$B108))</f>
        <v/>
      </c>
      <c r="B109" s="111">
        <f ca="1">INDIRECT("员工信息表!B"&amp;COUNTA($B$3:$B108)+2)</f>
        <v>0</v>
      </c>
      <c r="C109" s="111"/>
      <c r="D109" s="111">
        <f>(COUNTIF($L109:$AP109,"出勤")+COUNTIF($L110:$AP110,"出勤"))*0.5</f>
        <v>0</v>
      </c>
      <c r="E109" s="111">
        <f>(COUNTIF($L109:$AP109,"事假")+COUNTIF($L110:$AP110,"事假"))*0.5</f>
        <v>0</v>
      </c>
      <c r="F109" s="111">
        <f>(COUNTIF($L109:$AP109,"病假")+COUNTIF($L110:$AP110,"病假"))*0.5</f>
        <v>0</v>
      </c>
      <c r="G109" s="111">
        <f>(COUNTIF($L109:$AP109,"休假")+COUNTIF($L110:$AP110,"休假"))*0.5</f>
        <v>0</v>
      </c>
      <c r="H109" s="111">
        <f>(COUNTIF($L109:$AP109,"缺勤")+COUNTIF($L110:$AP110,"缺勤"))*0.5</f>
        <v>0</v>
      </c>
      <c r="I109" s="111">
        <f>(COUNTIF($L109:$AP109,"放假")+COUNTIF($L110:$AP110,"放假"))*0.5</f>
        <v>0</v>
      </c>
      <c r="J109" s="113">
        <f>(SUM(L111:AP111))/$AO$2</f>
        <v>0</v>
      </c>
      <c r="K109" s="16" t="str">
        <f ca="1">IF(A109="","",IF(MOD(ROW(),3)=1,"上午",IF(MOD(ROW(),3)=2,"下午","加班")))</f>
        <v/>
      </c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25"/>
      <c r="XED109" s="28"/>
      <c r="XEE109" s="28"/>
      <c r="XEF109" s="28"/>
      <c r="XEG109" s="28"/>
      <c r="XEH109" s="28"/>
      <c r="XEI109" s="28"/>
      <c r="XEJ109" s="28"/>
      <c r="XEK109" s="28"/>
      <c r="XEL109" s="28"/>
      <c r="XEM109" s="28"/>
      <c r="XEN109" s="28"/>
      <c r="XEO109" s="28"/>
      <c r="XEP109" s="28"/>
      <c r="XEQ109" s="28"/>
      <c r="XER109" s="28"/>
      <c r="XES109" s="28"/>
      <c r="XET109" s="28"/>
      <c r="XEU109" s="28"/>
      <c r="XEV109" s="28"/>
      <c r="XEW109" s="28"/>
      <c r="XEX109" s="28"/>
      <c r="XEY109" s="28"/>
      <c r="XEZ109" s="28"/>
      <c r="XFA109" s="28"/>
      <c r="XFB109" s="28"/>
      <c r="XFC109" s="28"/>
      <c r="XFD109" s="28"/>
    </row>
    <row r="110" spans="1:42 16358:16384" s="3" customFormat="1" ht="19.05" customHeight="1">
      <c r="A110" s="109"/>
      <c r="B110" s="111"/>
      <c r="C110" s="111"/>
      <c r="D110" s="111"/>
      <c r="E110" s="111"/>
      <c r="F110" s="111"/>
      <c r="G110" s="111"/>
      <c r="H110" s="111"/>
      <c r="I110" s="111"/>
      <c r="J110" s="113"/>
      <c r="K110" s="18" t="str">
        <f ca="1">IF(A109="","",IF(MOD(ROW(),3)=1,"上午",IF(MOD(ROW(),3)=2,"下午","加班")))</f>
        <v/>
      </c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26"/>
      <c r="XED110" s="28"/>
      <c r="XEE110" s="28"/>
      <c r="XEF110" s="28"/>
      <c r="XEG110" s="28"/>
      <c r="XEH110" s="28"/>
      <c r="XEI110" s="28"/>
      <c r="XEJ110" s="28"/>
      <c r="XEK110" s="28"/>
      <c r="XEL110" s="28"/>
      <c r="XEM110" s="28"/>
      <c r="XEN110" s="28"/>
      <c r="XEO110" s="28"/>
      <c r="XEP110" s="28"/>
      <c r="XEQ110" s="28"/>
      <c r="XER110" s="28"/>
      <c r="XES110" s="28"/>
      <c r="XET110" s="28"/>
      <c r="XEU110" s="28"/>
      <c r="XEV110" s="28"/>
      <c r="XEW110" s="28"/>
      <c r="XEX110" s="28"/>
      <c r="XEY110" s="28"/>
      <c r="XEZ110" s="28"/>
      <c r="XFA110" s="28"/>
      <c r="XFB110" s="28"/>
      <c r="XFC110" s="28"/>
      <c r="XFD110" s="28"/>
    </row>
    <row r="111" spans="1:42 16358:16384" s="3" customFormat="1" ht="19.05" customHeight="1">
      <c r="A111" s="109"/>
      <c r="B111" s="111"/>
      <c r="C111" s="111"/>
      <c r="D111" s="111"/>
      <c r="E111" s="111"/>
      <c r="F111" s="111"/>
      <c r="G111" s="111"/>
      <c r="H111" s="111"/>
      <c r="I111" s="111"/>
      <c r="J111" s="113"/>
      <c r="K111" s="20" t="str">
        <f ca="1">IF(A109="","",IF(MOD(ROW(),3)=1,"上午",IF(MOD(ROW(),3)=2,"下午","加班")))</f>
        <v/>
      </c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7"/>
      <c r="XED111" s="28"/>
      <c r="XEE111" s="28"/>
      <c r="XEF111" s="28"/>
      <c r="XEG111" s="28"/>
      <c r="XEH111" s="28"/>
      <c r="XEI111" s="28"/>
      <c r="XEJ111" s="28"/>
      <c r="XEK111" s="28"/>
      <c r="XEL111" s="28"/>
      <c r="XEM111" s="28"/>
      <c r="XEN111" s="28"/>
      <c r="XEO111" s="28"/>
      <c r="XEP111" s="28"/>
      <c r="XEQ111" s="28"/>
      <c r="XER111" s="28"/>
      <c r="XES111" s="28"/>
      <c r="XET111" s="28"/>
      <c r="XEU111" s="28"/>
      <c r="XEV111" s="28"/>
      <c r="XEW111" s="28"/>
      <c r="XEX111" s="28"/>
      <c r="XEY111" s="28"/>
      <c r="XEZ111" s="28"/>
      <c r="XFA111" s="28"/>
      <c r="XFB111" s="28"/>
      <c r="XFC111" s="28"/>
      <c r="XFD111" s="28"/>
    </row>
    <row r="112" spans="1:42 16358:16384" s="3" customFormat="1" ht="19.05" customHeight="1">
      <c r="A112" s="109" t="str">
        <f ca="1">IF(B112=0,"",COUNTA($B$3:$B111))</f>
        <v/>
      </c>
      <c r="B112" s="111">
        <f ca="1">INDIRECT("员工信息表!B"&amp;COUNTA($B$3:$B111)+2)</f>
        <v>0</v>
      </c>
      <c r="C112" s="111"/>
      <c r="D112" s="111">
        <f>(COUNTIF($L112:$AP112,"出勤")+COUNTIF($L113:$AP113,"出勤"))*0.5</f>
        <v>0</v>
      </c>
      <c r="E112" s="111">
        <f>(COUNTIF($L112:$AP112,"事假")+COUNTIF($L113:$AP113,"事假"))*0.5</f>
        <v>0</v>
      </c>
      <c r="F112" s="111">
        <f>(COUNTIF($L112:$AP112,"病假")+COUNTIF($L113:$AP113,"病假"))*0.5</f>
        <v>0</v>
      </c>
      <c r="G112" s="111">
        <f>(COUNTIF($L112:$AP112,"休假")+COUNTIF($L113:$AP113,"休假"))*0.5</f>
        <v>0</v>
      </c>
      <c r="H112" s="111">
        <f>(COUNTIF($L112:$AP112,"缺勤")+COUNTIF($L113:$AP113,"缺勤"))*0.5</f>
        <v>0</v>
      </c>
      <c r="I112" s="111">
        <f>(COUNTIF($L112:$AP112,"放假")+COUNTIF($L113:$AP113,"放假"))*0.5</f>
        <v>0</v>
      </c>
      <c r="J112" s="113">
        <f>(SUM(L114:AP114))/$AO$2</f>
        <v>0</v>
      </c>
      <c r="K112" s="16" t="str">
        <f ca="1">IF(A112="","",IF(MOD(ROW(),3)=1,"上午",IF(MOD(ROW(),3)=2,"下午","加班")))</f>
        <v/>
      </c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25"/>
      <c r="XED112" s="28"/>
      <c r="XEE112" s="28"/>
      <c r="XEF112" s="28"/>
      <c r="XEG112" s="28"/>
      <c r="XEH112" s="28"/>
      <c r="XEI112" s="28"/>
      <c r="XEJ112" s="28"/>
      <c r="XEK112" s="28"/>
      <c r="XEL112" s="28"/>
      <c r="XEM112" s="28"/>
      <c r="XEN112" s="28"/>
      <c r="XEO112" s="28"/>
      <c r="XEP112" s="28"/>
      <c r="XEQ112" s="28"/>
      <c r="XER112" s="28"/>
      <c r="XES112" s="28"/>
      <c r="XET112" s="28"/>
      <c r="XEU112" s="28"/>
      <c r="XEV112" s="28"/>
      <c r="XEW112" s="28"/>
      <c r="XEX112" s="28"/>
      <c r="XEY112" s="28"/>
      <c r="XEZ112" s="28"/>
      <c r="XFA112" s="28"/>
      <c r="XFB112" s="28"/>
      <c r="XFC112" s="28"/>
      <c r="XFD112" s="28"/>
    </row>
    <row r="113" spans="1:42 16358:16384" s="3" customFormat="1" ht="19.05" customHeight="1">
      <c r="A113" s="109"/>
      <c r="B113" s="111"/>
      <c r="C113" s="111"/>
      <c r="D113" s="111"/>
      <c r="E113" s="111"/>
      <c r="F113" s="111"/>
      <c r="G113" s="111"/>
      <c r="H113" s="111"/>
      <c r="I113" s="111"/>
      <c r="J113" s="113"/>
      <c r="K113" s="18" t="str">
        <f ca="1">IF(A112="","",IF(MOD(ROW(),3)=1,"上午",IF(MOD(ROW(),3)=2,"下午","加班")))</f>
        <v/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26"/>
      <c r="XED113" s="28"/>
      <c r="XEE113" s="28"/>
      <c r="XEF113" s="28"/>
      <c r="XEG113" s="28"/>
      <c r="XEH113" s="28"/>
      <c r="XEI113" s="28"/>
      <c r="XEJ113" s="28"/>
      <c r="XEK113" s="28"/>
      <c r="XEL113" s="28"/>
      <c r="XEM113" s="28"/>
      <c r="XEN113" s="28"/>
      <c r="XEO113" s="28"/>
      <c r="XEP113" s="28"/>
      <c r="XEQ113" s="28"/>
      <c r="XER113" s="28"/>
      <c r="XES113" s="28"/>
      <c r="XET113" s="28"/>
      <c r="XEU113" s="28"/>
      <c r="XEV113" s="28"/>
      <c r="XEW113" s="28"/>
      <c r="XEX113" s="28"/>
      <c r="XEY113" s="28"/>
      <c r="XEZ113" s="28"/>
      <c r="XFA113" s="28"/>
      <c r="XFB113" s="28"/>
      <c r="XFC113" s="28"/>
      <c r="XFD113" s="28"/>
    </row>
    <row r="114" spans="1:42 16358:16384" s="3" customFormat="1" ht="19.05" customHeight="1">
      <c r="A114" s="109"/>
      <c r="B114" s="111"/>
      <c r="C114" s="111"/>
      <c r="D114" s="111"/>
      <c r="E114" s="111"/>
      <c r="F114" s="111"/>
      <c r="G114" s="111"/>
      <c r="H114" s="111"/>
      <c r="I114" s="111"/>
      <c r="J114" s="113"/>
      <c r="K114" s="20" t="str">
        <f ca="1">IF(A112="","",IF(MOD(ROW(),3)=1,"上午",IF(MOD(ROW(),3)=2,"下午","加班")))</f>
        <v/>
      </c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7"/>
      <c r="XED114" s="28"/>
      <c r="XEE114" s="28"/>
      <c r="XEF114" s="28"/>
      <c r="XEG114" s="28"/>
      <c r="XEH114" s="28"/>
      <c r="XEI114" s="28"/>
      <c r="XEJ114" s="28"/>
      <c r="XEK114" s="28"/>
      <c r="XEL114" s="28"/>
      <c r="XEM114" s="28"/>
      <c r="XEN114" s="28"/>
      <c r="XEO114" s="28"/>
      <c r="XEP114" s="28"/>
      <c r="XEQ114" s="28"/>
      <c r="XER114" s="28"/>
      <c r="XES114" s="28"/>
      <c r="XET114" s="28"/>
      <c r="XEU114" s="28"/>
      <c r="XEV114" s="28"/>
      <c r="XEW114" s="28"/>
      <c r="XEX114" s="28"/>
      <c r="XEY114" s="28"/>
      <c r="XEZ114" s="28"/>
      <c r="XFA114" s="28"/>
      <c r="XFB114" s="28"/>
      <c r="XFC114" s="28"/>
      <c r="XFD114" s="28"/>
    </row>
    <row r="115" spans="1:42 16358:16384" s="3" customFormat="1" ht="19.05" customHeight="1">
      <c r="A115" s="109" t="str">
        <f ca="1">IF(B115=0,"",COUNTA($B$3:$B114))</f>
        <v/>
      </c>
      <c r="B115" s="111">
        <f ca="1">INDIRECT("员工信息表!B"&amp;COUNTA($B$3:$B114)+2)</f>
        <v>0</v>
      </c>
      <c r="C115" s="111"/>
      <c r="D115" s="111">
        <f>(COUNTIF($L115:$AP115,"出勤")+COUNTIF($L116:$AP116,"出勤"))*0.5</f>
        <v>0</v>
      </c>
      <c r="E115" s="111">
        <f>(COUNTIF($L115:$AP115,"事假")+COUNTIF($L116:$AP116,"事假"))*0.5</f>
        <v>0</v>
      </c>
      <c r="F115" s="111">
        <f>(COUNTIF($L115:$AP115,"病假")+COUNTIF($L116:$AP116,"病假"))*0.5</f>
        <v>0</v>
      </c>
      <c r="G115" s="111">
        <f>(COUNTIF($L115:$AP115,"休假")+COUNTIF($L116:$AP116,"休假"))*0.5</f>
        <v>0</v>
      </c>
      <c r="H115" s="111">
        <f>(COUNTIF($L115:$AP115,"缺勤")+COUNTIF($L116:$AP116,"缺勤"))*0.5</f>
        <v>0</v>
      </c>
      <c r="I115" s="111">
        <f>(COUNTIF($L115:$AP115,"放假")+COUNTIF($L116:$AP116,"放假"))*0.5</f>
        <v>0</v>
      </c>
      <c r="J115" s="113">
        <f>(SUM(L117:AP117))/$AO$2</f>
        <v>0</v>
      </c>
      <c r="K115" s="16" t="str">
        <f ca="1">IF(A115="","",IF(MOD(ROW(),3)=1,"上午",IF(MOD(ROW(),3)=2,"下午","加班")))</f>
        <v/>
      </c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25"/>
      <c r="XED115" s="28"/>
      <c r="XEE115" s="28"/>
      <c r="XEF115" s="28"/>
      <c r="XEG115" s="28"/>
      <c r="XEH115" s="28"/>
      <c r="XEI115" s="28"/>
      <c r="XEJ115" s="28"/>
      <c r="XEK115" s="28"/>
      <c r="XEL115" s="28"/>
      <c r="XEM115" s="28"/>
      <c r="XEN115" s="28"/>
      <c r="XEO115" s="28"/>
      <c r="XEP115" s="28"/>
      <c r="XEQ115" s="28"/>
      <c r="XER115" s="28"/>
      <c r="XES115" s="28"/>
      <c r="XET115" s="28"/>
      <c r="XEU115" s="28"/>
      <c r="XEV115" s="28"/>
      <c r="XEW115" s="28"/>
      <c r="XEX115" s="28"/>
      <c r="XEY115" s="28"/>
      <c r="XEZ115" s="28"/>
      <c r="XFA115" s="28"/>
      <c r="XFB115" s="28"/>
      <c r="XFC115" s="28"/>
      <c r="XFD115" s="28"/>
    </row>
    <row r="116" spans="1:42 16358:16384" s="3" customFormat="1" ht="19.05" customHeight="1">
      <c r="A116" s="109"/>
      <c r="B116" s="111"/>
      <c r="C116" s="111"/>
      <c r="D116" s="111"/>
      <c r="E116" s="111"/>
      <c r="F116" s="111"/>
      <c r="G116" s="111"/>
      <c r="H116" s="111"/>
      <c r="I116" s="111"/>
      <c r="J116" s="113"/>
      <c r="K116" s="18" t="str">
        <f ca="1">IF(A115="","",IF(MOD(ROW(),3)=1,"上午",IF(MOD(ROW(),3)=2,"下午","加班")))</f>
        <v/>
      </c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26"/>
      <c r="XED116" s="28"/>
      <c r="XEE116" s="28"/>
      <c r="XEF116" s="28"/>
      <c r="XEG116" s="28"/>
      <c r="XEH116" s="28"/>
      <c r="XEI116" s="28"/>
      <c r="XEJ116" s="28"/>
      <c r="XEK116" s="28"/>
      <c r="XEL116" s="28"/>
      <c r="XEM116" s="28"/>
      <c r="XEN116" s="28"/>
      <c r="XEO116" s="28"/>
      <c r="XEP116" s="28"/>
      <c r="XEQ116" s="28"/>
      <c r="XER116" s="28"/>
      <c r="XES116" s="28"/>
      <c r="XET116" s="28"/>
      <c r="XEU116" s="28"/>
      <c r="XEV116" s="28"/>
      <c r="XEW116" s="28"/>
      <c r="XEX116" s="28"/>
      <c r="XEY116" s="28"/>
      <c r="XEZ116" s="28"/>
      <c r="XFA116" s="28"/>
      <c r="XFB116" s="28"/>
      <c r="XFC116" s="28"/>
      <c r="XFD116" s="28"/>
    </row>
    <row r="117" spans="1:42 16358:16384" s="3" customFormat="1" ht="19.05" customHeight="1">
      <c r="A117" s="109"/>
      <c r="B117" s="111"/>
      <c r="C117" s="111"/>
      <c r="D117" s="111"/>
      <c r="E117" s="111"/>
      <c r="F117" s="111"/>
      <c r="G117" s="111"/>
      <c r="H117" s="111"/>
      <c r="I117" s="111"/>
      <c r="J117" s="113"/>
      <c r="K117" s="20" t="str">
        <f ca="1">IF(A115="","",IF(MOD(ROW(),3)=1,"上午",IF(MOD(ROW(),3)=2,"下午","加班")))</f>
        <v/>
      </c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7"/>
      <c r="XED117" s="28"/>
      <c r="XEE117" s="28"/>
      <c r="XEF117" s="28"/>
      <c r="XEG117" s="28"/>
      <c r="XEH117" s="28"/>
      <c r="XEI117" s="28"/>
      <c r="XEJ117" s="28"/>
      <c r="XEK117" s="28"/>
      <c r="XEL117" s="28"/>
      <c r="XEM117" s="28"/>
      <c r="XEN117" s="28"/>
      <c r="XEO117" s="28"/>
      <c r="XEP117" s="28"/>
      <c r="XEQ117" s="28"/>
      <c r="XER117" s="28"/>
      <c r="XES117" s="28"/>
      <c r="XET117" s="28"/>
      <c r="XEU117" s="28"/>
      <c r="XEV117" s="28"/>
      <c r="XEW117" s="28"/>
      <c r="XEX117" s="28"/>
      <c r="XEY117" s="28"/>
      <c r="XEZ117" s="28"/>
      <c r="XFA117" s="28"/>
      <c r="XFB117" s="28"/>
      <c r="XFC117" s="28"/>
      <c r="XFD117" s="28"/>
    </row>
    <row r="118" spans="1:42 16358:16384" s="3" customFormat="1" ht="19.05" customHeight="1">
      <c r="A118" s="109" t="str">
        <f ca="1">IF(B118=0,"",COUNTA($B$3:$B117))</f>
        <v/>
      </c>
      <c r="B118" s="111">
        <f ca="1">INDIRECT("员工信息表!B"&amp;COUNTA($B$3:$B117)+2)</f>
        <v>0</v>
      </c>
      <c r="C118" s="111"/>
      <c r="D118" s="111">
        <f>(COUNTIF($L118:$AP118,"出勤")+COUNTIF($L119:$AP119,"出勤"))*0.5</f>
        <v>0</v>
      </c>
      <c r="E118" s="111">
        <f>(COUNTIF($L118:$AP118,"事假")+COUNTIF($L119:$AP119,"事假"))*0.5</f>
        <v>0</v>
      </c>
      <c r="F118" s="111">
        <f>(COUNTIF($L118:$AP118,"病假")+COUNTIF($L119:$AP119,"病假"))*0.5</f>
        <v>0</v>
      </c>
      <c r="G118" s="111">
        <f>(COUNTIF($L118:$AP118,"休假")+COUNTIF($L119:$AP119,"休假"))*0.5</f>
        <v>0</v>
      </c>
      <c r="H118" s="111">
        <f>(COUNTIF($L118:$AP118,"缺勤")+COUNTIF($L119:$AP119,"缺勤"))*0.5</f>
        <v>0</v>
      </c>
      <c r="I118" s="111">
        <f>(COUNTIF($L118:$AP118,"放假")+COUNTIF($L119:$AP119,"放假"))*0.5</f>
        <v>0</v>
      </c>
      <c r="J118" s="113">
        <f>(SUM(L120:AP120))/$AO$2</f>
        <v>0</v>
      </c>
      <c r="K118" s="16" t="str">
        <f ca="1">IF(A118="","",IF(MOD(ROW(),3)=1,"上午",IF(MOD(ROW(),3)=2,"下午","加班")))</f>
        <v/>
      </c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25"/>
      <c r="XED118" s="28"/>
      <c r="XEE118" s="28"/>
      <c r="XEF118" s="28"/>
      <c r="XEG118" s="28"/>
      <c r="XEH118" s="28"/>
      <c r="XEI118" s="28"/>
      <c r="XEJ118" s="28"/>
      <c r="XEK118" s="28"/>
      <c r="XEL118" s="28"/>
      <c r="XEM118" s="28"/>
      <c r="XEN118" s="28"/>
      <c r="XEO118" s="28"/>
      <c r="XEP118" s="28"/>
      <c r="XEQ118" s="28"/>
      <c r="XER118" s="28"/>
      <c r="XES118" s="28"/>
      <c r="XET118" s="28"/>
      <c r="XEU118" s="28"/>
      <c r="XEV118" s="28"/>
      <c r="XEW118" s="28"/>
      <c r="XEX118" s="28"/>
      <c r="XEY118" s="28"/>
      <c r="XEZ118" s="28"/>
      <c r="XFA118" s="28"/>
      <c r="XFB118" s="28"/>
      <c r="XFC118" s="28"/>
      <c r="XFD118" s="28"/>
    </row>
    <row r="119" spans="1:42 16358:16384" s="3" customFormat="1" ht="19.05" customHeight="1">
      <c r="A119" s="109"/>
      <c r="B119" s="111"/>
      <c r="C119" s="111"/>
      <c r="D119" s="111"/>
      <c r="E119" s="111"/>
      <c r="F119" s="111"/>
      <c r="G119" s="111"/>
      <c r="H119" s="111"/>
      <c r="I119" s="111"/>
      <c r="J119" s="113"/>
      <c r="K119" s="18" t="str">
        <f ca="1">IF(A118="","",IF(MOD(ROW(),3)=1,"上午",IF(MOD(ROW(),3)=2,"下午","加班")))</f>
        <v/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26"/>
      <c r="XED119" s="28"/>
      <c r="XEE119" s="28"/>
      <c r="XEF119" s="28"/>
      <c r="XEG119" s="28"/>
      <c r="XEH119" s="28"/>
      <c r="XEI119" s="28"/>
      <c r="XEJ119" s="28"/>
      <c r="XEK119" s="28"/>
      <c r="XEL119" s="28"/>
      <c r="XEM119" s="28"/>
      <c r="XEN119" s="28"/>
      <c r="XEO119" s="28"/>
      <c r="XEP119" s="28"/>
      <c r="XEQ119" s="28"/>
      <c r="XER119" s="28"/>
      <c r="XES119" s="28"/>
      <c r="XET119" s="28"/>
      <c r="XEU119" s="28"/>
      <c r="XEV119" s="28"/>
      <c r="XEW119" s="28"/>
      <c r="XEX119" s="28"/>
      <c r="XEY119" s="28"/>
      <c r="XEZ119" s="28"/>
      <c r="XFA119" s="28"/>
      <c r="XFB119" s="28"/>
      <c r="XFC119" s="28"/>
      <c r="XFD119" s="28"/>
    </row>
    <row r="120" spans="1:42 16358:16384" s="3" customFormat="1" ht="19.05" customHeight="1">
      <c r="A120" s="109"/>
      <c r="B120" s="111"/>
      <c r="C120" s="111"/>
      <c r="D120" s="111"/>
      <c r="E120" s="111"/>
      <c r="F120" s="111"/>
      <c r="G120" s="111"/>
      <c r="H120" s="111"/>
      <c r="I120" s="111"/>
      <c r="J120" s="113"/>
      <c r="K120" s="20" t="str">
        <f ca="1">IF(A118="","",IF(MOD(ROW(),3)=1,"上午",IF(MOD(ROW(),3)=2,"下午","加班")))</f>
        <v/>
      </c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7"/>
      <c r="XED120" s="28"/>
      <c r="XEE120" s="28"/>
      <c r="XEF120" s="28"/>
      <c r="XEG120" s="28"/>
      <c r="XEH120" s="28"/>
      <c r="XEI120" s="28"/>
      <c r="XEJ120" s="28"/>
      <c r="XEK120" s="28"/>
      <c r="XEL120" s="28"/>
      <c r="XEM120" s="28"/>
      <c r="XEN120" s="28"/>
      <c r="XEO120" s="28"/>
      <c r="XEP120" s="28"/>
      <c r="XEQ120" s="28"/>
      <c r="XER120" s="28"/>
      <c r="XES120" s="28"/>
      <c r="XET120" s="28"/>
      <c r="XEU120" s="28"/>
      <c r="XEV120" s="28"/>
      <c r="XEW120" s="28"/>
      <c r="XEX120" s="28"/>
      <c r="XEY120" s="28"/>
      <c r="XEZ120" s="28"/>
      <c r="XFA120" s="28"/>
      <c r="XFB120" s="28"/>
      <c r="XFC120" s="28"/>
      <c r="XFD120" s="28"/>
    </row>
    <row r="121" spans="1:42 16358:16384" s="3" customFormat="1" ht="19.05" customHeight="1">
      <c r="A121" s="109" t="str">
        <f ca="1">IF(B121=0,"",COUNTA($B$3:$B120))</f>
        <v/>
      </c>
      <c r="B121" s="111">
        <f ca="1">INDIRECT("员工信息表!B"&amp;COUNTA($B$3:$B120)+2)</f>
        <v>0</v>
      </c>
      <c r="C121" s="111"/>
      <c r="D121" s="111">
        <f>(COUNTIF($L121:$AP121,"出勤")+COUNTIF($L122:$AP122,"出勤"))*0.5</f>
        <v>0</v>
      </c>
      <c r="E121" s="111">
        <f>(COUNTIF($L121:$AP121,"事假")+COUNTIF($L122:$AP122,"事假"))*0.5</f>
        <v>0</v>
      </c>
      <c r="F121" s="111">
        <f>(COUNTIF($L121:$AP121,"病假")+COUNTIF($L122:$AP122,"病假"))*0.5</f>
        <v>0</v>
      </c>
      <c r="G121" s="111">
        <f>(COUNTIF($L121:$AP121,"休假")+COUNTIF($L122:$AP122,"休假"))*0.5</f>
        <v>0</v>
      </c>
      <c r="H121" s="111">
        <f>(COUNTIF($L121:$AP121,"缺勤")+COUNTIF($L122:$AP122,"缺勤"))*0.5</f>
        <v>0</v>
      </c>
      <c r="I121" s="111">
        <f>(COUNTIF($L121:$AP121,"放假")+COUNTIF($L122:$AP122,"放假"))*0.5</f>
        <v>0</v>
      </c>
      <c r="J121" s="113">
        <f>(SUM(L123:AP123))/$AO$2</f>
        <v>0</v>
      </c>
      <c r="K121" s="16" t="str">
        <f ca="1">IF(A121="","",IF(MOD(ROW(),3)=1,"上午",IF(MOD(ROW(),3)=2,"下午","加班")))</f>
        <v/>
      </c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25"/>
      <c r="XED121" s="28"/>
      <c r="XEE121" s="28"/>
      <c r="XEF121" s="28"/>
      <c r="XEG121" s="28"/>
      <c r="XEH121" s="28"/>
      <c r="XEI121" s="28"/>
      <c r="XEJ121" s="28"/>
      <c r="XEK121" s="28"/>
      <c r="XEL121" s="28"/>
      <c r="XEM121" s="28"/>
      <c r="XEN121" s="28"/>
      <c r="XEO121" s="28"/>
      <c r="XEP121" s="28"/>
      <c r="XEQ121" s="28"/>
      <c r="XER121" s="28"/>
      <c r="XES121" s="28"/>
      <c r="XET121" s="28"/>
      <c r="XEU121" s="28"/>
      <c r="XEV121" s="28"/>
      <c r="XEW121" s="28"/>
      <c r="XEX121" s="28"/>
      <c r="XEY121" s="28"/>
      <c r="XEZ121" s="28"/>
      <c r="XFA121" s="28"/>
      <c r="XFB121" s="28"/>
      <c r="XFC121" s="28"/>
      <c r="XFD121" s="28"/>
    </row>
    <row r="122" spans="1:42 16358:16384" s="3" customFormat="1" ht="19.05" customHeight="1">
      <c r="A122" s="109"/>
      <c r="B122" s="111"/>
      <c r="C122" s="111"/>
      <c r="D122" s="111"/>
      <c r="E122" s="111"/>
      <c r="F122" s="111"/>
      <c r="G122" s="111"/>
      <c r="H122" s="111"/>
      <c r="I122" s="111"/>
      <c r="J122" s="113"/>
      <c r="K122" s="18" t="str">
        <f ca="1">IF(A121="","",IF(MOD(ROW(),3)=1,"上午",IF(MOD(ROW(),3)=2,"下午","加班")))</f>
        <v/>
      </c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26"/>
      <c r="XED122" s="28"/>
      <c r="XEE122" s="28"/>
      <c r="XEF122" s="28"/>
      <c r="XEG122" s="28"/>
      <c r="XEH122" s="28"/>
      <c r="XEI122" s="28"/>
      <c r="XEJ122" s="28"/>
      <c r="XEK122" s="28"/>
      <c r="XEL122" s="28"/>
      <c r="XEM122" s="28"/>
      <c r="XEN122" s="28"/>
      <c r="XEO122" s="28"/>
      <c r="XEP122" s="28"/>
      <c r="XEQ122" s="28"/>
      <c r="XER122" s="28"/>
      <c r="XES122" s="28"/>
      <c r="XET122" s="28"/>
      <c r="XEU122" s="28"/>
      <c r="XEV122" s="28"/>
      <c r="XEW122" s="28"/>
      <c r="XEX122" s="28"/>
      <c r="XEY122" s="28"/>
      <c r="XEZ122" s="28"/>
      <c r="XFA122" s="28"/>
      <c r="XFB122" s="28"/>
      <c r="XFC122" s="28"/>
      <c r="XFD122" s="28"/>
    </row>
    <row r="123" spans="1:42 16358:16384" s="3" customFormat="1" ht="19.05" customHeight="1">
      <c r="A123" s="109"/>
      <c r="B123" s="111"/>
      <c r="C123" s="111"/>
      <c r="D123" s="111"/>
      <c r="E123" s="111"/>
      <c r="F123" s="111"/>
      <c r="G123" s="111"/>
      <c r="H123" s="111"/>
      <c r="I123" s="111"/>
      <c r="J123" s="113"/>
      <c r="K123" s="20" t="str">
        <f ca="1">IF(A121="","",IF(MOD(ROW(),3)=1,"上午",IF(MOD(ROW(),3)=2,"下午","加班")))</f>
        <v/>
      </c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7"/>
      <c r="XED123" s="28"/>
      <c r="XEE123" s="28"/>
      <c r="XEF123" s="28"/>
      <c r="XEG123" s="28"/>
      <c r="XEH123" s="28"/>
      <c r="XEI123" s="28"/>
      <c r="XEJ123" s="28"/>
      <c r="XEK123" s="28"/>
      <c r="XEL123" s="28"/>
      <c r="XEM123" s="28"/>
      <c r="XEN123" s="28"/>
      <c r="XEO123" s="28"/>
      <c r="XEP123" s="28"/>
      <c r="XEQ123" s="28"/>
      <c r="XER123" s="28"/>
      <c r="XES123" s="28"/>
      <c r="XET123" s="28"/>
      <c r="XEU123" s="28"/>
      <c r="XEV123" s="28"/>
      <c r="XEW123" s="28"/>
      <c r="XEX123" s="28"/>
      <c r="XEY123" s="28"/>
      <c r="XEZ123" s="28"/>
      <c r="XFA123" s="28"/>
      <c r="XFB123" s="28"/>
      <c r="XFC123" s="28"/>
      <c r="XFD123" s="28"/>
    </row>
    <row r="124" spans="1:42 16358:16384" s="3" customFormat="1" ht="19.05" customHeight="1">
      <c r="A124" s="109" t="str">
        <f ca="1">IF(B124=0,"",COUNTA($B$3:$B123))</f>
        <v/>
      </c>
      <c r="B124" s="111">
        <f ca="1">INDIRECT("员工信息表!B"&amp;COUNTA($B$3:$B123)+2)</f>
        <v>0</v>
      </c>
      <c r="C124" s="111"/>
      <c r="D124" s="111">
        <f>(COUNTIF($L124:$AP124,"出勤")+COUNTIF($L125:$AP125,"出勤"))*0.5</f>
        <v>0</v>
      </c>
      <c r="E124" s="111">
        <f>(COUNTIF($L124:$AP124,"事假")+COUNTIF($L125:$AP125,"事假"))*0.5</f>
        <v>0</v>
      </c>
      <c r="F124" s="111">
        <f>(COUNTIF($L124:$AP124,"病假")+COUNTIF($L125:$AP125,"病假"))*0.5</f>
        <v>0</v>
      </c>
      <c r="G124" s="111">
        <f>(COUNTIF($L124:$AP124,"休假")+COUNTIF($L125:$AP125,"休假"))*0.5</f>
        <v>0</v>
      </c>
      <c r="H124" s="111">
        <f>(COUNTIF($L124:$AP124,"缺勤")+COUNTIF($L125:$AP125,"缺勤"))*0.5</f>
        <v>0</v>
      </c>
      <c r="I124" s="111">
        <f>(COUNTIF($L124:$AP124,"放假")+COUNTIF($L125:$AP125,"放假"))*0.5</f>
        <v>0</v>
      </c>
      <c r="J124" s="113">
        <f>(SUM(L126:AP126))/$AO$2</f>
        <v>0</v>
      </c>
      <c r="K124" s="16" t="str">
        <f ca="1">IF(A124="","",IF(MOD(ROW(),3)=1,"上午",IF(MOD(ROW(),3)=2,"下午","加班")))</f>
        <v/>
      </c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25"/>
      <c r="XED124" s="28"/>
      <c r="XEE124" s="28"/>
      <c r="XEF124" s="28"/>
      <c r="XEG124" s="28"/>
      <c r="XEH124" s="28"/>
      <c r="XEI124" s="28"/>
      <c r="XEJ124" s="28"/>
      <c r="XEK124" s="28"/>
      <c r="XEL124" s="28"/>
      <c r="XEM124" s="28"/>
      <c r="XEN124" s="28"/>
      <c r="XEO124" s="28"/>
      <c r="XEP124" s="28"/>
      <c r="XEQ124" s="28"/>
      <c r="XER124" s="28"/>
      <c r="XES124" s="28"/>
      <c r="XET124" s="28"/>
      <c r="XEU124" s="28"/>
      <c r="XEV124" s="28"/>
      <c r="XEW124" s="28"/>
      <c r="XEX124" s="28"/>
      <c r="XEY124" s="28"/>
      <c r="XEZ124" s="28"/>
      <c r="XFA124" s="28"/>
      <c r="XFB124" s="28"/>
      <c r="XFC124" s="28"/>
      <c r="XFD124" s="28"/>
    </row>
    <row r="125" spans="1:42 16358:16384" s="3" customFormat="1" ht="19.05" customHeight="1">
      <c r="A125" s="109"/>
      <c r="B125" s="111"/>
      <c r="C125" s="111"/>
      <c r="D125" s="111"/>
      <c r="E125" s="111"/>
      <c r="F125" s="111"/>
      <c r="G125" s="111"/>
      <c r="H125" s="111"/>
      <c r="I125" s="111"/>
      <c r="J125" s="113"/>
      <c r="K125" s="18" t="str">
        <f ca="1">IF(A124="","",IF(MOD(ROW(),3)=1,"上午",IF(MOD(ROW(),3)=2,"下午","加班")))</f>
        <v/>
      </c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26"/>
      <c r="XED125" s="28"/>
      <c r="XEE125" s="28"/>
      <c r="XEF125" s="28"/>
      <c r="XEG125" s="28"/>
      <c r="XEH125" s="28"/>
      <c r="XEI125" s="28"/>
      <c r="XEJ125" s="28"/>
      <c r="XEK125" s="28"/>
      <c r="XEL125" s="28"/>
      <c r="XEM125" s="28"/>
      <c r="XEN125" s="28"/>
      <c r="XEO125" s="28"/>
      <c r="XEP125" s="28"/>
      <c r="XEQ125" s="28"/>
      <c r="XER125" s="28"/>
      <c r="XES125" s="28"/>
      <c r="XET125" s="28"/>
      <c r="XEU125" s="28"/>
      <c r="XEV125" s="28"/>
      <c r="XEW125" s="28"/>
      <c r="XEX125" s="28"/>
      <c r="XEY125" s="28"/>
      <c r="XEZ125" s="28"/>
      <c r="XFA125" s="28"/>
      <c r="XFB125" s="28"/>
      <c r="XFC125" s="28"/>
      <c r="XFD125" s="28"/>
    </row>
    <row r="126" spans="1:42 16358:16384" s="3" customFormat="1" ht="19.05" customHeight="1">
      <c r="A126" s="109"/>
      <c r="B126" s="111"/>
      <c r="C126" s="111"/>
      <c r="D126" s="111"/>
      <c r="E126" s="111"/>
      <c r="F126" s="111"/>
      <c r="G126" s="111"/>
      <c r="H126" s="111"/>
      <c r="I126" s="111"/>
      <c r="J126" s="113"/>
      <c r="K126" s="20" t="str">
        <f ca="1">IF(A124="","",IF(MOD(ROW(),3)=1,"上午",IF(MOD(ROW(),3)=2,"下午","加班")))</f>
        <v/>
      </c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7"/>
      <c r="XED126" s="28"/>
      <c r="XEE126" s="28"/>
      <c r="XEF126" s="28"/>
      <c r="XEG126" s="28"/>
      <c r="XEH126" s="28"/>
      <c r="XEI126" s="28"/>
      <c r="XEJ126" s="28"/>
      <c r="XEK126" s="28"/>
      <c r="XEL126" s="28"/>
      <c r="XEM126" s="28"/>
      <c r="XEN126" s="28"/>
      <c r="XEO126" s="28"/>
      <c r="XEP126" s="28"/>
      <c r="XEQ126" s="28"/>
      <c r="XER126" s="28"/>
      <c r="XES126" s="28"/>
      <c r="XET126" s="28"/>
      <c r="XEU126" s="28"/>
      <c r="XEV126" s="28"/>
      <c r="XEW126" s="28"/>
      <c r="XEX126" s="28"/>
      <c r="XEY126" s="28"/>
      <c r="XEZ126" s="28"/>
      <c r="XFA126" s="28"/>
      <c r="XFB126" s="28"/>
      <c r="XFC126" s="28"/>
      <c r="XFD126" s="28"/>
    </row>
    <row r="127" spans="1:42 16358:16384" s="3" customFormat="1" ht="19.05" customHeight="1">
      <c r="A127" s="109" t="str">
        <f ca="1">IF(B127=0,"",COUNTA($B$3:$B126))</f>
        <v/>
      </c>
      <c r="B127" s="111">
        <f ca="1">INDIRECT("员工信息表!B"&amp;COUNTA($B$3:$B126)+2)</f>
        <v>0</v>
      </c>
      <c r="C127" s="111"/>
      <c r="D127" s="111">
        <f>(COUNTIF($L127:$AP127,"出勤")+COUNTIF($L128:$AP128,"出勤"))*0.5</f>
        <v>0</v>
      </c>
      <c r="E127" s="111">
        <f>(COUNTIF($L127:$AP127,"事假")+COUNTIF($L128:$AP128,"事假"))*0.5</f>
        <v>0</v>
      </c>
      <c r="F127" s="111">
        <f>(COUNTIF($L127:$AP127,"病假")+COUNTIF($L128:$AP128,"病假"))*0.5</f>
        <v>0</v>
      </c>
      <c r="G127" s="111">
        <f>(COUNTIF($L127:$AP127,"休假")+COUNTIF($L128:$AP128,"休假"))*0.5</f>
        <v>0</v>
      </c>
      <c r="H127" s="111">
        <f>(COUNTIF($L127:$AP127,"缺勤")+COUNTIF($L128:$AP128,"缺勤"))*0.5</f>
        <v>0</v>
      </c>
      <c r="I127" s="111">
        <f>(COUNTIF($L127:$AP127,"放假")+COUNTIF($L128:$AP128,"放假"))*0.5</f>
        <v>0</v>
      </c>
      <c r="J127" s="113">
        <f>(SUM(L129:AP129))/$AO$2</f>
        <v>0</v>
      </c>
      <c r="K127" s="16" t="str">
        <f ca="1">IF(A127="","",IF(MOD(ROW(),3)=1,"上午",IF(MOD(ROW(),3)=2,"下午","加班")))</f>
        <v/>
      </c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25"/>
      <c r="XED127" s="28"/>
      <c r="XEE127" s="28"/>
      <c r="XEF127" s="28"/>
      <c r="XEG127" s="28"/>
      <c r="XEH127" s="28"/>
      <c r="XEI127" s="28"/>
      <c r="XEJ127" s="28"/>
      <c r="XEK127" s="28"/>
      <c r="XEL127" s="28"/>
      <c r="XEM127" s="28"/>
      <c r="XEN127" s="28"/>
      <c r="XEO127" s="28"/>
      <c r="XEP127" s="28"/>
      <c r="XEQ127" s="28"/>
      <c r="XER127" s="28"/>
      <c r="XES127" s="28"/>
      <c r="XET127" s="28"/>
      <c r="XEU127" s="28"/>
      <c r="XEV127" s="28"/>
      <c r="XEW127" s="28"/>
      <c r="XEX127" s="28"/>
      <c r="XEY127" s="28"/>
      <c r="XEZ127" s="28"/>
      <c r="XFA127" s="28"/>
      <c r="XFB127" s="28"/>
      <c r="XFC127" s="28"/>
      <c r="XFD127" s="28"/>
    </row>
    <row r="128" spans="1:42 16358:16384" s="3" customFormat="1" ht="19.05" customHeight="1">
      <c r="A128" s="109"/>
      <c r="B128" s="111"/>
      <c r="C128" s="111"/>
      <c r="D128" s="111"/>
      <c r="E128" s="111"/>
      <c r="F128" s="111"/>
      <c r="G128" s="111"/>
      <c r="H128" s="111"/>
      <c r="I128" s="111"/>
      <c r="J128" s="113"/>
      <c r="K128" s="18" t="str">
        <f ca="1">IF(A127="","",IF(MOD(ROW(),3)=1,"上午",IF(MOD(ROW(),3)=2,"下午","加班")))</f>
        <v/>
      </c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26"/>
      <c r="XED128" s="28"/>
      <c r="XEE128" s="28"/>
      <c r="XEF128" s="28"/>
      <c r="XEG128" s="28"/>
      <c r="XEH128" s="28"/>
      <c r="XEI128" s="28"/>
      <c r="XEJ128" s="28"/>
      <c r="XEK128" s="28"/>
      <c r="XEL128" s="28"/>
      <c r="XEM128" s="28"/>
      <c r="XEN128" s="28"/>
      <c r="XEO128" s="28"/>
      <c r="XEP128" s="28"/>
      <c r="XEQ128" s="28"/>
      <c r="XER128" s="28"/>
      <c r="XES128" s="28"/>
      <c r="XET128" s="28"/>
      <c r="XEU128" s="28"/>
      <c r="XEV128" s="28"/>
      <c r="XEW128" s="28"/>
      <c r="XEX128" s="28"/>
      <c r="XEY128" s="28"/>
      <c r="XEZ128" s="28"/>
      <c r="XFA128" s="28"/>
      <c r="XFB128" s="28"/>
      <c r="XFC128" s="28"/>
      <c r="XFD128" s="28"/>
    </row>
    <row r="129" spans="1:42 16358:16384" s="3" customFormat="1" ht="19.05" customHeight="1">
      <c r="A129" s="109"/>
      <c r="B129" s="111"/>
      <c r="C129" s="111"/>
      <c r="D129" s="111"/>
      <c r="E129" s="111"/>
      <c r="F129" s="111"/>
      <c r="G129" s="111"/>
      <c r="H129" s="111"/>
      <c r="I129" s="111"/>
      <c r="J129" s="113"/>
      <c r="K129" s="20" t="str">
        <f ca="1">IF(A127="","",IF(MOD(ROW(),3)=1,"上午",IF(MOD(ROW(),3)=2,"下午","加班")))</f>
        <v/>
      </c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7"/>
      <c r="XED129" s="28"/>
      <c r="XEE129" s="28"/>
      <c r="XEF129" s="28"/>
      <c r="XEG129" s="28"/>
      <c r="XEH129" s="28"/>
      <c r="XEI129" s="28"/>
      <c r="XEJ129" s="28"/>
      <c r="XEK129" s="28"/>
      <c r="XEL129" s="28"/>
      <c r="XEM129" s="28"/>
      <c r="XEN129" s="28"/>
      <c r="XEO129" s="28"/>
      <c r="XEP129" s="28"/>
      <c r="XEQ129" s="28"/>
      <c r="XER129" s="28"/>
      <c r="XES129" s="28"/>
      <c r="XET129" s="28"/>
      <c r="XEU129" s="28"/>
      <c r="XEV129" s="28"/>
      <c r="XEW129" s="28"/>
      <c r="XEX129" s="28"/>
      <c r="XEY129" s="28"/>
      <c r="XEZ129" s="28"/>
      <c r="XFA129" s="28"/>
      <c r="XFB129" s="28"/>
      <c r="XFC129" s="28"/>
      <c r="XFD129" s="28"/>
    </row>
    <row r="130" spans="1:42 16358:16384" s="3" customFormat="1" ht="19.05" customHeight="1">
      <c r="A130" s="109" t="str">
        <f ca="1">IF(B130=0,"",COUNTA($B$3:$B129))</f>
        <v/>
      </c>
      <c r="B130" s="111">
        <f ca="1">INDIRECT("员工信息表!B"&amp;COUNTA($B$3:$B129)+2)</f>
        <v>0</v>
      </c>
      <c r="C130" s="111"/>
      <c r="D130" s="111">
        <f>(COUNTIF($L130:$AP130,"出勤")+COUNTIF($L131:$AP131,"出勤"))*0.5</f>
        <v>0</v>
      </c>
      <c r="E130" s="111">
        <f>(COUNTIF($L130:$AP130,"事假")+COUNTIF($L131:$AP131,"事假"))*0.5</f>
        <v>0</v>
      </c>
      <c r="F130" s="111">
        <f>(COUNTIF($L130:$AP130,"病假")+COUNTIF($L131:$AP131,"病假"))*0.5</f>
        <v>0</v>
      </c>
      <c r="G130" s="111">
        <f>(COUNTIF($L130:$AP130,"休假")+COUNTIF($L131:$AP131,"休假"))*0.5</f>
        <v>0</v>
      </c>
      <c r="H130" s="111">
        <f>(COUNTIF($L130:$AP130,"缺勤")+COUNTIF($L131:$AP131,"缺勤"))*0.5</f>
        <v>0</v>
      </c>
      <c r="I130" s="111">
        <f>(COUNTIF($L130:$AP130,"放假")+COUNTIF($L131:$AP131,"放假"))*0.5</f>
        <v>0</v>
      </c>
      <c r="J130" s="113">
        <f>(SUM(L132:AP132))/$AO$2</f>
        <v>0</v>
      </c>
      <c r="K130" s="16" t="str">
        <f ca="1">IF(A130="","",IF(MOD(ROW(),3)=1,"上午",IF(MOD(ROW(),3)=2,"下午","加班")))</f>
        <v/>
      </c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25"/>
      <c r="XED130" s="28"/>
      <c r="XEE130" s="28"/>
      <c r="XEF130" s="28"/>
      <c r="XEG130" s="28"/>
      <c r="XEH130" s="28"/>
      <c r="XEI130" s="28"/>
      <c r="XEJ130" s="28"/>
      <c r="XEK130" s="28"/>
      <c r="XEL130" s="28"/>
      <c r="XEM130" s="28"/>
      <c r="XEN130" s="28"/>
      <c r="XEO130" s="28"/>
      <c r="XEP130" s="28"/>
      <c r="XEQ130" s="28"/>
      <c r="XER130" s="28"/>
      <c r="XES130" s="28"/>
      <c r="XET130" s="28"/>
      <c r="XEU130" s="28"/>
      <c r="XEV130" s="28"/>
      <c r="XEW130" s="28"/>
      <c r="XEX130" s="28"/>
      <c r="XEY130" s="28"/>
      <c r="XEZ130" s="28"/>
      <c r="XFA130" s="28"/>
      <c r="XFB130" s="28"/>
      <c r="XFC130" s="28"/>
      <c r="XFD130" s="28"/>
    </row>
    <row r="131" spans="1:42 16358:16384" s="3" customFormat="1" ht="19.05" customHeight="1">
      <c r="A131" s="109"/>
      <c r="B131" s="111"/>
      <c r="C131" s="111"/>
      <c r="D131" s="111"/>
      <c r="E131" s="111"/>
      <c r="F131" s="111"/>
      <c r="G131" s="111"/>
      <c r="H131" s="111"/>
      <c r="I131" s="111"/>
      <c r="J131" s="113"/>
      <c r="K131" s="18" t="str">
        <f ca="1">IF(A130="","",IF(MOD(ROW(),3)=1,"上午",IF(MOD(ROW(),3)=2,"下午","加班")))</f>
        <v/>
      </c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26"/>
      <c r="XED131" s="28"/>
      <c r="XEE131" s="28"/>
      <c r="XEF131" s="28"/>
      <c r="XEG131" s="28"/>
      <c r="XEH131" s="28"/>
      <c r="XEI131" s="28"/>
      <c r="XEJ131" s="28"/>
      <c r="XEK131" s="28"/>
      <c r="XEL131" s="28"/>
      <c r="XEM131" s="28"/>
      <c r="XEN131" s="28"/>
      <c r="XEO131" s="28"/>
      <c r="XEP131" s="28"/>
      <c r="XEQ131" s="28"/>
      <c r="XER131" s="28"/>
      <c r="XES131" s="28"/>
      <c r="XET131" s="28"/>
      <c r="XEU131" s="28"/>
      <c r="XEV131" s="28"/>
      <c r="XEW131" s="28"/>
      <c r="XEX131" s="28"/>
      <c r="XEY131" s="28"/>
      <c r="XEZ131" s="28"/>
      <c r="XFA131" s="28"/>
      <c r="XFB131" s="28"/>
      <c r="XFC131" s="28"/>
      <c r="XFD131" s="28"/>
    </row>
    <row r="132" spans="1:42 16358:16384" s="3" customFormat="1" ht="19.05" customHeight="1">
      <c r="A132" s="109"/>
      <c r="B132" s="111"/>
      <c r="C132" s="111"/>
      <c r="D132" s="111"/>
      <c r="E132" s="111"/>
      <c r="F132" s="111"/>
      <c r="G132" s="111"/>
      <c r="H132" s="111"/>
      <c r="I132" s="111"/>
      <c r="J132" s="113"/>
      <c r="K132" s="20" t="str">
        <f ca="1">IF(A130="","",IF(MOD(ROW(),3)=1,"上午",IF(MOD(ROW(),3)=2,"下午","加班")))</f>
        <v/>
      </c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7"/>
      <c r="XED132" s="28"/>
      <c r="XEE132" s="28"/>
      <c r="XEF132" s="28"/>
      <c r="XEG132" s="28"/>
      <c r="XEH132" s="28"/>
      <c r="XEI132" s="28"/>
      <c r="XEJ132" s="28"/>
      <c r="XEK132" s="28"/>
      <c r="XEL132" s="28"/>
      <c r="XEM132" s="28"/>
      <c r="XEN132" s="28"/>
      <c r="XEO132" s="28"/>
      <c r="XEP132" s="28"/>
      <c r="XEQ132" s="28"/>
      <c r="XER132" s="28"/>
      <c r="XES132" s="28"/>
      <c r="XET132" s="28"/>
      <c r="XEU132" s="28"/>
      <c r="XEV132" s="28"/>
      <c r="XEW132" s="28"/>
      <c r="XEX132" s="28"/>
      <c r="XEY132" s="28"/>
      <c r="XEZ132" s="28"/>
      <c r="XFA132" s="28"/>
      <c r="XFB132" s="28"/>
      <c r="XFC132" s="28"/>
      <c r="XFD132" s="28"/>
    </row>
    <row r="133" spans="1:42 16358:16384" s="3" customFormat="1" ht="19.05" customHeight="1">
      <c r="A133" s="109" t="str">
        <f ca="1">IF(B133=0,"",COUNTA($B$3:$B132))</f>
        <v/>
      </c>
      <c r="B133" s="111">
        <f ca="1">INDIRECT("员工信息表!B"&amp;COUNTA($B$3:$B132)+2)</f>
        <v>0</v>
      </c>
      <c r="C133" s="111"/>
      <c r="D133" s="111">
        <f>(COUNTIF($L133:$AP133,"出勤")+COUNTIF($L134:$AP134,"出勤"))*0.5</f>
        <v>0</v>
      </c>
      <c r="E133" s="111">
        <f>(COUNTIF($L133:$AP133,"事假")+COUNTIF($L134:$AP134,"事假"))*0.5</f>
        <v>0</v>
      </c>
      <c r="F133" s="111">
        <f>(COUNTIF($L133:$AP133,"病假")+COUNTIF($L134:$AP134,"病假"))*0.5</f>
        <v>0</v>
      </c>
      <c r="G133" s="111">
        <f>(COUNTIF($L133:$AP133,"休假")+COUNTIF($L134:$AP134,"休假"))*0.5</f>
        <v>0</v>
      </c>
      <c r="H133" s="111">
        <f>(COUNTIF($L133:$AP133,"缺勤")+COUNTIF($L134:$AP134,"缺勤"))*0.5</f>
        <v>0</v>
      </c>
      <c r="I133" s="111">
        <f>(COUNTIF($L133:$AP133,"放假")+COUNTIF($L134:$AP134,"放假"))*0.5</f>
        <v>0</v>
      </c>
      <c r="J133" s="113">
        <f>(SUM(L135:AP135))/$AO$2</f>
        <v>0</v>
      </c>
      <c r="K133" s="16" t="str">
        <f ca="1">IF(A133="","",IF(MOD(ROW(),3)=1,"上午",IF(MOD(ROW(),3)=2,"下午","加班")))</f>
        <v/>
      </c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25"/>
      <c r="XED133" s="28"/>
      <c r="XEE133" s="28"/>
      <c r="XEF133" s="28"/>
      <c r="XEG133" s="28"/>
      <c r="XEH133" s="28"/>
      <c r="XEI133" s="28"/>
      <c r="XEJ133" s="28"/>
      <c r="XEK133" s="28"/>
      <c r="XEL133" s="28"/>
      <c r="XEM133" s="28"/>
      <c r="XEN133" s="28"/>
      <c r="XEO133" s="28"/>
      <c r="XEP133" s="28"/>
      <c r="XEQ133" s="28"/>
      <c r="XER133" s="28"/>
      <c r="XES133" s="28"/>
      <c r="XET133" s="28"/>
      <c r="XEU133" s="28"/>
      <c r="XEV133" s="28"/>
      <c r="XEW133" s="28"/>
      <c r="XEX133" s="28"/>
      <c r="XEY133" s="28"/>
      <c r="XEZ133" s="28"/>
      <c r="XFA133" s="28"/>
      <c r="XFB133" s="28"/>
      <c r="XFC133" s="28"/>
      <c r="XFD133" s="28"/>
    </row>
    <row r="134" spans="1:42 16358:16384" s="3" customFormat="1" ht="19.05" customHeight="1">
      <c r="A134" s="109"/>
      <c r="B134" s="111"/>
      <c r="C134" s="111"/>
      <c r="D134" s="111"/>
      <c r="E134" s="111"/>
      <c r="F134" s="111"/>
      <c r="G134" s="111"/>
      <c r="H134" s="111"/>
      <c r="I134" s="111"/>
      <c r="J134" s="113"/>
      <c r="K134" s="18" t="str">
        <f ca="1">IF(A133="","",IF(MOD(ROW(),3)=1,"上午",IF(MOD(ROW(),3)=2,"下午","加班")))</f>
        <v/>
      </c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26"/>
      <c r="XED134" s="28"/>
      <c r="XEE134" s="28"/>
      <c r="XEF134" s="28"/>
      <c r="XEG134" s="28"/>
      <c r="XEH134" s="28"/>
      <c r="XEI134" s="28"/>
      <c r="XEJ134" s="28"/>
      <c r="XEK134" s="28"/>
      <c r="XEL134" s="28"/>
      <c r="XEM134" s="28"/>
      <c r="XEN134" s="28"/>
      <c r="XEO134" s="28"/>
      <c r="XEP134" s="28"/>
      <c r="XEQ134" s="28"/>
      <c r="XER134" s="28"/>
      <c r="XES134" s="28"/>
      <c r="XET134" s="28"/>
      <c r="XEU134" s="28"/>
      <c r="XEV134" s="28"/>
      <c r="XEW134" s="28"/>
      <c r="XEX134" s="28"/>
      <c r="XEY134" s="28"/>
      <c r="XEZ134" s="28"/>
      <c r="XFA134" s="28"/>
      <c r="XFB134" s="28"/>
      <c r="XFC134" s="28"/>
      <c r="XFD134" s="28"/>
    </row>
    <row r="135" spans="1:42 16358:16384" s="3" customFormat="1" ht="19.05" customHeight="1">
      <c r="A135" s="109"/>
      <c r="B135" s="111"/>
      <c r="C135" s="111"/>
      <c r="D135" s="111"/>
      <c r="E135" s="111"/>
      <c r="F135" s="111"/>
      <c r="G135" s="111"/>
      <c r="H135" s="111"/>
      <c r="I135" s="111"/>
      <c r="J135" s="113"/>
      <c r="K135" s="20" t="str">
        <f ca="1">IF(A133="","",IF(MOD(ROW(),3)=1,"上午",IF(MOD(ROW(),3)=2,"下午","加班")))</f>
        <v/>
      </c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7"/>
      <c r="XED135" s="28"/>
      <c r="XEE135" s="28"/>
      <c r="XEF135" s="28"/>
      <c r="XEG135" s="28"/>
      <c r="XEH135" s="28"/>
      <c r="XEI135" s="28"/>
      <c r="XEJ135" s="28"/>
      <c r="XEK135" s="28"/>
      <c r="XEL135" s="28"/>
      <c r="XEM135" s="28"/>
      <c r="XEN135" s="28"/>
      <c r="XEO135" s="28"/>
      <c r="XEP135" s="28"/>
      <c r="XEQ135" s="28"/>
      <c r="XER135" s="28"/>
      <c r="XES135" s="28"/>
      <c r="XET135" s="28"/>
      <c r="XEU135" s="28"/>
      <c r="XEV135" s="28"/>
      <c r="XEW135" s="28"/>
      <c r="XEX135" s="28"/>
      <c r="XEY135" s="28"/>
      <c r="XEZ135" s="28"/>
      <c r="XFA135" s="28"/>
      <c r="XFB135" s="28"/>
      <c r="XFC135" s="28"/>
      <c r="XFD135" s="28"/>
    </row>
    <row r="136" spans="1:42 16358:16384" s="3" customFormat="1" ht="19.05" customHeight="1">
      <c r="A136" s="109" t="str">
        <f ca="1">IF(B136=0,"",COUNTA($B$3:$B135))</f>
        <v/>
      </c>
      <c r="B136" s="111">
        <f ca="1">INDIRECT("员工信息表!B"&amp;COUNTA($B$3:$B135)+2)</f>
        <v>0</v>
      </c>
      <c r="C136" s="111"/>
      <c r="D136" s="111">
        <f>(COUNTIF($L136:$AP136,"出勤")+COUNTIF($L137:$AP137,"出勤"))*0.5</f>
        <v>0</v>
      </c>
      <c r="E136" s="111">
        <f>(COUNTIF($L136:$AP136,"事假")+COUNTIF($L137:$AP137,"事假"))*0.5</f>
        <v>0</v>
      </c>
      <c r="F136" s="111">
        <f>(COUNTIF($L136:$AP136,"病假")+COUNTIF($L137:$AP137,"病假"))*0.5</f>
        <v>0</v>
      </c>
      <c r="G136" s="111">
        <f>(COUNTIF($L136:$AP136,"休假")+COUNTIF($L137:$AP137,"休假"))*0.5</f>
        <v>0</v>
      </c>
      <c r="H136" s="111">
        <f>(COUNTIF($L136:$AP136,"缺勤")+COUNTIF($L137:$AP137,"缺勤"))*0.5</f>
        <v>0</v>
      </c>
      <c r="I136" s="111">
        <f>(COUNTIF($L136:$AP136,"放假")+COUNTIF($L137:$AP137,"放假"))*0.5</f>
        <v>0</v>
      </c>
      <c r="J136" s="113">
        <f>(SUM(L138:AP138))/$AO$2</f>
        <v>0</v>
      </c>
      <c r="K136" s="16" t="str">
        <f ca="1">IF(A136="","",IF(MOD(ROW(),3)=1,"上午",IF(MOD(ROW(),3)=2,"下午","加班")))</f>
        <v/>
      </c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25"/>
      <c r="XED136" s="28"/>
      <c r="XEE136" s="28"/>
      <c r="XEF136" s="28"/>
      <c r="XEG136" s="28"/>
      <c r="XEH136" s="28"/>
      <c r="XEI136" s="28"/>
      <c r="XEJ136" s="28"/>
      <c r="XEK136" s="28"/>
      <c r="XEL136" s="28"/>
      <c r="XEM136" s="28"/>
      <c r="XEN136" s="28"/>
      <c r="XEO136" s="28"/>
      <c r="XEP136" s="28"/>
      <c r="XEQ136" s="28"/>
      <c r="XER136" s="28"/>
      <c r="XES136" s="28"/>
      <c r="XET136" s="28"/>
      <c r="XEU136" s="28"/>
      <c r="XEV136" s="28"/>
      <c r="XEW136" s="28"/>
      <c r="XEX136" s="28"/>
      <c r="XEY136" s="28"/>
      <c r="XEZ136" s="28"/>
      <c r="XFA136" s="28"/>
      <c r="XFB136" s="28"/>
      <c r="XFC136" s="28"/>
      <c r="XFD136" s="28"/>
    </row>
    <row r="137" spans="1:42 16358:16384" s="3" customFormat="1" ht="19.05" customHeight="1">
      <c r="A137" s="109"/>
      <c r="B137" s="111"/>
      <c r="C137" s="111"/>
      <c r="D137" s="111"/>
      <c r="E137" s="111"/>
      <c r="F137" s="111"/>
      <c r="G137" s="111"/>
      <c r="H137" s="111"/>
      <c r="I137" s="111"/>
      <c r="J137" s="113"/>
      <c r="K137" s="18" t="str">
        <f ca="1">IF(A136="","",IF(MOD(ROW(),3)=1,"上午",IF(MOD(ROW(),3)=2,"下午","加班")))</f>
        <v/>
      </c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26"/>
      <c r="XED137" s="28"/>
      <c r="XEE137" s="28"/>
      <c r="XEF137" s="28"/>
      <c r="XEG137" s="28"/>
      <c r="XEH137" s="28"/>
      <c r="XEI137" s="28"/>
      <c r="XEJ137" s="28"/>
      <c r="XEK137" s="28"/>
      <c r="XEL137" s="28"/>
      <c r="XEM137" s="28"/>
      <c r="XEN137" s="28"/>
      <c r="XEO137" s="28"/>
      <c r="XEP137" s="28"/>
      <c r="XEQ137" s="28"/>
      <c r="XER137" s="28"/>
      <c r="XES137" s="28"/>
      <c r="XET137" s="28"/>
      <c r="XEU137" s="28"/>
      <c r="XEV137" s="28"/>
      <c r="XEW137" s="28"/>
      <c r="XEX137" s="28"/>
      <c r="XEY137" s="28"/>
      <c r="XEZ137" s="28"/>
      <c r="XFA137" s="28"/>
      <c r="XFB137" s="28"/>
      <c r="XFC137" s="28"/>
      <c r="XFD137" s="28"/>
    </row>
    <row r="138" spans="1:42 16358:16384" s="3" customFormat="1" ht="19.05" customHeight="1">
      <c r="A138" s="109"/>
      <c r="B138" s="111"/>
      <c r="C138" s="111"/>
      <c r="D138" s="111"/>
      <c r="E138" s="111"/>
      <c r="F138" s="111"/>
      <c r="G138" s="111"/>
      <c r="H138" s="111"/>
      <c r="I138" s="111"/>
      <c r="J138" s="113"/>
      <c r="K138" s="20" t="str">
        <f ca="1">IF(A136="","",IF(MOD(ROW(),3)=1,"上午",IF(MOD(ROW(),3)=2,"下午","加班")))</f>
        <v/>
      </c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7"/>
      <c r="XED138" s="28"/>
      <c r="XEE138" s="28"/>
      <c r="XEF138" s="28"/>
      <c r="XEG138" s="28"/>
      <c r="XEH138" s="28"/>
      <c r="XEI138" s="28"/>
      <c r="XEJ138" s="28"/>
      <c r="XEK138" s="28"/>
      <c r="XEL138" s="28"/>
      <c r="XEM138" s="28"/>
      <c r="XEN138" s="28"/>
      <c r="XEO138" s="28"/>
      <c r="XEP138" s="28"/>
      <c r="XEQ138" s="28"/>
      <c r="XER138" s="28"/>
      <c r="XES138" s="28"/>
      <c r="XET138" s="28"/>
      <c r="XEU138" s="28"/>
      <c r="XEV138" s="28"/>
      <c r="XEW138" s="28"/>
      <c r="XEX138" s="28"/>
      <c r="XEY138" s="28"/>
      <c r="XEZ138" s="28"/>
      <c r="XFA138" s="28"/>
      <c r="XFB138" s="28"/>
      <c r="XFC138" s="28"/>
      <c r="XFD138" s="28"/>
    </row>
    <row r="139" spans="1:42 16358:16384" s="3" customFormat="1" ht="19.05" customHeight="1">
      <c r="A139" s="109" t="str">
        <f ca="1">IF(B139=0,"",COUNTA($B$3:$B138))</f>
        <v/>
      </c>
      <c r="B139" s="111">
        <f ca="1">INDIRECT("员工信息表!B"&amp;COUNTA($B$3:$B138)+2)</f>
        <v>0</v>
      </c>
      <c r="C139" s="111"/>
      <c r="D139" s="111">
        <f>(COUNTIF($L139:$AP139,"出勤")+COUNTIF($L140:$AP140,"出勤"))*0.5</f>
        <v>0</v>
      </c>
      <c r="E139" s="111">
        <f>(COUNTIF($L139:$AP139,"事假")+COUNTIF($L140:$AP140,"事假"))*0.5</f>
        <v>0</v>
      </c>
      <c r="F139" s="111">
        <f>(COUNTIF($L139:$AP139,"病假")+COUNTIF($L140:$AP140,"病假"))*0.5</f>
        <v>0</v>
      </c>
      <c r="G139" s="111">
        <f>(COUNTIF($L139:$AP139,"休假")+COUNTIF($L140:$AP140,"休假"))*0.5</f>
        <v>0</v>
      </c>
      <c r="H139" s="111">
        <f>(COUNTIF($L139:$AP139,"缺勤")+COUNTIF($L140:$AP140,"缺勤"))*0.5</f>
        <v>0</v>
      </c>
      <c r="I139" s="111">
        <f>(COUNTIF($L139:$AP139,"放假")+COUNTIF($L140:$AP140,"放假"))*0.5</f>
        <v>0</v>
      </c>
      <c r="J139" s="113">
        <f>(SUM(L141:AP141))/$AO$2</f>
        <v>0</v>
      </c>
      <c r="K139" s="16" t="str">
        <f ca="1">IF(A139="","",IF(MOD(ROW(),3)=1,"上午",IF(MOD(ROW(),3)=2,"下午","加班")))</f>
        <v/>
      </c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25"/>
      <c r="XED139" s="28"/>
      <c r="XEE139" s="28"/>
      <c r="XEF139" s="28"/>
      <c r="XEG139" s="28"/>
      <c r="XEH139" s="28"/>
      <c r="XEI139" s="28"/>
      <c r="XEJ139" s="28"/>
      <c r="XEK139" s="28"/>
      <c r="XEL139" s="28"/>
      <c r="XEM139" s="28"/>
      <c r="XEN139" s="28"/>
      <c r="XEO139" s="28"/>
      <c r="XEP139" s="28"/>
      <c r="XEQ139" s="28"/>
      <c r="XER139" s="28"/>
      <c r="XES139" s="28"/>
      <c r="XET139" s="28"/>
      <c r="XEU139" s="28"/>
      <c r="XEV139" s="28"/>
      <c r="XEW139" s="28"/>
      <c r="XEX139" s="28"/>
      <c r="XEY139" s="28"/>
      <c r="XEZ139" s="28"/>
      <c r="XFA139" s="28"/>
      <c r="XFB139" s="28"/>
      <c r="XFC139" s="28"/>
      <c r="XFD139" s="28"/>
    </row>
    <row r="140" spans="1:42 16358:16384" s="3" customFormat="1" ht="19.05" customHeight="1">
      <c r="A140" s="109"/>
      <c r="B140" s="111"/>
      <c r="C140" s="111"/>
      <c r="D140" s="111"/>
      <c r="E140" s="111"/>
      <c r="F140" s="111"/>
      <c r="G140" s="111"/>
      <c r="H140" s="111"/>
      <c r="I140" s="111"/>
      <c r="J140" s="113"/>
      <c r="K140" s="18" t="str">
        <f ca="1">IF(A139="","",IF(MOD(ROW(),3)=1,"上午",IF(MOD(ROW(),3)=2,"下午","加班")))</f>
        <v/>
      </c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26"/>
      <c r="XED140" s="28"/>
      <c r="XEE140" s="28"/>
      <c r="XEF140" s="28"/>
      <c r="XEG140" s="28"/>
      <c r="XEH140" s="28"/>
      <c r="XEI140" s="28"/>
      <c r="XEJ140" s="28"/>
      <c r="XEK140" s="28"/>
      <c r="XEL140" s="28"/>
      <c r="XEM140" s="28"/>
      <c r="XEN140" s="28"/>
      <c r="XEO140" s="28"/>
      <c r="XEP140" s="28"/>
      <c r="XEQ140" s="28"/>
      <c r="XER140" s="28"/>
      <c r="XES140" s="28"/>
      <c r="XET140" s="28"/>
      <c r="XEU140" s="28"/>
      <c r="XEV140" s="28"/>
      <c r="XEW140" s="28"/>
      <c r="XEX140" s="28"/>
      <c r="XEY140" s="28"/>
      <c r="XEZ140" s="28"/>
      <c r="XFA140" s="28"/>
      <c r="XFB140" s="28"/>
      <c r="XFC140" s="28"/>
      <c r="XFD140" s="28"/>
    </row>
    <row r="141" spans="1:42 16358:16384" s="3" customFormat="1" ht="19.05" customHeight="1">
      <c r="A141" s="109"/>
      <c r="B141" s="111"/>
      <c r="C141" s="111"/>
      <c r="D141" s="111"/>
      <c r="E141" s="111"/>
      <c r="F141" s="111"/>
      <c r="G141" s="111"/>
      <c r="H141" s="111"/>
      <c r="I141" s="111"/>
      <c r="J141" s="113"/>
      <c r="K141" s="20" t="str">
        <f ca="1">IF(A139="","",IF(MOD(ROW(),3)=1,"上午",IF(MOD(ROW(),3)=2,"下午","加班")))</f>
        <v/>
      </c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7"/>
      <c r="XED141" s="28"/>
      <c r="XEE141" s="28"/>
      <c r="XEF141" s="28"/>
      <c r="XEG141" s="28"/>
      <c r="XEH141" s="28"/>
      <c r="XEI141" s="28"/>
      <c r="XEJ141" s="28"/>
      <c r="XEK141" s="28"/>
      <c r="XEL141" s="28"/>
      <c r="XEM141" s="28"/>
      <c r="XEN141" s="28"/>
      <c r="XEO141" s="28"/>
      <c r="XEP141" s="28"/>
      <c r="XEQ141" s="28"/>
      <c r="XER141" s="28"/>
      <c r="XES141" s="28"/>
      <c r="XET141" s="28"/>
      <c r="XEU141" s="28"/>
      <c r="XEV141" s="28"/>
      <c r="XEW141" s="28"/>
      <c r="XEX141" s="28"/>
      <c r="XEY141" s="28"/>
      <c r="XEZ141" s="28"/>
      <c r="XFA141" s="28"/>
      <c r="XFB141" s="28"/>
      <c r="XFC141" s="28"/>
      <c r="XFD141" s="28"/>
    </row>
    <row r="142" spans="1:42 16358:16384" s="3" customFormat="1" ht="19.05" customHeight="1">
      <c r="A142" s="109" t="str">
        <f ca="1">IF(B142=0,"",COUNTA($B$3:$B141))</f>
        <v/>
      </c>
      <c r="B142" s="111">
        <f ca="1">INDIRECT("员工信息表!B"&amp;COUNTA($B$3:$B141)+2)</f>
        <v>0</v>
      </c>
      <c r="C142" s="111"/>
      <c r="D142" s="111">
        <f>(COUNTIF($L142:$AP142,"出勤")+COUNTIF($L143:$AP143,"出勤"))*0.5</f>
        <v>0</v>
      </c>
      <c r="E142" s="111">
        <f>(COUNTIF($L142:$AP142,"事假")+COUNTIF($L143:$AP143,"事假"))*0.5</f>
        <v>0</v>
      </c>
      <c r="F142" s="111">
        <f>(COUNTIF($L142:$AP142,"病假")+COUNTIF($L143:$AP143,"病假"))*0.5</f>
        <v>0</v>
      </c>
      <c r="G142" s="111">
        <f>(COUNTIF($L142:$AP142,"休假")+COUNTIF($L143:$AP143,"休假"))*0.5</f>
        <v>0</v>
      </c>
      <c r="H142" s="111">
        <f>(COUNTIF($L142:$AP142,"缺勤")+COUNTIF($L143:$AP143,"缺勤"))*0.5</f>
        <v>0</v>
      </c>
      <c r="I142" s="111">
        <f>(COUNTIF($L142:$AP142,"放假")+COUNTIF($L143:$AP143,"放假"))*0.5</f>
        <v>0</v>
      </c>
      <c r="J142" s="113">
        <f>(SUM(L144:AP144))/$AO$2</f>
        <v>0</v>
      </c>
      <c r="K142" s="16" t="str">
        <f ca="1">IF(A142="","",IF(MOD(ROW(),3)=1,"上午",IF(MOD(ROW(),3)=2,"下午","加班")))</f>
        <v/>
      </c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25"/>
      <c r="XED142" s="28"/>
      <c r="XEE142" s="28"/>
      <c r="XEF142" s="28"/>
      <c r="XEG142" s="28"/>
      <c r="XEH142" s="28"/>
      <c r="XEI142" s="28"/>
      <c r="XEJ142" s="28"/>
      <c r="XEK142" s="28"/>
      <c r="XEL142" s="28"/>
      <c r="XEM142" s="28"/>
      <c r="XEN142" s="28"/>
      <c r="XEO142" s="28"/>
      <c r="XEP142" s="28"/>
      <c r="XEQ142" s="28"/>
      <c r="XER142" s="28"/>
      <c r="XES142" s="28"/>
      <c r="XET142" s="28"/>
      <c r="XEU142" s="28"/>
      <c r="XEV142" s="28"/>
      <c r="XEW142" s="28"/>
      <c r="XEX142" s="28"/>
      <c r="XEY142" s="28"/>
      <c r="XEZ142" s="28"/>
      <c r="XFA142" s="28"/>
      <c r="XFB142" s="28"/>
      <c r="XFC142" s="28"/>
      <c r="XFD142" s="28"/>
    </row>
    <row r="143" spans="1:42 16358:16384" s="3" customFormat="1" ht="19.05" customHeight="1">
      <c r="A143" s="109"/>
      <c r="B143" s="111"/>
      <c r="C143" s="111"/>
      <c r="D143" s="111"/>
      <c r="E143" s="111"/>
      <c r="F143" s="111"/>
      <c r="G143" s="111"/>
      <c r="H143" s="111"/>
      <c r="I143" s="111"/>
      <c r="J143" s="113"/>
      <c r="K143" s="18" t="str">
        <f ca="1">IF(A142="","",IF(MOD(ROW(),3)=1,"上午",IF(MOD(ROW(),3)=2,"下午","加班")))</f>
        <v/>
      </c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26"/>
      <c r="XED143" s="28"/>
      <c r="XEE143" s="28"/>
      <c r="XEF143" s="28"/>
      <c r="XEG143" s="28"/>
      <c r="XEH143" s="28"/>
      <c r="XEI143" s="28"/>
      <c r="XEJ143" s="28"/>
      <c r="XEK143" s="28"/>
      <c r="XEL143" s="28"/>
      <c r="XEM143" s="28"/>
      <c r="XEN143" s="28"/>
      <c r="XEO143" s="28"/>
      <c r="XEP143" s="28"/>
      <c r="XEQ143" s="28"/>
      <c r="XER143" s="28"/>
      <c r="XES143" s="28"/>
      <c r="XET143" s="28"/>
      <c r="XEU143" s="28"/>
      <c r="XEV143" s="28"/>
      <c r="XEW143" s="28"/>
      <c r="XEX143" s="28"/>
      <c r="XEY143" s="28"/>
      <c r="XEZ143" s="28"/>
      <c r="XFA143" s="28"/>
      <c r="XFB143" s="28"/>
      <c r="XFC143" s="28"/>
      <c r="XFD143" s="28"/>
    </row>
    <row r="144" spans="1:42 16358:16384" s="3" customFormat="1" ht="19.05" customHeight="1">
      <c r="A144" s="109"/>
      <c r="B144" s="111"/>
      <c r="C144" s="111"/>
      <c r="D144" s="111"/>
      <c r="E144" s="111"/>
      <c r="F144" s="111"/>
      <c r="G144" s="111"/>
      <c r="H144" s="111"/>
      <c r="I144" s="111"/>
      <c r="J144" s="113"/>
      <c r="K144" s="20" t="str">
        <f ca="1">IF(A142="","",IF(MOD(ROW(),3)=1,"上午",IF(MOD(ROW(),3)=2,"下午","加班")))</f>
        <v/>
      </c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7"/>
      <c r="XED144" s="28"/>
      <c r="XEE144" s="28"/>
      <c r="XEF144" s="28"/>
      <c r="XEG144" s="28"/>
      <c r="XEH144" s="28"/>
      <c r="XEI144" s="28"/>
      <c r="XEJ144" s="28"/>
      <c r="XEK144" s="28"/>
      <c r="XEL144" s="28"/>
      <c r="XEM144" s="28"/>
      <c r="XEN144" s="28"/>
      <c r="XEO144" s="28"/>
      <c r="XEP144" s="28"/>
      <c r="XEQ144" s="28"/>
      <c r="XER144" s="28"/>
      <c r="XES144" s="28"/>
      <c r="XET144" s="28"/>
      <c r="XEU144" s="28"/>
      <c r="XEV144" s="28"/>
      <c r="XEW144" s="28"/>
      <c r="XEX144" s="28"/>
      <c r="XEY144" s="28"/>
      <c r="XEZ144" s="28"/>
      <c r="XFA144" s="28"/>
      <c r="XFB144" s="28"/>
      <c r="XFC144" s="28"/>
      <c r="XFD144" s="28"/>
    </row>
    <row r="145" spans="1:42 16358:16384" s="3" customFormat="1" ht="19.05" customHeight="1">
      <c r="A145" s="109" t="str">
        <f ca="1">IF(B145=0,"",COUNTA($B$3:$B144))</f>
        <v/>
      </c>
      <c r="B145" s="111">
        <f ca="1">INDIRECT("员工信息表!B"&amp;COUNTA($B$3:$B144)+2)</f>
        <v>0</v>
      </c>
      <c r="C145" s="111"/>
      <c r="D145" s="111">
        <f>(COUNTIF($L145:$AP145,"出勤")+COUNTIF($L146:$AP146,"出勤"))*0.5</f>
        <v>0</v>
      </c>
      <c r="E145" s="111">
        <f>(COUNTIF($L145:$AP145,"事假")+COUNTIF($L146:$AP146,"事假"))*0.5</f>
        <v>0</v>
      </c>
      <c r="F145" s="111">
        <f>(COUNTIF($L145:$AP145,"病假")+COUNTIF($L146:$AP146,"病假"))*0.5</f>
        <v>0</v>
      </c>
      <c r="G145" s="111">
        <f>(COUNTIF($L145:$AP145,"休假")+COUNTIF($L146:$AP146,"休假"))*0.5</f>
        <v>0</v>
      </c>
      <c r="H145" s="111">
        <f>(COUNTIF($L145:$AP145,"缺勤")+COUNTIF($L146:$AP146,"缺勤"))*0.5</f>
        <v>0</v>
      </c>
      <c r="I145" s="111">
        <f>(COUNTIF($L145:$AP145,"放假")+COUNTIF($L146:$AP146,"放假"))*0.5</f>
        <v>0</v>
      </c>
      <c r="J145" s="113">
        <f>(SUM(L147:AP147))/$AO$2</f>
        <v>0</v>
      </c>
      <c r="K145" s="16" t="str">
        <f ca="1">IF(A145="","",IF(MOD(ROW(),3)=1,"上午",IF(MOD(ROW(),3)=2,"下午","加班")))</f>
        <v/>
      </c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25"/>
      <c r="XED145" s="28"/>
      <c r="XEE145" s="28"/>
      <c r="XEF145" s="28"/>
      <c r="XEG145" s="28"/>
      <c r="XEH145" s="28"/>
      <c r="XEI145" s="28"/>
      <c r="XEJ145" s="28"/>
      <c r="XEK145" s="28"/>
      <c r="XEL145" s="28"/>
      <c r="XEM145" s="28"/>
      <c r="XEN145" s="28"/>
      <c r="XEO145" s="28"/>
      <c r="XEP145" s="28"/>
      <c r="XEQ145" s="28"/>
      <c r="XER145" s="28"/>
      <c r="XES145" s="28"/>
      <c r="XET145" s="28"/>
      <c r="XEU145" s="28"/>
      <c r="XEV145" s="28"/>
      <c r="XEW145" s="28"/>
      <c r="XEX145" s="28"/>
      <c r="XEY145" s="28"/>
      <c r="XEZ145" s="28"/>
      <c r="XFA145" s="28"/>
      <c r="XFB145" s="28"/>
      <c r="XFC145" s="28"/>
      <c r="XFD145" s="28"/>
    </row>
    <row r="146" spans="1:42 16358:16384" s="3" customFormat="1" ht="19.05" customHeight="1">
      <c r="A146" s="109"/>
      <c r="B146" s="111"/>
      <c r="C146" s="111"/>
      <c r="D146" s="111"/>
      <c r="E146" s="111"/>
      <c r="F146" s="111"/>
      <c r="G146" s="111"/>
      <c r="H146" s="111"/>
      <c r="I146" s="111"/>
      <c r="J146" s="113"/>
      <c r="K146" s="18" t="str">
        <f ca="1">IF(A145="","",IF(MOD(ROW(),3)=1,"上午",IF(MOD(ROW(),3)=2,"下午","加班")))</f>
        <v/>
      </c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26"/>
      <c r="XED146" s="28"/>
      <c r="XEE146" s="28"/>
      <c r="XEF146" s="28"/>
      <c r="XEG146" s="28"/>
      <c r="XEH146" s="28"/>
      <c r="XEI146" s="28"/>
      <c r="XEJ146" s="28"/>
      <c r="XEK146" s="28"/>
      <c r="XEL146" s="28"/>
      <c r="XEM146" s="28"/>
      <c r="XEN146" s="28"/>
      <c r="XEO146" s="28"/>
      <c r="XEP146" s="28"/>
      <c r="XEQ146" s="28"/>
      <c r="XER146" s="28"/>
      <c r="XES146" s="28"/>
      <c r="XET146" s="28"/>
      <c r="XEU146" s="28"/>
      <c r="XEV146" s="28"/>
      <c r="XEW146" s="28"/>
      <c r="XEX146" s="28"/>
      <c r="XEY146" s="28"/>
      <c r="XEZ146" s="28"/>
      <c r="XFA146" s="28"/>
      <c r="XFB146" s="28"/>
      <c r="XFC146" s="28"/>
      <c r="XFD146" s="28"/>
    </row>
    <row r="147" spans="1:42 16358:16384" s="3" customFormat="1" ht="19.05" customHeight="1">
      <c r="A147" s="109"/>
      <c r="B147" s="111"/>
      <c r="C147" s="111"/>
      <c r="D147" s="111"/>
      <c r="E147" s="111"/>
      <c r="F147" s="111"/>
      <c r="G147" s="111"/>
      <c r="H147" s="111"/>
      <c r="I147" s="111"/>
      <c r="J147" s="113"/>
      <c r="K147" s="20" t="str">
        <f ca="1">IF(A145="","",IF(MOD(ROW(),3)=1,"上午",IF(MOD(ROW(),3)=2,"下午","加班")))</f>
        <v/>
      </c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7"/>
      <c r="XED147" s="28"/>
      <c r="XEE147" s="28"/>
      <c r="XEF147" s="28"/>
      <c r="XEG147" s="28"/>
      <c r="XEH147" s="28"/>
      <c r="XEI147" s="28"/>
      <c r="XEJ147" s="28"/>
      <c r="XEK147" s="28"/>
      <c r="XEL147" s="28"/>
      <c r="XEM147" s="28"/>
      <c r="XEN147" s="28"/>
      <c r="XEO147" s="28"/>
      <c r="XEP147" s="28"/>
      <c r="XEQ147" s="28"/>
      <c r="XER147" s="28"/>
      <c r="XES147" s="28"/>
      <c r="XET147" s="28"/>
      <c r="XEU147" s="28"/>
      <c r="XEV147" s="28"/>
      <c r="XEW147" s="28"/>
      <c r="XEX147" s="28"/>
      <c r="XEY147" s="28"/>
      <c r="XEZ147" s="28"/>
      <c r="XFA147" s="28"/>
      <c r="XFB147" s="28"/>
      <c r="XFC147" s="28"/>
      <c r="XFD147" s="28"/>
    </row>
    <row r="148" spans="1:42 16358:16384" s="3" customFormat="1" ht="19.05" customHeight="1">
      <c r="A148" s="109" t="str">
        <f ca="1">IF(B148=0,"",COUNTA($B$3:$B147))</f>
        <v/>
      </c>
      <c r="B148" s="111">
        <f ca="1">INDIRECT("员工信息表!B"&amp;COUNTA($B$3:$B147)+2)</f>
        <v>0</v>
      </c>
      <c r="C148" s="111"/>
      <c r="D148" s="111">
        <f>(COUNTIF($L148:$AP148,"出勤")+COUNTIF($L149:$AP149,"出勤"))*0.5</f>
        <v>0</v>
      </c>
      <c r="E148" s="111">
        <f>(COUNTIF($L148:$AP148,"事假")+COUNTIF($L149:$AP149,"事假"))*0.5</f>
        <v>0</v>
      </c>
      <c r="F148" s="111">
        <f>(COUNTIF($L148:$AP148,"病假")+COUNTIF($L149:$AP149,"病假"))*0.5</f>
        <v>0</v>
      </c>
      <c r="G148" s="111">
        <f>(COUNTIF($L148:$AP148,"休假")+COUNTIF($L149:$AP149,"休假"))*0.5</f>
        <v>0</v>
      </c>
      <c r="H148" s="111">
        <f>(COUNTIF($L148:$AP148,"缺勤")+COUNTIF($L149:$AP149,"缺勤"))*0.5</f>
        <v>0</v>
      </c>
      <c r="I148" s="111">
        <f>(COUNTIF($L148:$AP148,"放假")+COUNTIF($L149:$AP149,"放假"))*0.5</f>
        <v>0</v>
      </c>
      <c r="J148" s="113">
        <f>(SUM(L150:AP150))/$AO$2</f>
        <v>0</v>
      </c>
      <c r="K148" s="16" t="str">
        <f ca="1">IF(A148="","",IF(MOD(ROW(),3)=1,"上午",IF(MOD(ROW(),3)=2,"下午","加班")))</f>
        <v/>
      </c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25"/>
      <c r="XED148" s="28"/>
      <c r="XEE148" s="28"/>
      <c r="XEF148" s="28"/>
      <c r="XEG148" s="28"/>
      <c r="XEH148" s="28"/>
      <c r="XEI148" s="28"/>
      <c r="XEJ148" s="28"/>
      <c r="XEK148" s="28"/>
      <c r="XEL148" s="28"/>
      <c r="XEM148" s="28"/>
      <c r="XEN148" s="28"/>
      <c r="XEO148" s="28"/>
      <c r="XEP148" s="28"/>
      <c r="XEQ148" s="28"/>
      <c r="XER148" s="28"/>
      <c r="XES148" s="28"/>
      <c r="XET148" s="28"/>
      <c r="XEU148" s="28"/>
      <c r="XEV148" s="28"/>
      <c r="XEW148" s="28"/>
      <c r="XEX148" s="28"/>
      <c r="XEY148" s="28"/>
      <c r="XEZ148" s="28"/>
      <c r="XFA148" s="28"/>
      <c r="XFB148" s="28"/>
      <c r="XFC148" s="28"/>
      <c r="XFD148" s="28"/>
    </row>
    <row r="149" spans="1:42 16358:16384" s="3" customFormat="1" ht="19.05" customHeight="1">
      <c r="A149" s="109"/>
      <c r="B149" s="111"/>
      <c r="C149" s="111"/>
      <c r="D149" s="111"/>
      <c r="E149" s="111"/>
      <c r="F149" s="111"/>
      <c r="G149" s="111"/>
      <c r="H149" s="111"/>
      <c r="I149" s="111"/>
      <c r="J149" s="113"/>
      <c r="K149" s="18" t="str">
        <f ca="1">IF(A148="","",IF(MOD(ROW(),3)=1,"上午",IF(MOD(ROW(),3)=2,"下午","加班")))</f>
        <v/>
      </c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26"/>
      <c r="XED149" s="28"/>
      <c r="XEE149" s="28"/>
      <c r="XEF149" s="28"/>
      <c r="XEG149" s="28"/>
      <c r="XEH149" s="28"/>
      <c r="XEI149" s="28"/>
      <c r="XEJ149" s="28"/>
      <c r="XEK149" s="28"/>
      <c r="XEL149" s="28"/>
      <c r="XEM149" s="28"/>
      <c r="XEN149" s="28"/>
      <c r="XEO149" s="28"/>
      <c r="XEP149" s="28"/>
      <c r="XEQ149" s="28"/>
      <c r="XER149" s="28"/>
      <c r="XES149" s="28"/>
      <c r="XET149" s="28"/>
      <c r="XEU149" s="28"/>
      <c r="XEV149" s="28"/>
      <c r="XEW149" s="28"/>
      <c r="XEX149" s="28"/>
      <c r="XEY149" s="28"/>
      <c r="XEZ149" s="28"/>
      <c r="XFA149" s="28"/>
      <c r="XFB149" s="28"/>
      <c r="XFC149" s="28"/>
      <c r="XFD149" s="28"/>
    </row>
    <row r="150" spans="1:42 16358:16384" s="3" customFormat="1" ht="19.05" customHeight="1">
      <c r="A150" s="109"/>
      <c r="B150" s="111"/>
      <c r="C150" s="111"/>
      <c r="D150" s="111"/>
      <c r="E150" s="111"/>
      <c r="F150" s="111"/>
      <c r="G150" s="111"/>
      <c r="H150" s="111"/>
      <c r="I150" s="111"/>
      <c r="J150" s="113"/>
      <c r="K150" s="20" t="str">
        <f ca="1">IF(A148="","",IF(MOD(ROW(),3)=1,"上午",IF(MOD(ROW(),3)=2,"下午","加班")))</f>
        <v/>
      </c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7"/>
      <c r="XED150" s="28"/>
      <c r="XEE150" s="28"/>
      <c r="XEF150" s="28"/>
      <c r="XEG150" s="28"/>
      <c r="XEH150" s="28"/>
      <c r="XEI150" s="28"/>
      <c r="XEJ150" s="28"/>
      <c r="XEK150" s="28"/>
      <c r="XEL150" s="28"/>
      <c r="XEM150" s="28"/>
      <c r="XEN150" s="28"/>
      <c r="XEO150" s="28"/>
      <c r="XEP150" s="28"/>
      <c r="XEQ150" s="28"/>
      <c r="XER150" s="28"/>
      <c r="XES150" s="28"/>
      <c r="XET150" s="28"/>
      <c r="XEU150" s="28"/>
      <c r="XEV150" s="28"/>
      <c r="XEW150" s="28"/>
      <c r="XEX150" s="28"/>
      <c r="XEY150" s="28"/>
      <c r="XEZ150" s="28"/>
      <c r="XFA150" s="28"/>
      <c r="XFB150" s="28"/>
      <c r="XFC150" s="28"/>
      <c r="XFD150" s="28"/>
    </row>
    <row r="151" spans="1:42 16358:16384" s="3" customFormat="1" ht="19.05" customHeight="1">
      <c r="A151" s="109" t="str">
        <f ca="1">IF(B151=0,"",COUNTA($B$3:$B150))</f>
        <v/>
      </c>
      <c r="B151" s="111">
        <f ca="1">INDIRECT("员工信息表!B"&amp;COUNTA($B$3:$B150)+2)</f>
        <v>0</v>
      </c>
      <c r="C151" s="111"/>
      <c r="D151" s="111">
        <f>(COUNTIF($L151:$AP151,"出勤")+COUNTIF($L152:$AP152,"出勤"))*0.5</f>
        <v>0</v>
      </c>
      <c r="E151" s="111">
        <f>(COUNTIF($L151:$AP151,"事假")+COUNTIF($L152:$AP152,"事假"))*0.5</f>
        <v>0</v>
      </c>
      <c r="F151" s="111">
        <f>(COUNTIF($L151:$AP151,"病假")+COUNTIF($L152:$AP152,"病假"))*0.5</f>
        <v>0</v>
      </c>
      <c r="G151" s="111">
        <f>(COUNTIF($L151:$AP151,"休假")+COUNTIF($L152:$AP152,"休假"))*0.5</f>
        <v>0</v>
      </c>
      <c r="H151" s="111">
        <f>(COUNTIF($L151:$AP151,"缺勤")+COUNTIF($L152:$AP152,"缺勤"))*0.5</f>
        <v>0</v>
      </c>
      <c r="I151" s="111">
        <f>(COUNTIF($L151:$AP151,"放假")+COUNTIF($L152:$AP152,"放假"))*0.5</f>
        <v>0</v>
      </c>
      <c r="J151" s="113">
        <f>(SUM(L153:AP153))/$AO$2</f>
        <v>0</v>
      </c>
      <c r="K151" s="16" t="str">
        <f ca="1">IF(A151="","",IF(MOD(ROW(),3)=1,"上午",IF(MOD(ROW(),3)=2,"下午","加班")))</f>
        <v/>
      </c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25"/>
      <c r="XED151" s="28"/>
      <c r="XEE151" s="28"/>
      <c r="XEF151" s="28"/>
      <c r="XEG151" s="28"/>
      <c r="XEH151" s="28"/>
      <c r="XEI151" s="28"/>
      <c r="XEJ151" s="28"/>
      <c r="XEK151" s="28"/>
      <c r="XEL151" s="28"/>
      <c r="XEM151" s="28"/>
      <c r="XEN151" s="28"/>
      <c r="XEO151" s="28"/>
      <c r="XEP151" s="28"/>
      <c r="XEQ151" s="28"/>
      <c r="XER151" s="28"/>
      <c r="XES151" s="28"/>
      <c r="XET151" s="28"/>
      <c r="XEU151" s="28"/>
      <c r="XEV151" s="28"/>
      <c r="XEW151" s="28"/>
      <c r="XEX151" s="28"/>
      <c r="XEY151" s="28"/>
      <c r="XEZ151" s="28"/>
      <c r="XFA151" s="28"/>
      <c r="XFB151" s="28"/>
      <c r="XFC151" s="28"/>
      <c r="XFD151" s="28"/>
    </row>
    <row r="152" spans="1:42 16358:16384" s="3" customFormat="1" ht="19.05" customHeight="1">
      <c r="A152" s="109"/>
      <c r="B152" s="111"/>
      <c r="C152" s="111"/>
      <c r="D152" s="111"/>
      <c r="E152" s="111"/>
      <c r="F152" s="111"/>
      <c r="G152" s="111"/>
      <c r="H152" s="111"/>
      <c r="I152" s="111"/>
      <c r="J152" s="113"/>
      <c r="K152" s="18" t="str">
        <f ca="1">IF(A151="","",IF(MOD(ROW(),3)=1,"上午",IF(MOD(ROW(),3)=2,"下午","加班")))</f>
        <v/>
      </c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26"/>
      <c r="XED152" s="28"/>
      <c r="XEE152" s="28"/>
      <c r="XEF152" s="28"/>
      <c r="XEG152" s="28"/>
      <c r="XEH152" s="28"/>
      <c r="XEI152" s="28"/>
      <c r="XEJ152" s="28"/>
      <c r="XEK152" s="28"/>
      <c r="XEL152" s="28"/>
      <c r="XEM152" s="28"/>
      <c r="XEN152" s="28"/>
      <c r="XEO152" s="28"/>
      <c r="XEP152" s="28"/>
      <c r="XEQ152" s="28"/>
      <c r="XER152" s="28"/>
      <c r="XES152" s="28"/>
      <c r="XET152" s="28"/>
      <c r="XEU152" s="28"/>
      <c r="XEV152" s="28"/>
      <c r="XEW152" s="28"/>
      <c r="XEX152" s="28"/>
      <c r="XEY152" s="28"/>
      <c r="XEZ152" s="28"/>
      <c r="XFA152" s="28"/>
      <c r="XFB152" s="28"/>
      <c r="XFC152" s="28"/>
      <c r="XFD152" s="28"/>
    </row>
    <row r="153" spans="1:42 16358:16384" s="3" customFormat="1" ht="19.05" customHeight="1">
      <c r="A153" s="109"/>
      <c r="B153" s="111"/>
      <c r="C153" s="111"/>
      <c r="D153" s="111"/>
      <c r="E153" s="111"/>
      <c r="F153" s="111"/>
      <c r="G153" s="111"/>
      <c r="H153" s="111"/>
      <c r="I153" s="111"/>
      <c r="J153" s="113"/>
      <c r="K153" s="20" t="str">
        <f ca="1">IF(A151="","",IF(MOD(ROW(),3)=1,"上午",IF(MOD(ROW(),3)=2,"下午","加班")))</f>
        <v/>
      </c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7"/>
      <c r="XED153" s="28"/>
      <c r="XEE153" s="28"/>
      <c r="XEF153" s="28"/>
      <c r="XEG153" s="28"/>
      <c r="XEH153" s="28"/>
      <c r="XEI153" s="28"/>
      <c r="XEJ153" s="28"/>
      <c r="XEK153" s="28"/>
      <c r="XEL153" s="28"/>
      <c r="XEM153" s="28"/>
      <c r="XEN153" s="28"/>
      <c r="XEO153" s="28"/>
      <c r="XEP153" s="28"/>
      <c r="XEQ153" s="28"/>
      <c r="XER153" s="28"/>
      <c r="XES153" s="28"/>
      <c r="XET153" s="28"/>
      <c r="XEU153" s="28"/>
      <c r="XEV153" s="28"/>
      <c r="XEW153" s="28"/>
      <c r="XEX153" s="28"/>
      <c r="XEY153" s="28"/>
      <c r="XEZ153" s="28"/>
      <c r="XFA153" s="28"/>
      <c r="XFB153" s="28"/>
      <c r="XFC153" s="28"/>
      <c r="XFD153" s="28"/>
    </row>
    <row r="154" spans="1:42 16358:16384" s="3" customFormat="1" ht="19.05" customHeight="1">
      <c r="A154" s="109" t="str">
        <f ca="1">IF(B154=0,"",COUNTA($B$3:$B153))</f>
        <v/>
      </c>
      <c r="B154" s="111">
        <f ca="1">INDIRECT("员工信息表!B"&amp;COUNTA($B$3:$B153)+2)</f>
        <v>0</v>
      </c>
      <c r="C154" s="111"/>
      <c r="D154" s="111">
        <f>(COUNTIF($L154:$AP154,"出勤")+COUNTIF($L155:$AP155,"出勤"))*0.5</f>
        <v>0</v>
      </c>
      <c r="E154" s="111">
        <f>(COUNTIF($L154:$AP154,"事假")+COUNTIF($L155:$AP155,"事假"))*0.5</f>
        <v>0</v>
      </c>
      <c r="F154" s="111">
        <f>(COUNTIF($L154:$AP154,"病假")+COUNTIF($L155:$AP155,"病假"))*0.5</f>
        <v>0</v>
      </c>
      <c r="G154" s="111">
        <f>(COUNTIF($L154:$AP154,"休假")+COUNTIF($L155:$AP155,"休假"))*0.5</f>
        <v>0</v>
      </c>
      <c r="H154" s="111">
        <f>(COUNTIF($L154:$AP154,"缺勤")+COUNTIF($L155:$AP155,"缺勤"))*0.5</f>
        <v>0</v>
      </c>
      <c r="I154" s="111">
        <f>(COUNTIF($L154:$AP154,"放假")+COUNTIF($L155:$AP155,"放假"))*0.5</f>
        <v>0</v>
      </c>
      <c r="J154" s="113">
        <f>(SUM(L156:AP156))/$AO$2</f>
        <v>0</v>
      </c>
      <c r="K154" s="16" t="str">
        <f ca="1">IF(A154="","",IF(MOD(ROW(),3)=1,"上午",IF(MOD(ROW(),3)=2,"下午","加班")))</f>
        <v/>
      </c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25"/>
      <c r="XED154" s="28"/>
      <c r="XEE154" s="28"/>
      <c r="XEF154" s="28"/>
      <c r="XEG154" s="28"/>
      <c r="XEH154" s="28"/>
      <c r="XEI154" s="28"/>
      <c r="XEJ154" s="28"/>
      <c r="XEK154" s="28"/>
      <c r="XEL154" s="28"/>
      <c r="XEM154" s="28"/>
      <c r="XEN154" s="28"/>
      <c r="XEO154" s="28"/>
      <c r="XEP154" s="28"/>
      <c r="XEQ154" s="28"/>
      <c r="XER154" s="28"/>
      <c r="XES154" s="28"/>
      <c r="XET154" s="28"/>
      <c r="XEU154" s="28"/>
      <c r="XEV154" s="28"/>
      <c r="XEW154" s="28"/>
      <c r="XEX154" s="28"/>
      <c r="XEY154" s="28"/>
      <c r="XEZ154" s="28"/>
      <c r="XFA154" s="28"/>
      <c r="XFB154" s="28"/>
      <c r="XFC154" s="28"/>
      <c r="XFD154" s="28"/>
    </row>
    <row r="155" spans="1:42 16358:16384" s="3" customFormat="1" ht="19.05" customHeight="1">
      <c r="A155" s="109"/>
      <c r="B155" s="111"/>
      <c r="C155" s="111"/>
      <c r="D155" s="111"/>
      <c r="E155" s="111"/>
      <c r="F155" s="111"/>
      <c r="G155" s="111"/>
      <c r="H155" s="111"/>
      <c r="I155" s="111"/>
      <c r="J155" s="113"/>
      <c r="K155" s="18" t="str">
        <f ca="1">IF(A154="","",IF(MOD(ROW(),3)=1,"上午",IF(MOD(ROW(),3)=2,"下午","加班")))</f>
        <v/>
      </c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26"/>
      <c r="XED155" s="28"/>
      <c r="XEE155" s="28"/>
      <c r="XEF155" s="28"/>
      <c r="XEG155" s="28"/>
      <c r="XEH155" s="28"/>
      <c r="XEI155" s="28"/>
      <c r="XEJ155" s="28"/>
      <c r="XEK155" s="28"/>
      <c r="XEL155" s="28"/>
      <c r="XEM155" s="28"/>
      <c r="XEN155" s="28"/>
      <c r="XEO155" s="28"/>
      <c r="XEP155" s="28"/>
      <c r="XEQ155" s="28"/>
      <c r="XER155" s="28"/>
      <c r="XES155" s="28"/>
      <c r="XET155" s="28"/>
      <c r="XEU155" s="28"/>
      <c r="XEV155" s="28"/>
      <c r="XEW155" s="28"/>
      <c r="XEX155" s="28"/>
      <c r="XEY155" s="28"/>
      <c r="XEZ155" s="28"/>
      <c r="XFA155" s="28"/>
      <c r="XFB155" s="28"/>
      <c r="XFC155" s="28"/>
      <c r="XFD155" s="28"/>
    </row>
    <row r="156" spans="1:42 16358:16384" s="3" customFormat="1" ht="19.05" customHeight="1">
      <c r="A156" s="109"/>
      <c r="B156" s="111"/>
      <c r="C156" s="111"/>
      <c r="D156" s="111"/>
      <c r="E156" s="111"/>
      <c r="F156" s="111"/>
      <c r="G156" s="111"/>
      <c r="H156" s="111"/>
      <c r="I156" s="111"/>
      <c r="J156" s="113"/>
      <c r="K156" s="20" t="str">
        <f ca="1">IF(A154="","",IF(MOD(ROW(),3)=1,"上午",IF(MOD(ROW(),3)=2,"下午","加班")))</f>
        <v/>
      </c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  <c r="AP156" s="27"/>
      <c r="XED156" s="28"/>
      <c r="XEE156" s="28"/>
      <c r="XEF156" s="28"/>
      <c r="XEG156" s="28"/>
      <c r="XEH156" s="28"/>
      <c r="XEI156" s="28"/>
      <c r="XEJ156" s="28"/>
      <c r="XEK156" s="28"/>
      <c r="XEL156" s="28"/>
      <c r="XEM156" s="28"/>
      <c r="XEN156" s="28"/>
      <c r="XEO156" s="28"/>
      <c r="XEP156" s="28"/>
      <c r="XEQ156" s="28"/>
      <c r="XER156" s="28"/>
      <c r="XES156" s="28"/>
      <c r="XET156" s="28"/>
      <c r="XEU156" s="28"/>
      <c r="XEV156" s="28"/>
      <c r="XEW156" s="28"/>
      <c r="XEX156" s="28"/>
      <c r="XEY156" s="28"/>
      <c r="XEZ156" s="28"/>
      <c r="XFA156" s="28"/>
      <c r="XFB156" s="28"/>
      <c r="XFC156" s="28"/>
      <c r="XFD156" s="28"/>
    </row>
    <row r="157" spans="1:42 16358:16384" s="3" customFormat="1" ht="19.05" customHeight="1">
      <c r="A157" s="109" t="str">
        <f ca="1">IF(B157=0,"",COUNTA($B$3:$B156))</f>
        <v/>
      </c>
      <c r="B157" s="111">
        <f ca="1">INDIRECT("员工信息表!B"&amp;COUNTA($B$3:$B156)+2)</f>
        <v>0</v>
      </c>
      <c r="C157" s="111"/>
      <c r="D157" s="111">
        <f>(COUNTIF($L157:$AP157,"出勤")+COUNTIF($L158:$AP158,"出勤"))*0.5</f>
        <v>0</v>
      </c>
      <c r="E157" s="111">
        <f>(COUNTIF($L157:$AP157,"事假")+COUNTIF($L158:$AP158,"事假"))*0.5</f>
        <v>0</v>
      </c>
      <c r="F157" s="111">
        <f>(COUNTIF($L157:$AP157,"病假")+COUNTIF($L158:$AP158,"病假"))*0.5</f>
        <v>0</v>
      </c>
      <c r="G157" s="111">
        <f>(COUNTIF($L157:$AP157,"休假")+COUNTIF($L158:$AP158,"休假"))*0.5</f>
        <v>0</v>
      </c>
      <c r="H157" s="111">
        <f>(COUNTIF($L157:$AP157,"缺勤")+COUNTIF($L158:$AP158,"缺勤"))*0.5</f>
        <v>0</v>
      </c>
      <c r="I157" s="111">
        <f>(COUNTIF($L157:$AP157,"放假")+COUNTIF($L158:$AP158,"放假"))*0.5</f>
        <v>0</v>
      </c>
      <c r="J157" s="113">
        <f>(SUM(L159:AP159))/$AO$2</f>
        <v>0</v>
      </c>
      <c r="K157" s="16" t="str">
        <f ca="1">IF(A157="","",IF(MOD(ROW(),3)=1,"上午",IF(MOD(ROW(),3)=2,"下午","加班")))</f>
        <v/>
      </c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25"/>
      <c r="XED157" s="28"/>
      <c r="XEE157" s="28"/>
      <c r="XEF157" s="28"/>
      <c r="XEG157" s="28"/>
      <c r="XEH157" s="28"/>
      <c r="XEI157" s="28"/>
      <c r="XEJ157" s="28"/>
      <c r="XEK157" s="28"/>
      <c r="XEL157" s="28"/>
      <c r="XEM157" s="28"/>
      <c r="XEN157" s="28"/>
      <c r="XEO157" s="28"/>
      <c r="XEP157" s="28"/>
      <c r="XEQ157" s="28"/>
      <c r="XER157" s="28"/>
      <c r="XES157" s="28"/>
      <c r="XET157" s="28"/>
      <c r="XEU157" s="28"/>
      <c r="XEV157" s="28"/>
      <c r="XEW157" s="28"/>
      <c r="XEX157" s="28"/>
      <c r="XEY157" s="28"/>
      <c r="XEZ157" s="28"/>
      <c r="XFA157" s="28"/>
      <c r="XFB157" s="28"/>
      <c r="XFC157" s="28"/>
      <c r="XFD157" s="28"/>
    </row>
    <row r="158" spans="1:42 16358:16384" s="3" customFormat="1" ht="19.05" customHeight="1">
      <c r="A158" s="109"/>
      <c r="B158" s="111"/>
      <c r="C158" s="111"/>
      <c r="D158" s="111"/>
      <c r="E158" s="111"/>
      <c r="F158" s="111"/>
      <c r="G158" s="111"/>
      <c r="H158" s="111"/>
      <c r="I158" s="111"/>
      <c r="J158" s="113"/>
      <c r="K158" s="18" t="str">
        <f ca="1">IF(A157="","",IF(MOD(ROW(),3)=1,"上午",IF(MOD(ROW(),3)=2,"下午","加班")))</f>
        <v/>
      </c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26"/>
      <c r="XED158" s="28"/>
      <c r="XEE158" s="28"/>
      <c r="XEF158" s="28"/>
      <c r="XEG158" s="28"/>
      <c r="XEH158" s="28"/>
      <c r="XEI158" s="28"/>
      <c r="XEJ158" s="28"/>
      <c r="XEK158" s="28"/>
      <c r="XEL158" s="28"/>
      <c r="XEM158" s="28"/>
      <c r="XEN158" s="28"/>
      <c r="XEO158" s="28"/>
      <c r="XEP158" s="28"/>
      <c r="XEQ158" s="28"/>
      <c r="XER158" s="28"/>
      <c r="XES158" s="28"/>
      <c r="XET158" s="28"/>
      <c r="XEU158" s="28"/>
      <c r="XEV158" s="28"/>
      <c r="XEW158" s="28"/>
      <c r="XEX158" s="28"/>
      <c r="XEY158" s="28"/>
      <c r="XEZ158" s="28"/>
      <c r="XFA158" s="28"/>
      <c r="XFB158" s="28"/>
      <c r="XFC158" s="28"/>
      <c r="XFD158" s="28"/>
    </row>
    <row r="159" spans="1:42 16358:16384" s="3" customFormat="1" ht="19.05" customHeight="1">
      <c r="A159" s="109"/>
      <c r="B159" s="111"/>
      <c r="C159" s="111"/>
      <c r="D159" s="111"/>
      <c r="E159" s="111"/>
      <c r="F159" s="111"/>
      <c r="G159" s="111"/>
      <c r="H159" s="111"/>
      <c r="I159" s="111"/>
      <c r="J159" s="113"/>
      <c r="K159" s="20" t="str">
        <f ca="1">IF(A157="","",IF(MOD(ROW(),3)=1,"上午",IF(MOD(ROW(),3)=2,"下午","加班")))</f>
        <v/>
      </c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  <c r="AP159" s="27"/>
      <c r="XED159" s="28"/>
      <c r="XEE159" s="28"/>
      <c r="XEF159" s="28"/>
      <c r="XEG159" s="28"/>
      <c r="XEH159" s="28"/>
      <c r="XEI159" s="28"/>
      <c r="XEJ159" s="28"/>
      <c r="XEK159" s="28"/>
      <c r="XEL159" s="28"/>
      <c r="XEM159" s="28"/>
      <c r="XEN159" s="28"/>
      <c r="XEO159" s="28"/>
      <c r="XEP159" s="28"/>
      <c r="XEQ159" s="28"/>
      <c r="XER159" s="28"/>
      <c r="XES159" s="28"/>
      <c r="XET159" s="28"/>
      <c r="XEU159" s="28"/>
      <c r="XEV159" s="28"/>
      <c r="XEW159" s="28"/>
      <c r="XEX159" s="28"/>
      <c r="XEY159" s="28"/>
      <c r="XEZ159" s="28"/>
      <c r="XFA159" s="28"/>
      <c r="XFB159" s="28"/>
      <c r="XFC159" s="28"/>
      <c r="XFD159" s="28"/>
    </row>
    <row r="160" spans="1:42 16358:16384" s="3" customFormat="1" ht="19.05" customHeight="1">
      <c r="A160" s="109" t="str">
        <f ca="1">IF(B160=0,"",COUNTA($B$3:$B159))</f>
        <v/>
      </c>
      <c r="B160" s="111">
        <f ca="1">INDIRECT("员工信息表!B"&amp;COUNTA($B$3:$B159)+2)</f>
        <v>0</v>
      </c>
      <c r="C160" s="111"/>
      <c r="D160" s="111">
        <f>(COUNTIF($L160:$AP160,"出勤")+COUNTIF($L161:$AP161,"出勤"))*0.5</f>
        <v>0</v>
      </c>
      <c r="E160" s="111">
        <f>(COUNTIF($L160:$AP160,"事假")+COUNTIF($L161:$AP161,"事假"))*0.5</f>
        <v>0</v>
      </c>
      <c r="F160" s="111">
        <f>(COUNTIF($L160:$AP160,"病假")+COUNTIF($L161:$AP161,"病假"))*0.5</f>
        <v>0</v>
      </c>
      <c r="G160" s="111">
        <f>(COUNTIF($L160:$AP160,"休假")+COUNTIF($L161:$AP161,"休假"))*0.5</f>
        <v>0</v>
      </c>
      <c r="H160" s="111">
        <f>(COUNTIF($L160:$AP160,"缺勤")+COUNTIF($L161:$AP161,"缺勤"))*0.5</f>
        <v>0</v>
      </c>
      <c r="I160" s="111">
        <f>(COUNTIF($L160:$AP160,"放假")+COUNTIF($L161:$AP161,"放假"))*0.5</f>
        <v>0</v>
      </c>
      <c r="J160" s="113">
        <f>(SUM(L162:AP162))/$AO$2</f>
        <v>0</v>
      </c>
      <c r="K160" s="16" t="str">
        <f ca="1">IF(A160="","",IF(MOD(ROW(),3)=1,"上午",IF(MOD(ROW(),3)=2,"下午","加班")))</f>
        <v/>
      </c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25"/>
      <c r="XED160" s="28"/>
      <c r="XEE160" s="28"/>
      <c r="XEF160" s="28"/>
      <c r="XEG160" s="28"/>
      <c r="XEH160" s="28"/>
      <c r="XEI160" s="28"/>
      <c r="XEJ160" s="28"/>
      <c r="XEK160" s="28"/>
      <c r="XEL160" s="28"/>
      <c r="XEM160" s="28"/>
      <c r="XEN160" s="28"/>
      <c r="XEO160" s="28"/>
      <c r="XEP160" s="28"/>
      <c r="XEQ160" s="28"/>
      <c r="XER160" s="28"/>
      <c r="XES160" s="28"/>
      <c r="XET160" s="28"/>
      <c r="XEU160" s="28"/>
      <c r="XEV160" s="28"/>
      <c r="XEW160" s="28"/>
      <c r="XEX160" s="28"/>
      <c r="XEY160" s="28"/>
      <c r="XEZ160" s="28"/>
      <c r="XFA160" s="28"/>
      <c r="XFB160" s="28"/>
      <c r="XFC160" s="28"/>
      <c r="XFD160" s="28"/>
    </row>
    <row r="161" spans="1:42 16358:16384" s="3" customFormat="1" ht="19.05" customHeight="1">
      <c r="A161" s="109"/>
      <c r="B161" s="111"/>
      <c r="C161" s="111"/>
      <c r="D161" s="111"/>
      <c r="E161" s="111"/>
      <c r="F161" s="111"/>
      <c r="G161" s="111"/>
      <c r="H161" s="111"/>
      <c r="I161" s="111"/>
      <c r="J161" s="113"/>
      <c r="K161" s="18" t="str">
        <f ca="1">IF(A160="","",IF(MOD(ROW(),3)=1,"上午",IF(MOD(ROW(),3)=2,"下午","加班")))</f>
        <v/>
      </c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26"/>
      <c r="XED161" s="28"/>
      <c r="XEE161" s="28"/>
      <c r="XEF161" s="28"/>
      <c r="XEG161" s="28"/>
      <c r="XEH161" s="28"/>
      <c r="XEI161" s="28"/>
      <c r="XEJ161" s="28"/>
      <c r="XEK161" s="28"/>
      <c r="XEL161" s="28"/>
      <c r="XEM161" s="28"/>
      <c r="XEN161" s="28"/>
      <c r="XEO161" s="28"/>
      <c r="XEP161" s="28"/>
      <c r="XEQ161" s="28"/>
      <c r="XER161" s="28"/>
      <c r="XES161" s="28"/>
      <c r="XET161" s="28"/>
      <c r="XEU161" s="28"/>
      <c r="XEV161" s="28"/>
      <c r="XEW161" s="28"/>
      <c r="XEX161" s="28"/>
      <c r="XEY161" s="28"/>
      <c r="XEZ161" s="28"/>
      <c r="XFA161" s="28"/>
      <c r="XFB161" s="28"/>
      <c r="XFC161" s="28"/>
      <c r="XFD161" s="28"/>
    </row>
    <row r="162" spans="1:42 16358:16384" s="3" customFormat="1" ht="19.05" customHeight="1">
      <c r="A162" s="109"/>
      <c r="B162" s="111"/>
      <c r="C162" s="111"/>
      <c r="D162" s="111"/>
      <c r="E162" s="111"/>
      <c r="F162" s="111"/>
      <c r="G162" s="111"/>
      <c r="H162" s="111"/>
      <c r="I162" s="111"/>
      <c r="J162" s="113"/>
      <c r="K162" s="20" t="str">
        <f ca="1">IF(A160="","",IF(MOD(ROW(),3)=1,"上午",IF(MOD(ROW(),3)=2,"下午","加班")))</f>
        <v/>
      </c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7"/>
      <c r="XED162" s="28"/>
      <c r="XEE162" s="28"/>
      <c r="XEF162" s="28"/>
      <c r="XEG162" s="28"/>
      <c r="XEH162" s="28"/>
      <c r="XEI162" s="28"/>
      <c r="XEJ162" s="28"/>
      <c r="XEK162" s="28"/>
      <c r="XEL162" s="28"/>
      <c r="XEM162" s="28"/>
      <c r="XEN162" s="28"/>
      <c r="XEO162" s="28"/>
      <c r="XEP162" s="28"/>
      <c r="XEQ162" s="28"/>
      <c r="XER162" s="28"/>
      <c r="XES162" s="28"/>
      <c r="XET162" s="28"/>
      <c r="XEU162" s="28"/>
      <c r="XEV162" s="28"/>
      <c r="XEW162" s="28"/>
      <c r="XEX162" s="28"/>
      <c r="XEY162" s="28"/>
      <c r="XEZ162" s="28"/>
      <c r="XFA162" s="28"/>
      <c r="XFB162" s="28"/>
      <c r="XFC162" s="28"/>
      <c r="XFD162" s="28"/>
    </row>
    <row r="163" spans="1:42 16358:16384" s="3" customFormat="1" ht="19.05" customHeight="1">
      <c r="A163" s="109" t="str">
        <f ca="1">IF(B163=0,"",COUNTA($B$3:$B162))</f>
        <v/>
      </c>
      <c r="B163" s="111">
        <f ca="1">INDIRECT("员工信息表!B"&amp;COUNTA($B$3:$B162)+2)</f>
        <v>0</v>
      </c>
      <c r="C163" s="111"/>
      <c r="D163" s="111">
        <f>(COUNTIF($L163:$AP163,"出勤")+COUNTIF($L164:$AP164,"出勤"))*0.5</f>
        <v>0</v>
      </c>
      <c r="E163" s="111">
        <f>(COUNTIF($L163:$AP163,"事假")+COUNTIF($L164:$AP164,"事假"))*0.5</f>
        <v>0</v>
      </c>
      <c r="F163" s="111">
        <f>(COUNTIF($L163:$AP163,"病假")+COUNTIF($L164:$AP164,"病假"))*0.5</f>
        <v>0</v>
      </c>
      <c r="G163" s="111">
        <f>(COUNTIF($L163:$AP163,"休假")+COUNTIF($L164:$AP164,"休假"))*0.5</f>
        <v>0</v>
      </c>
      <c r="H163" s="111">
        <f>(COUNTIF($L163:$AP163,"缺勤")+COUNTIF($L164:$AP164,"缺勤"))*0.5</f>
        <v>0</v>
      </c>
      <c r="I163" s="111">
        <f>(COUNTIF($L163:$AP163,"放假")+COUNTIF($L164:$AP164,"放假"))*0.5</f>
        <v>0</v>
      </c>
      <c r="J163" s="113">
        <f>(SUM(L165:AP165))/$AO$2</f>
        <v>0</v>
      </c>
      <c r="K163" s="16" t="str">
        <f ca="1">IF(A163="","",IF(MOD(ROW(),3)=1,"上午",IF(MOD(ROW(),3)=2,"下午","加班")))</f>
        <v/>
      </c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25"/>
      <c r="XED163" s="28"/>
      <c r="XEE163" s="28"/>
      <c r="XEF163" s="28"/>
      <c r="XEG163" s="28"/>
      <c r="XEH163" s="28"/>
      <c r="XEI163" s="28"/>
      <c r="XEJ163" s="28"/>
      <c r="XEK163" s="28"/>
      <c r="XEL163" s="28"/>
      <c r="XEM163" s="28"/>
      <c r="XEN163" s="28"/>
      <c r="XEO163" s="28"/>
      <c r="XEP163" s="28"/>
      <c r="XEQ163" s="28"/>
      <c r="XER163" s="28"/>
      <c r="XES163" s="28"/>
      <c r="XET163" s="28"/>
      <c r="XEU163" s="28"/>
      <c r="XEV163" s="28"/>
      <c r="XEW163" s="28"/>
      <c r="XEX163" s="28"/>
      <c r="XEY163" s="28"/>
      <c r="XEZ163" s="28"/>
      <c r="XFA163" s="28"/>
      <c r="XFB163" s="28"/>
      <c r="XFC163" s="28"/>
      <c r="XFD163" s="28"/>
    </row>
    <row r="164" spans="1:42 16358:16384" s="3" customFormat="1" ht="19.05" customHeight="1">
      <c r="A164" s="109"/>
      <c r="B164" s="111"/>
      <c r="C164" s="111"/>
      <c r="D164" s="111"/>
      <c r="E164" s="111"/>
      <c r="F164" s="111"/>
      <c r="G164" s="111"/>
      <c r="H164" s="111"/>
      <c r="I164" s="111"/>
      <c r="J164" s="113"/>
      <c r="K164" s="18" t="str">
        <f ca="1">IF(A163="","",IF(MOD(ROW(),3)=1,"上午",IF(MOD(ROW(),3)=2,"下午","加班")))</f>
        <v/>
      </c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26"/>
      <c r="XED164" s="28"/>
      <c r="XEE164" s="28"/>
      <c r="XEF164" s="28"/>
      <c r="XEG164" s="28"/>
      <c r="XEH164" s="28"/>
      <c r="XEI164" s="28"/>
      <c r="XEJ164" s="28"/>
      <c r="XEK164" s="28"/>
      <c r="XEL164" s="28"/>
      <c r="XEM164" s="28"/>
      <c r="XEN164" s="28"/>
      <c r="XEO164" s="28"/>
      <c r="XEP164" s="28"/>
      <c r="XEQ164" s="28"/>
      <c r="XER164" s="28"/>
      <c r="XES164" s="28"/>
      <c r="XET164" s="28"/>
      <c r="XEU164" s="28"/>
      <c r="XEV164" s="28"/>
      <c r="XEW164" s="28"/>
      <c r="XEX164" s="28"/>
      <c r="XEY164" s="28"/>
      <c r="XEZ164" s="28"/>
      <c r="XFA164" s="28"/>
      <c r="XFB164" s="28"/>
      <c r="XFC164" s="28"/>
      <c r="XFD164" s="28"/>
    </row>
    <row r="165" spans="1:42 16358:16384" s="3" customFormat="1" ht="19.05" customHeight="1">
      <c r="A165" s="109"/>
      <c r="B165" s="111"/>
      <c r="C165" s="111"/>
      <c r="D165" s="111"/>
      <c r="E165" s="111"/>
      <c r="F165" s="111"/>
      <c r="G165" s="111"/>
      <c r="H165" s="111"/>
      <c r="I165" s="111"/>
      <c r="J165" s="113"/>
      <c r="K165" s="20" t="str">
        <f ca="1">IF(A163="","",IF(MOD(ROW(),3)=1,"上午",IF(MOD(ROW(),3)=2,"下午","加班")))</f>
        <v/>
      </c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7"/>
      <c r="XED165" s="28"/>
      <c r="XEE165" s="28"/>
      <c r="XEF165" s="28"/>
      <c r="XEG165" s="28"/>
      <c r="XEH165" s="28"/>
      <c r="XEI165" s="28"/>
      <c r="XEJ165" s="28"/>
      <c r="XEK165" s="28"/>
      <c r="XEL165" s="28"/>
      <c r="XEM165" s="28"/>
      <c r="XEN165" s="28"/>
      <c r="XEO165" s="28"/>
      <c r="XEP165" s="28"/>
      <c r="XEQ165" s="28"/>
      <c r="XER165" s="28"/>
      <c r="XES165" s="28"/>
      <c r="XET165" s="28"/>
      <c r="XEU165" s="28"/>
      <c r="XEV165" s="28"/>
      <c r="XEW165" s="28"/>
      <c r="XEX165" s="28"/>
      <c r="XEY165" s="28"/>
      <c r="XEZ165" s="28"/>
      <c r="XFA165" s="28"/>
      <c r="XFB165" s="28"/>
      <c r="XFC165" s="28"/>
      <c r="XFD165" s="28"/>
    </row>
    <row r="166" spans="1:42 16358:16384" s="3" customFormat="1" ht="19.05" customHeight="1">
      <c r="A166" s="109" t="str">
        <f ca="1">IF(B166=0,"",COUNTA($B$3:$B165))</f>
        <v/>
      </c>
      <c r="B166" s="111">
        <f ca="1">INDIRECT("员工信息表!B"&amp;COUNTA($B$3:$B165)+2)</f>
        <v>0</v>
      </c>
      <c r="C166" s="111"/>
      <c r="D166" s="111">
        <f>(COUNTIF($L166:$AP166,"出勤")+COUNTIF($L167:$AP167,"出勤"))*0.5</f>
        <v>0</v>
      </c>
      <c r="E166" s="111">
        <f>(COUNTIF($L166:$AP166,"事假")+COUNTIF($L167:$AP167,"事假"))*0.5</f>
        <v>0</v>
      </c>
      <c r="F166" s="111">
        <f>(COUNTIF($L166:$AP166,"病假")+COUNTIF($L167:$AP167,"病假"))*0.5</f>
        <v>0</v>
      </c>
      <c r="G166" s="111">
        <f>(COUNTIF($L166:$AP166,"休假")+COUNTIF($L167:$AP167,"休假"))*0.5</f>
        <v>0</v>
      </c>
      <c r="H166" s="111">
        <f>(COUNTIF($L166:$AP166,"缺勤")+COUNTIF($L167:$AP167,"缺勤"))*0.5</f>
        <v>0</v>
      </c>
      <c r="I166" s="111">
        <f>(COUNTIF($L166:$AP166,"放假")+COUNTIF($L167:$AP167,"放假"))*0.5</f>
        <v>0</v>
      </c>
      <c r="J166" s="113">
        <f>(SUM(L168:AP168))/$AO$2</f>
        <v>0</v>
      </c>
      <c r="K166" s="16" t="str">
        <f ca="1">IF(A166="","",IF(MOD(ROW(),3)=1,"上午",IF(MOD(ROW(),3)=2,"下午","加班")))</f>
        <v/>
      </c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25"/>
      <c r="XED166" s="28"/>
      <c r="XEE166" s="28"/>
      <c r="XEF166" s="28"/>
      <c r="XEG166" s="28"/>
      <c r="XEH166" s="28"/>
      <c r="XEI166" s="28"/>
      <c r="XEJ166" s="28"/>
      <c r="XEK166" s="28"/>
      <c r="XEL166" s="28"/>
      <c r="XEM166" s="28"/>
      <c r="XEN166" s="28"/>
      <c r="XEO166" s="28"/>
      <c r="XEP166" s="28"/>
      <c r="XEQ166" s="28"/>
      <c r="XER166" s="28"/>
      <c r="XES166" s="28"/>
      <c r="XET166" s="28"/>
      <c r="XEU166" s="28"/>
      <c r="XEV166" s="28"/>
      <c r="XEW166" s="28"/>
      <c r="XEX166" s="28"/>
      <c r="XEY166" s="28"/>
      <c r="XEZ166" s="28"/>
      <c r="XFA166" s="28"/>
      <c r="XFB166" s="28"/>
      <c r="XFC166" s="28"/>
      <c r="XFD166" s="28"/>
    </row>
    <row r="167" spans="1:42 16358:16384" s="3" customFormat="1" ht="19.05" customHeight="1">
      <c r="A167" s="109"/>
      <c r="B167" s="111"/>
      <c r="C167" s="111"/>
      <c r="D167" s="111"/>
      <c r="E167" s="111"/>
      <c r="F167" s="111"/>
      <c r="G167" s="111"/>
      <c r="H167" s="111"/>
      <c r="I167" s="111"/>
      <c r="J167" s="113"/>
      <c r="K167" s="18" t="str">
        <f ca="1">IF(A166="","",IF(MOD(ROW(),3)=1,"上午",IF(MOD(ROW(),3)=2,"下午","加班")))</f>
        <v/>
      </c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26"/>
      <c r="XED167" s="28"/>
      <c r="XEE167" s="28"/>
      <c r="XEF167" s="28"/>
      <c r="XEG167" s="28"/>
      <c r="XEH167" s="28"/>
      <c r="XEI167" s="28"/>
      <c r="XEJ167" s="28"/>
      <c r="XEK167" s="28"/>
      <c r="XEL167" s="28"/>
      <c r="XEM167" s="28"/>
      <c r="XEN167" s="28"/>
      <c r="XEO167" s="28"/>
      <c r="XEP167" s="28"/>
      <c r="XEQ167" s="28"/>
      <c r="XER167" s="28"/>
      <c r="XES167" s="28"/>
      <c r="XET167" s="28"/>
      <c r="XEU167" s="28"/>
      <c r="XEV167" s="28"/>
      <c r="XEW167" s="28"/>
      <c r="XEX167" s="28"/>
      <c r="XEY167" s="28"/>
      <c r="XEZ167" s="28"/>
      <c r="XFA167" s="28"/>
      <c r="XFB167" s="28"/>
      <c r="XFC167" s="28"/>
      <c r="XFD167" s="28"/>
    </row>
    <row r="168" spans="1:42 16358:16384" s="3" customFormat="1" ht="19.05" customHeight="1">
      <c r="A168" s="109"/>
      <c r="B168" s="111"/>
      <c r="C168" s="111"/>
      <c r="D168" s="111"/>
      <c r="E168" s="111"/>
      <c r="F168" s="111"/>
      <c r="G168" s="111"/>
      <c r="H168" s="111"/>
      <c r="I168" s="111"/>
      <c r="J168" s="113"/>
      <c r="K168" s="20" t="str">
        <f ca="1">IF(A166="","",IF(MOD(ROW(),3)=1,"上午",IF(MOD(ROW(),3)=2,"下午","加班")))</f>
        <v/>
      </c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  <c r="AP168" s="27"/>
      <c r="XED168" s="28"/>
      <c r="XEE168" s="28"/>
      <c r="XEF168" s="28"/>
      <c r="XEG168" s="28"/>
      <c r="XEH168" s="28"/>
      <c r="XEI168" s="28"/>
      <c r="XEJ168" s="28"/>
      <c r="XEK168" s="28"/>
      <c r="XEL168" s="28"/>
      <c r="XEM168" s="28"/>
      <c r="XEN168" s="28"/>
      <c r="XEO168" s="28"/>
      <c r="XEP168" s="28"/>
      <c r="XEQ168" s="28"/>
      <c r="XER168" s="28"/>
      <c r="XES168" s="28"/>
      <c r="XET168" s="28"/>
      <c r="XEU168" s="28"/>
      <c r="XEV168" s="28"/>
      <c r="XEW168" s="28"/>
      <c r="XEX168" s="28"/>
      <c r="XEY168" s="28"/>
      <c r="XEZ168" s="28"/>
      <c r="XFA168" s="28"/>
      <c r="XFB168" s="28"/>
      <c r="XFC168" s="28"/>
      <c r="XFD168" s="28"/>
    </row>
    <row r="169" spans="1:42 16358:16384" s="3" customFormat="1" ht="19.05" customHeight="1">
      <c r="A169" s="109" t="str">
        <f ca="1">IF(B169=0,"",COUNTA($B$3:$B168))</f>
        <v/>
      </c>
      <c r="B169" s="111">
        <f ca="1">INDIRECT("员工信息表!B"&amp;COUNTA($B$3:$B168)+2)</f>
        <v>0</v>
      </c>
      <c r="C169" s="111"/>
      <c r="D169" s="111">
        <f>(COUNTIF($L169:$AP169,"出勤")+COUNTIF($L170:$AP170,"出勤"))*0.5</f>
        <v>0</v>
      </c>
      <c r="E169" s="111">
        <f>(COUNTIF($L169:$AP169,"事假")+COUNTIF($L170:$AP170,"事假"))*0.5</f>
        <v>0</v>
      </c>
      <c r="F169" s="111">
        <f>(COUNTIF($L169:$AP169,"病假")+COUNTIF($L170:$AP170,"病假"))*0.5</f>
        <v>0</v>
      </c>
      <c r="G169" s="111">
        <f>(COUNTIF($L169:$AP169,"休假")+COUNTIF($L170:$AP170,"休假"))*0.5</f>
        <v>0</v>
      </c>
      <c r="H169" s="111">
        <f>(COUNTIF($L169:$AP169,"缺勤")+COUNTIF($L170:$AP170,"缺勤"))*0.5</f>
        <v>0</v>
      </c>
      <c r="I169" s="111">
        <f>(COUNTIF($L169:$AP169,"放假")+COUNTIF($L170:$AP170,"放假"))*0.5</f>
        <v>0</v>
      </c>
      <c r="J169" s="113">
        <f>(SUM(L171:AP171))/$AO$2</f>
        <v>0</v>
      </c>
      <c r="K169" s="16" t="str">
        <f ca="1">IF(A169="","",IF(MOD(ROW(),3)=1,"上午",IF(MOD(ROW(),3)=2,"下午","加班")))</f>
        <v/>
      </c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25"/>
      <c r="XED169" s="28"/>
      <c r="XEE169" s="28"/>
      <c r="XEF169" s="28"/>
      <c r="XEG169" s="28"/>
      <c r="XEH169" s="28"/>
      <c r="XEI169" s="28"/>
      <c r="XEJ169" s="28"/>
      <c r="XEK169" s="28"/>
      <c r="XEL169" s="28"/>
      <c r="XEM169" s="28"/>
      <c r="XEN169" s="28"/>
      <c r="XEO169" s="28"/>
      <c r="XEP169" s="28"/>
      <c r="XEQ169" s="28"/>
      <c r="XER169" s="28"/>
      <c r="XES169" s="28"/>
      <c r="XET169" s="28"/>
      <c r="XEU169" s="28"/>
      <c r="XEV169" s="28"/>
      <c r="XEW169" s="28"/>
      <c r="XEX169" s="28"/>
      <c r="XEY169" s="28"/>
      <c r="XEZ169" s="28"/>
      <c r="XFA169" s="28"/>
      <c r="XFB169" s="28"/>
      <c r="XFC169" s="28"/>
      <c r="XFD169" s="28"/>
    </row>
    <row r="170" spans="1:42 16358:16384" s="3" customFormat="1" ht="19.05" customHeight="1">
      <c r="A170" s="109"/>
      <c r="B170" s="111"/>
      <c r="C170" s="111"/>
      <c r="D170" s="111"/>
      <c r="E170" s="111"/>
      <c r="F170" s="111"/>
      <c r="G170" s="111"/>
      <c r="H170" s="111"/>
      <c r="I170" s="111"/>
      <c r="J170" s="113"/>
      <c r="K170" s="18" t="str">
        <f ca="1">IF(A169="","",IF(MOD(ROW(),3)=1,"上午",IF(MOD(ROW(),3)=2,"下午","加班")))</f>
        <v/>
      </c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26"/>
      <c r="XED170" s="28"/>
      <c r="XEE170" s="28"/>
      <c r="XEF170" s="28"/>
      <c r="XEG170" s="28"/>
      <c r="XEH170" s="28"/>
      <c r="XEI170" s="28"/>
      <c r="XEJ170" s="28"/>
      <c r="XEK170" s="28"/>
      <c r="XEL170" s="28"/>
      <c r="XEM170" s="28"/>
      <c r="XEN170" s="28"/>
      <c r="XEO170" s="28"/>
      <c r="XEP170" s="28"/>
      <c r="XEQ170" s="28"/>
      <c r="XER170" s="28"/>
      <c r="XES170" s="28"/>
      <c r="XET170" s="28"/>
      <c r="XEU170" s="28"/>
      <c r="XEV170" s="28"/>
      <c r="XEW170" s="28"/>
      <c r="XEX170" s="28"/>
      <c r="XEY170" s="28"/>
      <c r="XEZ170" s="28"/>
      <c r="XFA170" s="28"/>
      <c r="XFB170" s="28"/>
      <c r="XFC170" s="28"/>
      <c r="XFD170" s="28"/>
    </row>
    <row r="171" spans="1:42 16358:16384" s="3" customFormat="1" ht="19.05" customHeight="1">
      <c r="A171" s="109"/>
      <c r="B171" s="111"/>
      <c r="C171" s="111"/>
      <c r="D171" s="111"/>
      <c r="E171" s="111"/>
      <c r="F171" s="111"/>
      <c r="G171" s="111"/>
      <c r="H171" s="111"/>
      <c r="I171" s="111"/>
      <c r="J171" s="113"/>
      <c r="K171" s="20" t="str">
        <f ca="1">IF(A169="","",IF(MOD(ROW(),3)=1,"上午",IF(MOD(ROW(),3)=2,"下午","加班")))</f>
        <v/>
      </c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7"/>
      <c r="XED171" s="28"/>
      <c r="XEE171" s="28"/>
      <c r="XEF171" s="28"/>
      <c r="XEG171" s="28"/>
      <c r="XEH171" s="28"/>
      <c r="XEI171" s="28"/>
      <c r="XEJ171" s="28"/>
      <c r="XEK171" s="28"/>
      <c r="XEL171" s="28"/>
      <c r="XEM171" s="28"/>
      <c r="XEN171" s="28"/>
      <c r="XEO171" s="28"/>
      <c r="XEP171" s="28"/>
      <c r="XEQ171" s="28"/>
      <c r="XER171" s="28"/>
      <c r="XES171" s="28"/>
      <c r="XET171" s="28"/>
      <c r="XEU171" s="28"/>
      <c r="XEV171" s="28"/>
      <c r="XEW171" s="28"/>
      <c r="XEX171" s="28"/>
      <c r="XEY171" s="28"/>
      <c r="XEZ171" s="28"/>
      <c r="XFA171" s="28"/>
      <c r="XFB171" s="28"/>
      <c r="XFC171" s="28"/>
      <c r="XFD171" s="28"/>
    </row>
    <row r="172" spans="1:42 16358:16384" s="3" customFormat="1" ht="19.05" customHeight="1">
      <c r="A172" s="109" t="str">
        <f ca="1">IF(B172=0,"",COUNTA($B$3:$B171))</f>
        <v/>
      </c>
      <c r="B172" s="111">
        <f ca="1">INDIRECT("员工信息表!B"&amp;COUNTA($B$3:$B171)+2)</f>
        <v>0</v>
      </c>
      <c r="C172" s="111"/>
      <c r="D172" s="111">
        <f>(COUNTIF($L172:$AP172,"出勤")+COUNTIF($L173:$AP173,"出勤"))*0.5</f>
        <v>0</v>
      </c>
      <c r="E172" s="111">
        <f>(COUNTIF($L172:$AP172,"事假")+COUNTIF($L173:$AP173,"事假"))*0.5</f>
        <v>0</v>
      </c>
      <c r="F172" s="111">
        <f>(COUNTIF($L172:$AP172,"病假")+COUNTIF($L173:$AP173,"病假"))*0.5</f>
        <v>0</v>
      </c>
      <c r="G172" s="111">
        <f>(COUNTIF($L172:$AP172,"休假")+COUNTIF($L173:$AP173,"休假"))*0.5</f>
        <v>0</v>
      </c>
      <c r="H172" s="111">
        <f>(COUNTIF($L172:$AP172,"缺勤")+COUNTIF($L173:$AP173,"缺勤"))*0.5</f>
        <v>0</v>
      </c>
      <c r="I172" s="111">
        <f>(COUNTIF($L172:$AP172,"放假")+COUNTIF($L173:$AP173,"放假"))*0.5</f>
        <v>0</v>
      </c>
      <c r="J172" s="113">
        <f>(SUM(L174:AP174))/$AO$2</f>
        <v>0</v>
      </c>
      <c r="K172" s="16" t="str">
        <f ca="1">IF(A172="","",IF(MOD(ROW(),3)=1,"上午",IF(MOD(ROW(),3)=2,"下午","加班")))</f>
        <v/>
      </c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25"/>
      <c r="XED172" s="28"/>
      <c r="XEE172" s="28"/>
      <c r="XEF172" s="28"/>
      <c r="XEG172" s="28"/>
      <c r="XEH172" s="28"/>
      <c r="XEI172" s="28"/>
      <c r="XEJ172" s="28"/>
      <c r="XEK172" s="28"/>
      <c r="XEL172" s="28"/>
      <c r="XEM172" s="28"/>
      <c r="XEN172" s="28"/>
      <c r="XEO172" s="28"/>
      <c r="XEP172" s="28"/>
      <c r="XEQ172" s="28"/>
      <c r="XER172" s="28"/>
      <c r="XES172" s="28"/>
      <c r="XET172" s="28"/>
      <c r="XEU172" s="28"/>
      <c r="XEV172" s="28"/>
      <c r="XEW172" s="28"/>
      <c r="XEX172" s="28"/>
      <c r="XEY172" s="28"/>
      <c r="XEZ172" s="28"/>
      <c r="XFA172" s="28"/>
      <c r="XFB172" s="28"/>
      <c r="XFC172" s="28"/>
      <c r="XFD172" s="28"/>
    </row>
    <row r="173" spans="1:42 16358:16384" s="3" customFormat="1" ht="19.05" customHeight="1">
      <c r="A173" s="109"/>
      <c r="B173" s="111"/>
      <c r="C173" s="111"/>
      <c r="D173" s="111"/>
      <c r="E173" s="111"/>
      <c r="F173" s="111"/>
      <c r="G173" s="111"/>
      <c r="H173" s="111"/>
      <c r="I173" s="111"/>
      <c r="J173" s="113"/>
      <c r="K173" s="18" t="str">
        <f ca="1">IF(A172="","",IF(MOD(ROW(),3)=1,"上午",IF(MOD(ROW(),3)=2,"下午","加班")))</f>
        <v/>
      </c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26"/>
      <c r="XED173" s="28"/>
      <c r="XEE173" s="28"/>
      <c r="XEF173" s="28"/>
      <c r="XEG173" s="28"/>
      <c r="XEH173" s="28"/>
      <c r="XEI173" s="28"/>
      <c r="XEJ173" s="28"/>
      <c r="XEK173" s="28"/>
      <c r="XEL173" s="28"/>
      <c r="XEM173" s="28"/>
      <c r="XEN173" s="28"/>
      <c r="XEO173" s="28"/>
      <c r="XEP173" s="28"/>
      <c r="XEQ173" s="28"/>
      <c r="XER173" s="28"/>
      <c r="XES173" s="28"/>
      <c r="XET173" s="28"/>
      <c r="XEU173" s="28"/>
      <c r="XEV173" s="28"/>
      <c r="XEW173" s="28"/>
      <c r="XEX173" s="28"/>
      <c r="XEY173" s="28"/>
      <c r="XEZ173" s="28"/>
      <c r="XFA173" s="28"/>
      <c r="XFB173" s="28"/>
      <c r="XFC173" s="28"/>
      <c r="XFD173" s="28"/>
    </row>
    <row r="174" spans="1:42 16358:16384" s="3" customFormat="1" ht="19.05" customHeight="1">
      <c r="A174" s="109"/>
      <c r="B174" s="111"/>
      <c r="C174" s="111"/>
      <c r="D174" s="111"/>
      <c r="E174" s="111"/>
      <c r="F174" s="111"/>
      <c r="G174" s="111"/>
      <c r="H174" s="111"/>
      <c r="I174" s="111"/>
      <c r="J174" s="113"/>
      <c r="K174" s="20" t="str">
        <f ca="1">IF(A172="","",IF(MOD(ROW(),3)=1,"上午",IF(MOD(ROW(),3)=2,"下午","加班")))</f>
        <v/>
      </c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7"/>
      <c r="XED174" s="28"/>
      <c r="XEE174" s="28"/>
      <c r="XEF174" s="28"/>
      <c r="XEG174" s="28"/>
      <c r="XEH174" s="28"/>
      <c r="XEI174" s="28"/>
      <c r="XEJ174" s="28"/>
      <c r="XEK174" s="28"/>
      <c r="XEL174" s="28"/>
      <c r="XEM174" s="28"/>
      <c r="XEN174" s="28"/>
      <c r="XEO174" s="28"/>
      <c r="XEP174" s="28"/>
      <c r="XEQ174" s="28"/>
      <c r="XER174" s="28"/>
      <c r="XES174" s="28"/>
      <c r="XET174" s="28"/>
      <c r="XEU174" s="28"/>
      <c r="XEV174" s="28"/>
      <c r="XEW174" s="28"/>
      <c r="XEX174" s="28"/>
      <c r="XEY174" s="28"/>
      <c r="XEZ174" s="28"/>
      <c r="XFA174" s="28"/>
      <c r="XFB174" s="28"/>
      <c r="XFC174" s="28"/>
      <c r="XFD174" s="28"/>
    </row>
    <row r="175" spans="1:42 16358:16384" s="3" customFormat="1" ht="19.05" customHeight="1">
      <c r="A175" s="109" t="str">
        <f ca="1">IF(B175=0,"",COUNTA($B$3:$B174))</f>
        <v/>
      </c>
      <c r="B175" s="111">
        <f ca="1">INDIRECT("员工信息表!B"&amp;COUNTA($B$3:$B174)+2)</f>
        <v>0</v>
      </c>
      <c r="C175" s="111"/>
      <c r="D175" s="111">
        <f>(COUNTIF($L175:$AP175,"出勤")+COUNTIF($L176:$AP176,"出勤"))*0.5</f>
        <v>0</v>
      </c>
      <c r="E175" s="111">
        <f>(COUNTIF($L175:$AP175,"事假")+COUNTIF($L176:$AP176,"事假"))*0.5</f>
        <v>0</v>
      </c>
      <c r="F175" s="111">
        <f>(COUNTIF($L175:$AP175,"病假")+COUNTIF($L176:$AP176,"病假"))*0.5</f>
        <v>0</v>
      </c>
      <c r="G175" s="111">
        <f>(COUNTIF($L175:$AP175,"休假")+COUNTIF($L176:$AP176,"休假"))*0.5</f>
        <v>0</v>
      </c>
      <c r="H175" s="111">
        <f>(COUNTIF($L175:$AP175,"缺勤")+COUNTIF($L176:$AP176,"缺勤"))*0.5</f>
        <v>0</v>
      </c>
      <c r="I175" s="111">
        <f>(COUNTIF($L175:$AP175,"放假")+COUNTIF($L176:$AP176,"放假"))*0.5</f>
        <v>0</v>
      </c>
      <c r="J175" s="113">
        <f>(SUM(L177:AP177))/$AO$2</f>
        <v>0</v>
      </c>
      <c r="K175" s="16" t="str">
        <f ca="1">IF(A175="","",IF(MOD(ROW(),3)=1,"上午",IF(MOD(ROW(),3)=2,"下午","加班")))</f>
        <v/>
      </c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25"/>
      <c r="XED175" s="28"/>
      <c r="XEE175" s="28"/>
      <c r="XEF175" s="28"/>
      <c r="XEG175" s="28"/>
      <c r="XEH175" s="28"/>
      <c r="XEI175" s="28"/>
      <c r="XEJ175" s="28"/>
      <c r="XEK175" s="28"/>
      <c r="XEL175" s="28"/>
      <c r="XEM175" s="28"/>
      <c r="XEN175" s="28"/>
      <c r="XEO175" s="28"/>
      <c r="XEP175" s="28"/>
      <c r="XEQ175" s="28"/>
      <c r="XER175" s="28"/>
      <c r="XES175" s="28"/>
      <c r="XET175" s="28"/>
      <c r="XEU175" s="28"/>
      <c r="XEV175" s="28"/>
      <c r="XEW175" s="28"/>
      <c r="XEX175" s="28"/>
      <c r="XEY175" s="28"/>
      <c r="XEZ175" s="28"/>
      <c r="XFA175" s="28"/>
      <c r="XFB175" s="28"/>
      <c r="XFC175" s="28"/>
      <c r="XFD175" s="28"/>
    </row>
    <row r="176" spans="1:42 16358:16384" s="3" customFormat="1" ht="19.05" customHeight="1">
      <c r="A176" s="109"/>
      <c r="B176" s="111"/>
      <c r="C176" s="111"/>
      <c r="D176" s="111"/>
      <c r="E176" s="111"/>
      <c r="F176" s="111"/>
      <c r="G176" s="111"/>
      <c r="H176" s="111"/>
      <c r="I176" s="111"/>
      <c r="J176" s="113"/>
      <c r="K176" s="18" t="str">
        <f ca="1">IF(A175="","",IF(MOD(ROW(),3)=1,"上午",IF(MOD(ROW(),3)=2,"下午","加班")))</f>
        <v/>
      </c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26"/>
      <c r="XED176" s="28"/>
      <c r="XEE176" s="28"/>
      <c r="XEF176" s="28"/>
      <c r="XEG176" s="28"/>
      <c r="XEH176" s="28"/>
      <c r="XEI176" s="28"/>
      <c r="XEJ176" s="28"/>
      <c r="XEK176" s="28"/>
      <c r="XEL176" s="28"/>
      <c r="XEM176" s="28"/>
      <c r="XEN176" s="28"/>
      <c r="XEO176" s="28"/>
      <c r="XEP176" s="28"/>
      <c r="XEQ176" s="28"/>
      <c r="XER176" s="28"/>
      <c r="XES176" s="28"/>
      <c r="XET176" s="28"/>
      <c r="XEU176" s="28"/>
      <c r="XEV176" s="28"/>
      <c r="XEW176" s="28"/>
      <c r="XEX176" s="28"/>
      <c r="XEY176" s="28"/>
      <c r="XEZ176" s="28"/>
      <c r="XFA176" s="28"/>
      <c r="XFB176" s="28"/>
      <c r="XFC176" s="28"/>
      <c r="XFD176" s="28"/>
    </row>
    <row r="177" spans="1:42 16358:16384" s="3" customFormat="1" ht="19.05" customHeight="1">
      <c r="A177" s="109"/>
      <c r="B177" s="111"/>
      <c r="C177" s="111"/>
      <c r="D177" s="111"/>
      <c r="E177" s="111"/>
      <c r="F177" s="111"/>
      <c r="G177" s="111"/>
      <c r="H177" s="111"/>
      <c r="I177" s="111"/>
      <c r="J177" s="113"/>
      <c r="K177" s="20" t="str">
        <f ca="1">IF(A175="","",IF(MOD(ROW(),3)=1,"上午",IF(MOD(ROW(),3)=2,"下午","加班")))</f>
        <v/>
      </c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7"/>
      <c r="XED177" s="28"/>
      <c r="XEE177" s="28"/>
      <c r="XEF177" s="28"/>
      <c r="XEG177" s="28"/>
      <c r="XEH177" s="28"/>
      <c r="XEI177" s="28"/>
      <c r="XEJ177" s="28"/>
      <c r="XEK177" s="28"/>
      <c r="XEL177" s="28"/>
      <c r="XEM177" s="28"/>
      <c r="XEN177" s="28"/>
      <c r="XEO177" s="28"/>
      <c r="XEP177" s="28"/>
      <c r="XEQ177" s="28"/>
      <c r="XER177" s="28"/>
      <c r="XES177" s="28"/>
      <c r="XET177" s="28"/>
      <c r="XEU177" s="28"/>
      <c r="XEV177" s="28"/>
      <c r="XEW177" s="28"/>
      <c r="XEX177" s="28"/>
      <c r="XEY177" s="28"/>
      <c r="XEZ177" s="28"/>
      <c r="XFA177" s="28"/>
      <c r="XFB177" s="28"/>
      <c r="XFC177" s="28"/>
      <c r="XFD177" s="28"/>
    </row>
    <row r="178" spans="1:42 16358:16384" s="3" customFormat="1" ht="19.05" customHeight="1">
      <c r="A178" s="109" t="str">
        <f ca="1">IF(B178=0,"",COUNTA($B$3:$B177))</f>
        <v/>
      </c>
      <c r="B178" s="111">
        <f ca="1">INDIRECT("员工信息表!B"&amp;COUNTA($B$3:$B177)+2)</f>
        <v>0</v>
      </c>
      <c r="C178" s="111"/>
      <c r="D178" s="111">
        <f>(COUNTIF($L178:$AP178,"出勤")+COUNTIF($L179:$AP179,"出勤"))*0.5</f>
        <v>0</v>
      </c>
      <c r="E178" s="111">
        <f>(COUNTIF($L178:$AP178,"事假")+COUNTIF($L179:$AP179,"事假"))*0.5</f>
        <v>0</v>
      </c>
      <c r="F178" s="111">
        <f>(COUNTIF($L178:$AP178,"病假")+COUNTIF($L179:$AP179,"病假"))*0.5</f>
        <v>0</v>
      </c>
      <c r="G178" s="111">
        <f>(COUNTIF($L178:$AP178,"休假")+COUNTIF($L179:$AP179,"休假"))*0.5</f>
        <v>0</v>
      </c>
      <c r="H178" s="111">
        <f>(COUNTIF($L178:$AP178,"缺勤")+COUNTIF($L179:$AP179,"缺勤"))*0.5</f>
        <v>0</v>
      </c>
      <c r="I178" s="111">
        <f>(COUNTIF($L178:$AP178,"放假")+COUNTIF($L179:$AP179,"放假"))*0.5</f>
        <v>0</v>
      </c>
      <c r="J178" s="113">
        <f>(SUM(L180:AP180))/$AO$2</f>
        <v>0</v>
      </c>
      <c r="K178" s="16" t="str">
        <f ca="1">IF(A178="","",IF(MOD(ROW(),3)=1,"上午",IF(MOD(ROW(),3)=2,"下午","加班")))</f>
        <v/>
      </c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25"/>
      <c r="XED178" s="28"/>
      <c r="XEE178" s="28"/>
      <c r="XEF178" s="28"/>
      <c r="XEG178" s="28"/>
      <c r="XEH178" s="28"/>
      <c r="XEI178" s="28"/>
      <c r="XEJ178" s="28"/>
      <c r="XEK178" s="28"/>
      <c r="XEL178" s="28"/>
      <c r="XEM178" s="28"/>
      <c r="XEN178" s="28"/>
      <c r="XEO178" s="28"/>
      <c r="XEP178" s="28"/>
      <c r="XEQ178" s="28"/>
      <c r="XER178" s="28"/>
      <c r="XES178" s="28"/>
      <c r="XET178" s="28"/>
      <c r="XEU178" s="28"/>
      <c r="XEV178" s="28"/>
      <c r="XEW178" s="28"/>
      <c r="XEX178" s="28"/>
      <c r="XEY178" s="28"/>
      <c r="XEZ178" s="28"/>
      <c r="XFA178" s="28"/>
      <c r="XFB178" s="28"/>
      <c r="XFC178" s="28"/>
      <c r="XFD178" s="28"/>
    </row>
    <row r="179" spans="1:42 16358:16384" s="3" customFormat="1" ht="19.05" customHeight="1">
      <c r="A179" s="109"/>
      <c r="B179" s="111"/>
      <c r="C179" s="111"/>
      <c r="D179" s="111"/>
      <c r="E179" s="111"/>
      <c r="F179" s="111"/>
      <c r="G179" s="111"/>
      <c r="H179" s="111"/>
      <c r="I179" s="111"/>
      <c r="J179" s="113"/>
      <c r="K179" s="18" t="str">
        <f ca="1">IF(A178="","",IF(MOD(ROW(),3)=1,"上午",IF(MOD(ROW(),3)=2,"下午","加班")))</f>
        <v/>
      </c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26"/>
      <c r="XED179" s="28"/>
      <c r="XEE179" s="28"/>
      <c r="XEF179" s="28"/>
      <c r="XEG179" s="28"/>
      <c r="XEH179" s="28"/>
      <c r="XEI179" s="28"/>
      <c r="XEJ179" s="28"/>
      <c r="XEK179" s="28"/>
      <c r="XEL179" s="28"/>
      <c r="XEM179" s="28"/>
      <c r="XEN179" s="28"/>
      <c r="XEO179" s="28"/>
      <c r="XEP179" s="28"/>
      <c r="XEQ179" s="28"/>
      <c r="XER179" s="28"/>
      <c r="XES179" s="28"/>
      <c r="XET179" s="28"/>
      <c r="XEU179" s="28"/>
      <c r="XEV179" s="28"/>
      <c r="XEW179" s="28"/>
      <c r="XEX179" s="28"/>
      <c r="XEY179" s="28"/>
      <c r="XEZ179" s="28"/>
      <c r="XFA179" s="28"/>
      <c r="XFB179" s="28"/>
      <c r="XFC179" s="28"/>
      <c r="XFD179" s="28"/>
    </row>
    <row r="180" spans="1:42 16358:16384" s="3" customFormat="1" ht="19.05" customHeight="1">
      <c r="A180" s="109"/>
      <c r="B180" s="111"/>
      <c r="C180" s="111"/>
      <c r="D180" s="111"/>
      <c r="E180" s="111"/>
      <c r="F180" s="111"/>
      <c r="G180" s="111"/>
      <c r="H180" s="111"/>
      <c r="I180" s="111"/>
      <c r="J180" s="113"/>
      <c r="K180" s="20" t="str">
        <f ca="1">IF(A178="","",IF(MOD(ROW(),3)=1,"上午",IF(MOD(ROW(),3)=2,"下午","加班")))</f>
        <v/>
      </c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7"/>
      <c r="XED180" s="28"/>
      <c r="XEE180" s="28"/>
      <c r="XEF180" s="28"/>
      <c r="XEG180" s="28"/>
      <c r="XEH180" s="28"/>
      <c r="XEI180" s="28"/>
      <c r="XEJ180" s="28"/>
      <c r="XEK180" s="28"/>
      <c r="XEL180" s="28"/>
      <c r="XEM180" s="28"/>
      <c r="XEN180" s="28"/>
      <c r="XEO180" s="28"/>
      <c r="XEP180" s="28"/>
      <c r="XEQ180" s="28"/>
      <c r="XER180" s="28"/>
      <c r="XES180" s="28"/>
      <c r="XET180" s="28"/>
      <c r="XEU180" s="28"/>
      <c r="XEV180" s="28"/>
      <c r="XEW180" s="28"/>
      <c r="XEX180" s="28"/>
      <c r="XEY180" s="28"/>
      <c r="XEZ180" s="28"/>
      <c r="XFA180" s="28"/>
      <c r="XFB180" s="28"/>
      <c r="XFC180" s="28"/>
      <c r="XFD180" s="28"/>
    </row>
    <row r="181" spans="1:42 16358:16384" s="3" customFormat="1" ht="19.05" customHeight="1">
      <c r="A181" s="109" t="str">
        <f ca="1">IF(B181=0,"",COUNTA($B$3:$B180))</f>
        <v/>
      </c>
      <c r="B181" s="111">
        <f ca="1">INDIRECT("员工信息表!B"&amp;COUNTA($B$3:$B180)+2)</f>
        <v>0</v>
      </c>
      <c r="C181" s="111"/>
      <c r="D181" s="111">
        <f>(COUNTIF($L181:$AP181,"出勤")+COUNTIF($L182:$AP182,"出勤"))*0.5</f>
        <v>0</v>
      </c>
      <c r="E181" s="111">
        <f>(COUNTIF($L181:$AP181,"事假")+COUNTIF($L182:$AP182,"事假"))*0.5</f>
        <v>0</v>
      </c>
      <c r="F181" s="111">
        <f>(COUNTIF($L181:$AP181,"病假")+COUNTIF($L182:$AP182,"病假"))*0.5</f>
        <v>0</v>
      </c>
      <c r="G181" s="111">
        <f>(COUNTIF($L181:$AP181,"休假")+COUNTIF($L182:$AP182,"休假"))*0.5</f>
        <v>0</v>
      </c>
      <c r="H181" s="111">
        <f>(COUNTIF($L181:$AP181,"缺勤")+COUNTIF($L182:$AP182,"缺勤"))*0.5</f>
        <v>0</v>
      </c>
      <c r="I181" s="111">
        <f>(COUNTIF($L181:$AP181,"放假")+COUNTIF($L182:$AP182,"放假"))*0.5</f>
        <v>0</v>
      </c>
      <c r="J181" s="113">
        <f>(SUM(L183:AP183))/$AO$2</f>
        <v>0</v>
      </c>
      <c r="K181" s="16" t="str">
        <f ca="1">IF(A181="","",IF(MOD(ROW(),3)=1,"上午",IF(MOD(ROW(),3)=2,"下午","加班")))</f>
        <v/>
      </c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25"/>
      <c r="XED181" s="28"/>
      <c r="XEE181" s="28"/>
      <c r="XEF181" s="28"/>
      <c r="XEG181" s="28"/>
      <c r="XEH181" s="28"/>
      <c r="XEI181" s="28"/>
      <c r="XEJ181" s="28"/>
      <c r="XEK181" s="28"/>
      <c r="XEL181" s="28"/>
      <c r="XEM181" s="28"/>
      <c r="XEN181" s="28"/>
      <c r="XEO181" s="28"/>
      <c r="XEP181" s="28"/>
      <c r="XEQ181" s="28"/>
      <c r="XER181" s="28"/>
      <c r="XES181" s="28"/>
      <c r="XET181" s="28"/>
      <c r="XEU181" s="28"/>
      <c r="XEV181" s="28"/>
      <c r="XEW181" s="28"/>
      <c r="XEX181" s="28"/>
      <c r="XEY181" s="28"/>
      <c r="XEZ181" s="28"/>
      <c r="XFA181" s="28"/>
      <c r="XFB181" s="28"/>
      <c r="XFC181" s="28"/>
      <c r="XFD181" s="28"/>
    </row>
    <row r="182" spans="1:42 16358:16384" s="3" customFormat="1" ht="19.05" customHeight="1">
      <c r="A182" s="109"/>
      <c r="B182" s="111"/>
      <c r="C182" s="111"/>
      <c r="D182" s="111"/>
      <c r="E182" s="111"/>
      <c r="F182" s="111"/>
      <c r="G182" s="111"/>
      <c r="H182" s="111"/>
      <c r="I182" s="111"/>
      <c r="J182" s="113"/>
      <c r="K182" s="18" t="str">
        <f ca="1">IF(A181="","",IF(MOD(ROW(),3)=1,"上午",IF(MOD(ROW(),3)=2,"下午","加班")))</f>
        <v/>
      </c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26"/>
      <c r="XED182" s="28"/>
      <c r="XEE182" s="28"/>
      <c r="XEF182" s="28"/>
      <c r="XEG182" s="28"/>
      <c r="XEH182" s="28"/>
      <c r="XEI182" s="28"/>
      <c r="XEJ182" s="28"/>
      <c r="XEK182" s="28"/>
      <c r="XEL182" s="28"/>
      <c r="XEM182" s="28"/>
      <c r="XEN182" s="28"/>
      <c r="XEO182" s="28"/>
      <c r="XEP182" s="28"/>
      <c r="XEQ182" s="28"/>
      <c r="XER182" s="28"/>
      <c r="XES182" s="28"/>
      <c r="XET182" s="28"/>
      <c r="XEU182" s="28"/>
      <c r="XEV182" s="28"/>
      <c r="XEW182" s="28"/>
      <c r="XEX182" s="28"/>
      <c r="XEY182" s="28"/>
      <c r="XEZ182" s="28"/>
      <c r="XFA182" s="28"/>
      <c r="XFB182" s="28"/>
      <c r="XFC182" s="28"/>
      <c r="XFD182" s="28"/>
    </row>
    <row r="183" spans="1:42 16358:16384" s="3" customFormat="1" ht="19.05" customHeight="1">
      <c r="A183" s="109"/>
      <c r="B183" s="111"/>
      <c r="C183" s="111"/>
      <c r="D183" s="111"/>
      <c r="E183" s="111"/>
      <c r="F183" s="111"/>
      <c r="G183" s="111"/>
      <c r="H183" s="111"/>
      <c r="I183" s="111"/>
      <c r="J183" s="113"/>
      <c r="K183" s="20" t="str">
        <f ca="1">IF(A181="","",IF(MOD(ROW(),3)=1,"上午",IF(MOD(ROW(),3)=2,"下午","加班")))</f>
        <v/>
      </c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7"/>
      <c r="XED183" s="28"/>
      <c r="XEE183" s="28"/>
      <c r="XEF183" s="28"/>
      <c r="XEG183" s="28"/>
      <c r="XEH183" s="28"/>
      <c r="XEI183" s="28"/>
      <c r="XEJ183" s="28"/>
      <c r="XEK183" s="28"/>
      <c r="XEL183" s="28"/>
      <c r="XEM183" s="28"/>
      <c r="XEN183" s="28"/>
      <c r="XEO183" s="28"/>
      <c r="XEP183" s="28"/>
      <c r="XEQ183" s="28"/>
      <c r="XER183" s="28"/>
      <c r="XES183" s="28"/>
      <c r="XET183" s="28"/>
      <c r="XEU183" s="28"/>
      <c r="XEV183" s="28"/>
      <c r="XEW183" s="28"/>
      <c r="XEX183" s="28"/>
      <c r="XEY183" s="28"/>
      <c r="XEZ183" s="28"/>
      <c r="XFA183" s="28"/>
      <c r="XFB183" s="28"/>
      <c r="XFC183" s="28"/>
      <c r="XFD183" s="28"/>
    </row>
    <row r="184" spans="1:42 16358:16384" s="3" customFormat="1" ht="19.05" customHeight="1">
      <c r="A184" s="109" t="str">
        <f ca="1">IF(B184=0,"",COUNTA($B$3:$B183))</f>
        <v/>
      </c>
      <c r="B184" s="111">
        <f ca="1">INDIRECT("员工信息表!B"&amp;COUNTA($B$3:$B183)+2)</f>
        <v>0</v>
      </c>
      <c r="C184" s="111"/>
      <c r="D184" s="111">
        <f>(COUNTIF($L184:$AP184,"出勤")+COUNTIF($L185:$AP185,"出勤"))*0.5</f>
        <v>0</v>
      </c>
      <c r="E184" s="111">
        <f>(COUNTIF($L184:$AP184,"事假")+COUNTIF($L185:$AP185,"事假"))*0.5</f>
        <v>0</v>
      </c>
      <c r="F184" s="111">
        <f>(COUNTIF($L184:$AP184,"病假")+COUNTIF($L185:$AP185,"病假"))*0.5</f>
        <v>0</v>
      </c>
      <c r="G184" s="111">
        <f>(COUNTIF($L184:$AP184,"休假")+COUNTIF($L185:$AP185,"休假"))*0.5</f>
        <v>0</v>
      </c>
      <c r="H184" s="111">
        <f>(COUNTIF($L184:$AP184,"缺勤")+COUNTIF($L185:$AP185,"缺勤"))*0.5</f>
        <v>0</v>
      </c>
      <c r="I184" s="111">
        <f>(COUNTIF($L184:$AP184,"放假")+COUNTIF($L185:$AP185,"放假"))*0.5</f>
        <v>0</v>
      </c>
      <c r="J184" s="113">
        <f>(SUM(L186:AP186))/$AO$2</f>
        <v>0</v>
      </c>
      <c r="K184" s="16" t="str">
        <f ca="1">IF(A184="","",IF(MOD(ROW(),3)=1,"上午",IF(MOD(ROW(),3)=2,"下午","加班")))</f>
        <v/>
      </c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25"/>
      <c r="XED184" s="28"/>
      <c r="XEE184" s="28"/>
      <c r="XEF184" s="28"/>
      <c r="XEG184" s="28"/>
      <c r="XEH184" s="28"/>
      <c r="XEI184" s="28"/>
      <c r="XEJ184" s="28"/>
      <c r="XEK184" s="28"/>
      <c r="XEL184" s="28"/>
      <c r="XEM184" s="28"/>
      <c r="XEN184" s="28"/>
      <c r="XEO184" s="28"/>
      <c r="XEP184" s="28"/>
      <c r="XEQ184" s="28"/>
      <c r="XER184" s="28"/>
      <c r="XES184" s="28"/>
      <c r="XET184" s="28"/>
      <c r="XEU184" s="28"/>
      <c r="XEV184" s="28"/>
      <c r="XEW184" s="28"/>
      <c r="XEX184" s="28"/>
      <c r="XEY184" s="28"/>
      <c r="XEZ184" s="28"/>
      <c r="XFA184" s="28"/>
      <c r="XFB184" s="28"/>
      <c r="XFC184" s="28"/>
      <c r="XFD184" s="28"/>
    </row>
    <row r="185" spans="1:42 16358:16384" s="3" customFormat="1" ht="19.05" customHeight="1">
      <c r="A185" s="109"/>
      <c r="B185" s="111"/>
      <c r="C185" s="111"/>
      <c r="D185" s="111"/>
      <c r="E185" s="111"/>
      <c r="F185" s="111"/>
      <c r="G185" s="111"/>
      <c r="H185" s="111"/>
      <c r="I185" s="111"/>
      <c r="J185" s="113"/>
      <c r="K185" s="18" t="str">
        <f ca="1">IF(A184="","",IF(MOD(ROW(),3)=1,"上午",IF(MOD(ROW(),3)=2,"下午","加班")))</f>
        <v/>
      </c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26"/>
      <c r="XED185" s="28"/>
      <c r="XEE185" s="28"/>
      <c r="XEF185" s="28"/>
      <c r="XEG185" s="28"/>
      <c r="XEH185" s="28"/>
      <c r="XEI185" s="28"/>
      <c r="XEJ185" s="28"/>
      <c r="XEK185" s="28"/>
      <c r="XEL185" s="28"/>
      <c r="XEM185" s="28"/>
      <c r="XEN185" s="28"/>
      <c r="XEO185" s="28"/>
      <c r="XEP185" s="28"/>
      <c r="XEQ185" s="28"/>
      <c r="XER185" s="28"/>
      <c r="XES185" s="28"/>
      <c r="XET185" s="28"/>
      <c r="XEU185" s="28"/>
      <c r="XEV185" s="28"/>
      <c r="XEW185" s="28"/>
      <c r="XEX185" s="28"/>
      <c r="XEY185" s="28"/>
      <c r="XEZ185" s="28"/>
      <c r="XFA185" s="28"/>
      <c r="XFB185" s="28"/>
      <c r="XFC185" s="28"/>
      <c r="XFD185" s="28"/>
    </row>
    <row r="186" spans="1:42 16358:16384" s="3" customFormat="1" ht="19.05" customHeight="1">
      <c r="A186" s="109"/>
      <c r="B186" s="111"/>
      <c r="C186" s="111"/>
      <c r="D186" s="111"/>
      <c r="E186" s="111"/>
      <c r="F186" s="111"/>
      <c r="G186" s="111"/>
      <c r="H186" s="111"/>
      <c r="I186" s="111"/>
      <c r="J186" s="113"/>
      <c r="K186" s="20" t="str">
        <f ca="1">IF(A184="","",IF(MOD(ROW(),3)=1,"上午",IF(MOD(ROW(),3)=2,"下午","加班")))</f>
        <v/>
      </c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  <c r="AO186" s="21"/>
      <c r="AP186" s="27"/>
      <c r="XED186" s="28"/>
      <c r="XEE186" s="28"/>
      <c r="XEF186" s="28"/>
      <c r="XEG186" s="28"/>
      <c r="XEH186" s="28"/>
      <c r="XEI186" s="28"/>
      <c r="XEJ186" s="28"/>
      <c r="XEK186" s="28"/>
      <c r="XEL186" s="28"/>
      <c r="XEM186" s="28"/>
      <c r="XEN186" s="28"/>
      <c r="XEO186" s="28"/>
      <c r="XEP186" s="28"/>
      <c r="XEQ186" s="28"/>
      <c r="XER186" s="28"/>
      <c r="XES186" s="28"/>
      <c r="XET186" s="28"/>
      <c r="XEU186" s="28"/>
      <c r="XEV186" s="28"/>
      <c r="XEW186" s="28"/>
      <c r="XEX186" s="28"/>
      <c r="XEY186" s="28"/>
      <c r="XEZ186" s="28"/>
      <c r="XFA186" s="28"/>
      <c r="XFB186" s="28"/>
      <c r="XFC186" s="28"/>
      <c r="XFD186" s="28"/>
    </row>
    <row r="187" spans="1:42 16358:16384" s="3" customFormat="1" ht="19.05" customHeight="1">
      <c r="A187" s="109" t="str">
        <f ca="1">IF(B187=0,"",COUNTA($B$3:$B186))</f>
        <v/>
      </c>
      <c r="B187" s="111">
        <f ca="1">INDIRECT("员工信息表!B"&amp;COUNTA($B$3:$B186)+2)</f>
        <v>0</v>
      </c>
      <c r="C187" s="111"/>
      <c r="D187" s="111">
        <f>(COUNTIF($L187:$AP187,"出勤")+COUNTIF($L188:$AP188,"出勤"))*0.5</f>
        <v>0</v>
      </c>
      <c r="E187" s="111">
        <f>(COUNTIF($L187:$AP187,"事假")+COUNTIF($L188:$AP188,"事假"))*0.5</f>
        <v>0</v>
      </c>
      <c r="F187" s="111">
        <f>(COUNTIF($L187:$AP187,"病假")+COUNTIF($L188:$AP188,"病假"))*0.5</f>
        <v>0</v>
      </c>
      <c r="G187" s="111">
        <f>(COUNTIF($L187:$AP187,"休假")+COUNTIF($L188:$AP188,"休假"))*0.5</f>
        <v>0</v>
      </c>
      <c r="H187" s="111">
        <f>(COUNTIF($L187:$AP187,"缺勤")+COUNTIF($L188:$AP188,"缺勤"))*0.5</f>
        <v>0</v>
      </c>
      <c r="I187" s="111">
        <f>(COUNTIF($L187:$AP187,"放假")+COUNTIF($L188:$AP188,"放假"))*0.5</f>
        <v>0</v>
      </c>
      <c r="J187" s="113">
        <f>(SUM(L189:AP189))/$AO$2</f>
        <v>0</v>
      </c>
      <c r="K187" s="16" t="str">
        <f ca="1">IF(A187="","",IF(MOD(ROW(),3)=1,"上午",IF(MOD(ROW(),3)=2,"下午","加班")))</f>
        <v/>
      </c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25"/>
      <c r="XED187" s="28"/>
      <c r="XEE187" s="28"/>
      <c r="XEF187" s="28"/>
      <c r="XEG187" s="28"/>
      <c r="XEH187" s="28"/>
      <c r="XEI187" s="28"/>
      <c r="XEJ187" s="28"/>
      <c r="XEK187" s="28"/>
      <c r="XEL187" s="28"/>
      <c r="XEM187" s="28"/>
      <c r="XEN187" s="28"/>
      <c r="XEO187" s="28"/>
      <c r="XEP187" s="28"/>
      <c r="XEQ187" s="28"/>
      <c r="XER187" s="28"/>
      <c r="XES187" s="28"/>
      <c r="XET187" s="28"/>
      <c r="XEU187" s="28"/>
      <c r="XEV187" s="28"/>
      <c r="XEW187" s="28"/>
      <c r="XEX187" s="28"/>
      <c r="XEY187" s="28"/>
      <c r="XEZ187" s="28"/>
      <c r="XFA187" s="28"/>
      <c r="XFB187" s="28"/>
      <c r="XFC187" s="28"/>
      <c r="XFD187" s="28"/>
    </row>
    <row r="188" spans="1:42 16358:16384" s="3" customFormat="1" ht="19.05" customHeight="1">
      <c r="A188" s="109"/>
      <c r="B188" s="111"/>
      <c r="C188" s="111"/>
      <c r="D188" s="111"/>
      <c r="E188" s="111"/>
      <c r="F188" s="111"/>
      <c r="G188" s="111"/>
      <c r="H188" s="111"/>
      <c r="I188" s="111"/>
      <c r="J188" s="113"/>
      <c r="K188" s="18" t="str">
        <f ca="1">IF(A187="","",IF(MOD(ROW(),3)=1,"上午",IF(MOD(ROW(),3)=2,"下午","加班")))</f>
        <v/>
      </c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26"/>
      <c r="XED188" s="28"/>
      <c r="XEE188" s="28"/>
      <c r="XEF188" s="28"/>
      <c r="XEG188" s="28"/>
      <c r="XEH188" s="28"/>
      <c r="XEI188" s="28"/>
      <c r="XEJ188" s="28"/>
      <c r="XEK188" s="28"/>
      <c r="XEL188" s="28"/>
      <c r="XEM188" s="28"/>
      <c r="XEN188" s="28"/>
      <c r="XEO188" s="28"/>
      <c r="XEP188" s="28"/>
      <c r="XEQ188" s="28"/>
      <c r="XER188" s="28"/>
      <c r="XES188" s="28"/>
      <c r="XET188" s="28"/>
      <c r="XEU188" s="28"/>
      <c r="XEV188" s="28"/>
      <c r="XEW188" s="28"/>
      <c r="XEX188" s="28"/>
      <c r="XEY188" s="28"/>
      <c r="XEZ188" s="28"/>
      <c r="XFA188" s="28"/>
      <c r="XFB188" s="28"/>
      <c r="XFC188" s="28"/>
      <c r="XFD188" s="28"/>
    </row>
    <row r="189" spans="1:42 16358:16384" s="3" customFormat="1" ht="19.05" customHeight="1">
      <c r="A189" s="109"/>
      <c r="B189" s="111"/>
      <c r="C189" s="111"/>
      <c r="D189" s="111"/>
      <c r="E189" s="111"/>
      <c r="F189" s="111"/>
      <c r="G189" s="111"/>
      <c r="H189" s="111"/>
      <c r="I189" s="111"/>
      <c r="J189" s="113"/>
      <c r="K189" s="20" t="str">
        <f ca="1">IF(A187="","",IF(MOD(ROW(),3)=1,"上午",IF(MOD(ROW(),3)=2,"下午","加班")))</f>
        <v/>
      </c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7"/>
      <c r="XED189" s="28"/>
      <c r="XEE189" s="28"/>
      <c r="XEF189" s="28"/>
      <c r="XEG189" s="28"/>
      <c r="XEH189" s="28"/>
      <c r="XEI189" s="28"/>
      <c r="XEJ189" s="28"/>
      <c r="XEK189" s="28"/>
      <c r="XEL189" s="28"/>
      <c r="XEM189" s="28"/>
      <c r="XEN189" s="28"/>
      <c r="XEO189" s="28"/>
      <c r="XEP189" s="28"/>
      <c r="XEQ189" s="28"/>
      <c r="XER189" s="28"/>
      <c r="XES189" s="28"/>
      <c r="XET189" s="28"/>
      <c r="XEU189" s="28"/>
      <c r="XEV189" s="28"/>
      <c r="XEW189" s="28"/>
      <c r="XEX189" s="28"/>
      <c r="XEY189" s="28"/>
      <c r="XEZ189" s="28"/>
      <c r="XFA189" s="28"/>
      <c r="XFB189" s="28"/>
      <c r="XFC189" s="28"/>
      <c r="XFD189" s="28"/>
    </row>
    <row r="190" spans="1:42 16358:16384" s="3" customFormat="1" ht="19.05" customHeight="1">
      <c r="A190" s="109" t="str">
        <f ca="1">IF(B190=0,"",COUNTA($B$3:$B189))</f>
        <v/>
      </c>
      <c r="B190" s="111">
        <f ca="1">INDIRECT("员工信息表!B"&amp;COUNTA($B$3:$B189)+2)</f>
        <v>0</v>
      </c>
      <c r="C190" s="111"/>
      <c r="D190" s="111">
        <f>(COUNTIF($L190:$AP190,"出勤")+COUNTIF($L191:$AP191,"出勤"))*0.5</f>
        <v>0</v>
      </c>
      <c r="E190" s="111">
        <f>(COUNTIF($L190:$AP190,"事假")+COUNTIF($L191:$AP191,"事假"))*0.5</f>
        <v>0</v>
      </c>
      <c r="F190" s="111">
        <f>(COUNTIF($L190:$AP190,"病假")+COUNTIF($L191:$AP191,"病假"))*0.5</f>
        <v>0</v>
      </c>
      <c r="G190" s="111">
        <f>(COUNTIF($L190:$AP190,"休假")+COUNTIF($L191:$AP191,"休假"))*0.5</f>
        <v>0</v>
      </c>
      <c r="H190" s="111">
        <f>(COUNTIF($L190:$AP190,"缺勤")+COUNTIF($L191:$AP191,"缺勤"))*0.5</f>
        <v>0</v>
      </c>
      <c r="I190" s="111">
        <f>(COUNTIF($L190:$AP190,"放假")+COUNTIF($L191:$AP191,"放假"))*0.5</f>
        <v>0</v>
      </c>
      <c r="J190" s="113">
        <f>(SUM(L192:AP192))/$AO$2</f>
        <v>0</v>
      </c>
      <c r="K190" s="16" t="str">
        <f ca="1">IF(A190="","",IF(MOD(ROW(),3)=1,"上午",IF(MOD(ROW(),3)=2,"下午","加班")))</f>
        <v/>
      </c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25"/>
      <c r="XED190" s="28"/>
      <c r="XEE190" s="28"/>
      <c r="XEF190" s="28"/>
      <c r="XEG190" s="28"/>
      <c r="XEH190" s="28"/>
      <c r="XEI190" s="28"/>
      <c r="XEJ190" s="28"/>
      <c r="XEK190" s="28"/>
      <c r="XEL190" s="28"/>
      <c r="XEM190" s="28"/>
      <c r="XEN190" s="28"/>
      <c r="XEO190" s="28"/>
      <c r="XEP190" s="28"/>
      <c r="XEQ190" s="28"/>
      <c r="XER190" s="28"/>
      <c r="XES190" s="28"/>
      <c r="XET190" s="28"/>
      <c r="XEU190" s="28"/>
      <c r="XEV190" s="28"/>
      <c r="XEW190" s="28"/>
      <c r="XEX190" s="28"/>
      <c r="XEY190" s="28"/>
      <c r="XEZ190" s="28"/>
      <c r="XFA190" s="28"/>
      <c r="XFB190" s="28"/>
      <c r="XFC190" s="28"/>
      <c r="XFD190" s="28"/>
    </row>
    <row r="191" spans="1:42 16358:16384" s="3" customFormat="1" ht="19.05" customHeight="1">
      <c r="A191" s="109"/>
      <c r="B191" s="111"/>
      <c r="C191" s="111"/>
      <c r="D191" s="111"/>
      <c r="E191" s="111"/>
      <c r="F191" s="111"/>
      <c r="G191" s="111"/>
      <c r="H191" s="111"/>
      <c r="I191" s="111"/>
      <c r="J191" s="113"/>
      <c r="K191" s="18" t="str">
        <f ca="1">IF(A190="","",IF(MOD(ROW(),3)=1,"上午",IF(MOD(ROW(),3)=2,"下午","加班")))</f>
        <v/>
      </c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26"/>
      <c r="XED191" s="28"/>
      <c r="XEE191" s="28"/>
      <c r="XEF191" s="28"/>
      <c r="XEG191" s="28"/>
      <c r="XEH191" s="28"/>
      <c r="XEI191" s="28"/>
      <c r="XEJ191" s="28"/>
      <c r="XEK191" s="28"/>
      <c r="XEL191" s="28"/>
      <c r="XEM191" s="28"/>
      <c r="XEN191" s="28"/>
      <c r="XEO191" s="28"/>
      <c r="XEP191" s="28"/>
      <c r="XEQ191" s="28"/>
      <c r="XER191" s="28"/>
      <c r="XES191" s="28"/>
      <c r="XET191" s="28"/>
      <c r="XEU191" s="28"/>
      <c r="XEV191" s="28"/>
      <c r="XEW191" s="28"/>
      <c r="XEX191" s="28"/>
      <c r="XEY191" s="28"/>
      <c r="XEZ191" s="28"/>
      <c r="XFA191" s="28"/>
      <c r="XFB191" s="28"/>
      <c r="XFC191" s="28"/>
      <c r="XFD191" s="28"/>
    </row>
    <row r="192" spans="1:42 16358:16384" s="3" customFormat="1" ht="19.05" customHeight="1">
      <c r="A192" s="109"/>
      <c r="B192" s="111"/>
      <c r="C192" s="111"/>
      <c r="D192" s="111"/>
      <c r="E192" s="111"/>
      <c r="F192" s="111"/>
      <c r="G192" s="111"/>
      <c r="H192" s="111"/>
      <c r="I192" s="111"/>
      <c r="J192" s="113"/>
      <c r="K192" s="20" t="str">
        <f ca="1">IF(A190="","",IF(MOD(ROW(),3)=1,"上午",IF(MOD(ROW(),3)=2,"下午","加班")))</f>
        <v/>
      </c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  <c r="AO192" s="21"/>
      <c r="AP192" s="27"/>
      <c r="XED192" s="28"/>
      <c r="XEE192" s="28"/>
      <c r="XEF192" s="28"/>
      <c r="XEG192" s="28"/>
      <c r="XEH192" s="28"/>
      <c r="XEI192" s="28"/>
      <c r="XEJ192" s="28"/>
      <c r="XEK192" s="28"/>
      <c r="XEL192" s="28"/>
      <c r="XEM192" s="28"/>
      <c r="XEN192" s="28"/>
      <c r="XEO192" s="28"/>
      <c r="XEP192" s="28"/>
      <c r="XEQ192" s="28"/>
      <c r="XER192" s="28"/>
      <c r="XES192" s="28"/>
      <c r="XET192" s="28"/>
      <c r="XEU192" s="28"/>
      <c r="XEV192" s="28"/>
      <c r="XEW192" s="28"/>
      <c r="XEX192" s="28"/>
      <c r="XEY192" s="28"/>
      <c r="XEZ192" s="28"/>
      <c r="XFA192" s="28"/>
      <c r="XFB192" s="28"/>
      <c r="XFC192" s="28"/>
      <c r="XFD192" s="28"/>
    </row>
    <row r="193" spans="1:42 16358:16384" s="3" customFormat="1" ht="19.05" customHeight="1">
      <c r="A193" s="109" t="str">
        <f ca="1">IF(B193=0,"",COUNTA($B$3:$B192))</f>
        <v/>
      </c>
      <c r="B193" s="111">
        <f ca="1">INDIRECT("员工信息表!B"&amp;COUNTA($B$3:$B192)+2)</f>
        <v>0</v>
      </c>
      <c r="C193" s="111"/>
      <c r="D193" s="111">
        <f>(COUNTIF($L193:$AP193,"出勤")+COUNTIF($L194:$AP194,"出勤"))*0.5</f>
        <v>0</v>
      </c>
      <c r="E193" s="111">
        <f>(COUNTIF($L193:$AP193,"事假")+COUNTIF($L194:$AP194,"事假"))*0.5</f>
        <v>0</v>
      </c>
      <c r="F193" s="111">
        <f>(COUNTIF($L193:$AP193,"病假")+COUNTIF($L194:$AP194,"病假"))*0.5</f>
        <v>0</v>
      </c>
      <c r="G193" s="111">
        <f>(COUNTIF($L193:$AP193,"休假")+COUNTIF($L194:$AP194,"休假"))*0.5</f>
        <v>0</v>
      </c>
      <c r="H193" s="111">
        <f>(COUNTIF($L193:$AP193,"缺勤")+COUNTIF($L194:$AP194,"缺勤"))*0.5</f>
        <v>0</v>
      </c>
      <c r="I193" s="111">
        <f>(COUNTIF($L193:$AP193,"放假")+COUNTIF($L194:$AP194,"放假"))*0.5</f>
        <v>0</v>
      </c>
      <c r="J193" s="113">
        <f>(SUM(L195:AP195))/$AO$2</f>
        <v>0</v>
      </c>
      <c r="K193" s="16" t="str">
        <f ca="1">IF(A193="","",IF(MOD(ROW(),3)=1,"上午",IF(MOD(ROW(),3)=2,"下午","加班")))</f>
        <v/>
      </c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25"/>
      <c r="XED193" s="28"/>
      <c r="XEE193" s="28"/>
      <c r="XEF193" s="28"/>
      <c r="XEG193" s="28"/>
      <c r="XEH193" s="28"/>
      <c r="XEI193" s="28"/>
      <c r="XEJ193" s="28"/>
      <c r="XEK193" s="28"/>
      <c r="XEL193" s="28"/>
      <c r="XEM193" s="28"/>
      <c r="XEN193" s="28"/>
      <c r="XEO193" s="28"/>
      <c r="XEP193" s="28"/>
      <c r="XEQ193" s="28"/>
      <c r="XER193" s="28"/>
      <c r="XES193" s="28"/>
      <c r="XET193" s="28"/>
      <c r="XEU193" s="28"/>
      <c r="XEV193" s="28"/>
      <c r="XEW193" s="28"/>
      <c r="XEX193" s="28"/>
      <c r="XEY193" s="28"/>
      <c r="XEZ193" s="28"/>
      <c r="XFA193" s="28"/>
      <c r="XFB193" s="28"/>
      <c r="XFC193" s="28"/>
      <c r="XFD193" s="28"/>
    </row>
    <row r="194" spans="1:42 16358:16384" s="3" customFormat="1" ht="19.05" customHeight="1">
      <c r="A194" s="109"/>
      <c r="B194" s="111"/>
      <c r="C194" s="111"/>
      <c r="D194" s="111"/>
      <c r="E194" s="111"/>
      <c r="F194" s="111"/>
      <c r="G194" s="111"/>
      <c r="H194" s="111"/>
      <c r="I194" s="111"/>
      <c r="J194" s="113"/>
      <c r="K194" s="18" t="str">
        <f ca="1">IF(A193="","",IF(MOD(ROW(),3)=1,"上午",IF(MOD(ROW(),3)=2,"下午","加班")))</f>
        <v/>
      </c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26"/>
      <c r="XED194" s="28"/>
      <c r="XEE194" s="28"/>
      <c r="XEF194" s="28"/>
      <c r="XEG194" s="28"/>
      <c r="XEH194" s="28"/>
      <c r="XEI194" s="28"/>
      <c r="XEJ194" s="28"/>
      <c r="XEK194" s="28"/>
      <c r="XEL194" s="28"/>
      <c r="XEM194" s="28"/>
      <c r="XEN194" s="28"/>
      <c r="XEO194" s="28"/>
      <c r="XEP194" s="28"/>
      <c r="XEQ194" s="28"/>
      <c r="XER194" s="28"/>
      <c r="XES194" s="28"/>
      <c r="XET194" s="28"/>
      <c r="XEU194" s="28"/>
      <c r="XEV194" s="28"/>
      <c r="XEW194" s="28"/>
      <c r="XEX194" s="28"/>
      <c r="XEY194" s="28"/>
      <c r="XEZ194" s="28"/>
      <c r="XFA194" s="28"/>
      <c r="XFB194" s="28"/>
      <c r="XFC194" s="28"/>
      <c r="XFD194" s="28"/>
    </row>
    <row r="195" spans="1:42 16358:16384" s="3" customFormat="1" ht="19.05" customHeight="1">
      <c r="A195" s="109"/>
      <c r="B195" s="111"/>
      <c r="C195" s="111"/>
      <c r="D195" s="111"/>
      <c r="E195" s="111"/>
      <c r="F195" s="111"/>
      <c r="G195" s="111"/>
      <c r="H195" s="111"/>
      <c r="I195" s="111"/>
      <c r="J195" s="113"/>
      <c r="K195" s="20" t="str">
        <f ca="1">IF(A193="","",IF(MOD(ROW(),3)=1,"上午",IF(MOD(ROW(),3)=2,"下午","加班")))</f>
        <v/>
      </c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21"/>
      <c r="AP195" s="27"/>
      <c r="XED195" s="28"/>
      <c r="XEE195" s="28"/>
      <c r="XEF195" s="28"/>
      <c r="XEG195" s="28"/>
      <c r="XEH195" s="28"/>
      <c r="XEI195" s="28"/>
      <c r="XEJ195" s="28"/>
      <c r="XEK195" s="28"/>
      <c r="XEL195" s="28"/>
      <c r="XEM195" s="28"/>
      <c r="XEN195" s="28"/>
      <c r="XEO195" s="28"/>
      <c r="XEP195" s="28"/>
      <c r="XEQ195" s="28"/>
      <c r="XER195" s="28"/>
      <c r="XES195" s="28"/>
      <c r="XET195" s="28"/>
      <c r="XEU195" s="28"/>
      <c r="XEV195" s="28"/>
      <c r="XEW195" s="28"/>
      <c r="XEX195" s="28"/>
      <c r="XEY195" s="28"/>
      <c r="XEZ195" s="28"/>
      <c r="XFA195" s="28"/>
      <c r="XFB195" s="28"/>
      <c r="XFC195" s="28"/>
      <c r="XFD195" s="28"/>
    </row>
    <row r="196" spans="1:11 16358:16384" s="3" customFormat="1" ht="19.05" customHeight="1">
      <c r="A196" s="110"/>
      <c r="B196" s="112"/>
      <c r="C196" s="112"/>
      <c r="D196" s="112"/>
      <c r="E196" s="112"/>
      <c r="F196" s="29"/>
      <c r="G196" s="29"/>
      <c r="H196" s="29"/>
      <c r="I196" s="29"/>
      <c r="J196" s="114"/>
      <c r="K196" s="29"/>
      <c r="XED196" s="28"/>
      <c r="XEE196" s="28"/>
      <c r="XEF196" s="28"/>
      <c r="XEG196" s="28"/>
      <c r="XEH196" s="28"/>
      <c r="XEI196" s="28"/>
      <c r="XEJ196" s="28"/>
      <c r="XEK196" s="28"/>
      <c r="XEL196" s="28"/>
      <c r="XEM196" s="28"/>
      <c r="XEN196" s="28"/>
      <c r="XEO196" s="28"/>
      <c r="XEP196" s="28"/>
      <c r="XEQ196" s="28"/>
      <c r="XER196" s="28"/>
      <c r="XES196" s="28"/>
      <c r="XET196" s="28"/>
      <c r="XEU196" s="28"/>
      <c r="XEV196" s="28"/>
      <c r="XEW196" s="28"/>
      <c r="XEX196" s="28"/>
      <c r="XEY196" s="28"/>
      <c r="XEZ196" s="28"/>
      <c r="XFA196" s="28"/>
      <c r="XFB196" s="28"/>
      <c r="XFC196" s="28"/>
      <c r="XFD196" s="28"/>
    </row>
    <row r="197" spans="1:11 16358:16384" s="3" customFormat="1" ht="19.05" customHeight="1">
      <c r="A197" s="110"/>
      <c r="B197" s="112"/>
      <c r="C197" s="112"/>
      <c r="D197" s="112"/>
      <c r="E197" s="112"/>
      <c r="F197" s="29"/>
      <c r="G197" s="29"/>
      <c r="H197" s="29"/>
      <c r="I197" s="29"/>
      <c r="J197" s="114"/>
      <c r="K197" s="29"/>
      <c r="XED197" s="28"/>
      <c r="XEE197" s="28"/>
      <c r="XEF197" s="28"/>
      <c r="XEG197" s="28"/>
      <c r="XEH197" s="28"/>
      <c r="XEI197" s="28"/>
      <c r="XEJ197" s="28"/>
      <c r="XEK197" s="28"/>
      <c r="XEL197" s="28"/>
      <c r="XEM197" s="28"/>
      <c r="XEN197" s="28"/>
      <c r="XEO197" s="28"/>
      <c r="XEP197" s="28"/>
      <c r="XEQ197" s="28"/>
      <c r="XER197" s="28"/>
      <c r="XES197" s="28"/>
      <c r="XET197" s="28"/>
      <c r="XEU197" s="28"/>
      <c r="XEV197" s="28"/>
      <c r="XEW197" s="28"/>
      <c r="XEX197" s="28"/>
      <c r="XEY197" s="28"/>
      <c r="XEZ197" s="28"/>
      <c r="XFA197" s="28"/>
      <c r="XFB197" s="28"/>
      <c r="XFC197" s="28"/>
      <c r="XFD197" s="28"/>
    </row>
    <row r="198" spans="1:11 16358:16384" s="3" customFormat="1" ht="19.05" customHeight="1">
      <c r="A198" s="110"/>
      <c r="B198" s="112"/>
      <c r="C198" s="112"/>
      <c r="D198" s="112"/>
      <c r="E198" s="112"/>
      <c r="F198" s="29"/>
      <c r="G198" s="29"/>
      <c r="H198" s="29"/>
      <c r="I198" s="29"/>
      <c r="J198" s="114"/>
      <c r="K198" s="29"/>
      <c r="XED198" s="28"/>
      <c r="XEE198" s="28"/>
      <c r="XEF198" s="28"/>
      <c r="XEG198" s="28"/>
      <c r="XEH198" s="28"/>
      <c r="XEI198" s="28"/>
      <c r="XEJ198" s="28"/>
      <c r="XEK198" s="28"/>
      <c r="XEL198" s="28"/>
      <c r="XEM198" s="28"/>
      <c r="XEN198" s="28"/>
      <c r="XEO198" s="28"/>
      <c r="XEP198" s="28"/>
      <c r="XEQ198" s="28"/>
      <c r="XER198" s="28"/>
      <c r="XES198" s="28"/>
      <c r="XET198" s="28"/>
      <c r="XEU198" s="28"/>
      <c r="XEV198" s="28"/>
      <c r="XEW198" s="28"/>
      <c r="XEX198" s="28"/>
      <c r="XEY198" s="28"/>
      <c r="XEZ198" s="28"/>
      <c r="XFA198" s="28"/>
      <c r="XFB198" s="28"/>
      <c r="XFC198" s="28"/>
      <c r="XFD198" s="28"/>
    </row>
    <row r="199" spans="1:11 16358:16384" s="3" customFormat="1" ht="19.05" customHeight="1">
      <c r="A199" s="110"/>
      <c r="B199" s="112"/>
      <c r="C199" s="112"/>
      <c r="D199" s="112"/>
      <c r="E199" s="112"/>
      <c r="F199" s="29"/>
      <c r="G199" s="29"/>
      <c r="H199" s="29"/>
      <c r="I199" s="29"/>
      <c r="J199" s="114"/>
      <c r="K199" s="29"/>
      <c r="XED199" s="28"/>
      <c r="XEE199" s="28"/>
      <c r="XEF199" s="28"/>
      <c r="XEG199" s="28"/>
      <c r="XEH199" s="28"/>
      <c r="XEI199" s="28"/>
      <c r="XEJ199" s="28"/>
      <c r="XEK199" s="28"/>
      <c r="XEL199" s="28"/>
      <c r="XEM199" s="28"/>
      <c r="XEN199" s="28"/>
      <c r="XEO199" s="28"/>
      <c r="XEP199" s="28"/>
      <c r="XEQ199" s="28"/>
      <c r="XER199" s="28"/>
      <c r="XES199" s="28"/>
      <c r="XET199" s="28"/>
      <c r="XEU199" s="28"/>
      <c r="XEV199" s="28"/>
      <c r="XEW199" s="28"/>
      <c r="XEX199" s="28"/>
      <c r="XEY199" s="28"/>
      <c r="XEZ199" s="28"/>
      <c r="XFA199" s="28"/>
      <c r="XFB199" s="28"/>
      <c r="XFC199" s="28"/>
      <c r="XFD199" s="28"/>
    </row>
    <row r="200" spans="1:11 16358:16384" s="3" customFormat="1" ht="19.05" customHeight="1">
      <c r="A200" s="110"/>
      <c r="B200" s="112"/>
      <c r="C200" s="112"/>
      <c r="D200" s="112"/>
      <c r="E200" s="112"/>
      <c r="F200" s="29"/>
      <c r="G200" s="29"/>
      <c r="H200" s="29"/>
      <c r="I200" s="29"/>
      <c r="J200" s="114"/>
      <c r="K200" s="29"/>
      <c r="XED200" s="28"/>
      <c r="XEE200" s="28"/>
      <c r="XEF200" s="28"/>
      <c r="XEG200" s="28"/>
      <c r="XEH200" s="28"/>
      <c r="XEI200" s="28"/>
      <c r="XEJ200" s="28"/>
      <c r="XEK200" s="28"/>
      <c r="XEL200" s="28"/>
      <c r="XEM200" s="28"/>
      <c r="XEN200" s="28"/>
      <c r="XEO200" s="28"/>
      <c r="XEP200" s="28"/>
      <c r="XEQ200" s="28"/>
      <c r="XER200" s="28"/>
      <c r="XES200" s="28"/>
      <c r="XET200" s="28"/>
      <c r="XEU200" s="28"/>
      <c r="XEV200" s="28"/>
      <c r="XEW200" s="28"/>
      <c r="XEX200" s="28"/>
      <c r="XEY200" s="28"/>
      <c r="XEZ200" s="28"/>
      <c r="XFA200" s="28"/>
      <c r="XFB200" s="28"/>
      <c r="XFC200" s="28"/>
      <c r="XFD200" s="28"/>
    </row>
    <row r="201" spans="1:11 16358:16384" s="3" customFormat="1" ht="19.05" customHeight="1">
      <c r="A201" s="110"/>
      <c r="B201" s="112"/>
      <c r="C201" s="112"/>
      <c r="D201" s="112"/>
      <c r="E201" s="112"/>
      <c r="F201" s="29"/>
      <c r="G201" s="29"/>
      <c r="H201" s="29"/>
      <c r="I201" s="29"/>
      <c r="J201" s="114"/>
      <c r="K201" s="29"/>
      <c r="XED201" s="28"/>
      <c r="XEE201" s="28"/>
      <c r="XEF201" s="28"/>
      <c r="XEG201" s="28"/>
      <c r="XEH201" s="28"/>
      <c r="XEI201" s="28"/>
      <c r="XEJ201" s="28"/>
      <c r="XEK201" s="28"/>
      <c r="XEL201" s="28"/>
      <c r="XEM201" s="28"/>
      <c r="XEN201" s="28"/>
      <c r="XEO201" s="28"/>
      <c r="XEP201" s="28"/>
      <c r="XEQ201" s="28"/>
      <c r="XER201" s="28"/>
      <c r="XES201" s="28"/>
      <c r="XET201" s="28"/>
      <c r="XEU201" s="28"/>
      <c r="XEV201" s="28"/>
      <c r="XEW201" s="28"/>
      <c r="XEX201" s="28"/>
      <c r="XEY201" s="28"/>
      <c r="XEZ201" s="28"/>
      <c r="XFA201" s="28"/>
      <c r="XFB201" s="28"/>
      <c r="XFC201" s="28"/>
      <c r="XFD201" s="28"/>
    </row>
    <row r="202" spans="1:11 16358:16384" s="3" customFormat="1" ht="19.05" customHeight="1">
      <c r="A202" s="110"/>
      <c r="B202" s="112"/>
      <c r="C202" s="112"/>
      <c r="D202" s="112"/>
      <c r="E202" s="112"/>
      <c r="F202" s="29"/>
      <c r="G202" s="29"/>
      <c r="H202" s="29"/>
      <c r="I202" s="29"/>
      <c r="J202" s="114"/>
      <c r="K202" s="29"/>
      <c r="XED202" s="28"/>
      <c r="XEE202" s="28"/>
      <c r="XEF202" s="28"/>
      <c r="XEG202" s="28"/>
      <c r="XEH202" s="28"/>
      <c r="XEI202" s="28"/>
      <c r="XEJ202" s="28"/>
      <c r="XEK202" s="28"/>
      <c r="XEL202" s="28"/>
      <c r="XEM202" s="28"/>
      <c r="XEN202" s="28"/>
      <c r="XEO202" s="28"/>
      <c r="XEP202" s="28"/>
      <c r="XEQ202" s="28"/>
      <c r="XER202" s="28"/>
      <c r="XES202" s="28"/>
      <c r="XET202" s="28"/>
      <c r="XEU202" s="28"/>
      <c r="XEV202" s="28"/>
      <c r="XEW202" s="28"/>
      <c r="XEX202" s="28"/>
      <c r="XEY202" s="28"/>
      <c r="XEZ202" s="28"/>
      <c r="XFA202" s="28"/>
      <c r="XFB202" s="28"/>
      <c r="XFC202" s="28"/>
      <c r="XFD202" s="28"/>
    </row>
    <row r="203" spans="1:11 16358:16384" s="3" customFormat="1" ht="19.05" customHeight="1">
      <c r="A203" s="110"/>
      <c r="B203" s="112"/>
      <c r="C203" s="112"/>
      <c r="D203" s="112"/>
      <c r="E203" s="112"/>
      <c r="F203" s="29"/>
      <c r="G203" s="29"/>
      <c r="H203" s="29"/>
      <c r="I203" s="29"/>
      <c r="J203" s="114"/>
      <c r="K203" s="29"/>
      <c r="XED203" s="28"/>
      <c r="XEE203" s="28"/>
      <c r="XEF203" s="28"/>
      <c r="XEG203" s="28"/>
      <c r="XEH203" s="28"/>
      <c r="XEI203" s="28"/>
      <c r="XEJ203" s="28"/>
      <c r="XEK203" s="28"/>
      <c r="XEL203" s="28"/>
      <c r="XEM203" s="28"/>
      <c r="XEN203" s="28"/>
      <c r="XEO203" s="28"/>
      <c r="XEP203" s="28"/>
      <c r="XEQ203" s="28"/>
      <c r="XER203" s="28"/>
      <c r="XES203" s="28"/>
      <c r="XET203" s="28"/>
      <c r="XEU203" s="28"/>
      <c r="XEV203" s="28"/>
      <c r="XEW203" s="28"/>
      <c r="XEX203" s="28"/>
      <c r="XEY203" s="28"/>
      <c r="XEZ203" s="28"/>
      <c r="XFA203" s="28"/>
      <c r="XFB203" s="28"/>
      <c r="XFC203" s="28"/>
      <c r="XFD203" s="28"/>
    </row>
    <row r="204" spans="1:11 16358:16384" s="3" customFormat="1" ht="19.05" customHeight="1">
      <c r="A204" s="110"/>
      <c r="B204" s="112"/>
      <c r="C204" s="112"/>
      <c r="D204" s="112"/>
      <c r="E204" s="112"/>
      <c r="F204" s="29"/>
      <c r="G204" s="29"/>
      <c r="H204" s="29"/>
      <c r="I204" s="29"/>
      <c r="J204" s="114"/>
      <c r="K204" s="29"/>
      <c r="XED204" s="28"/>
      <c r="XEE204" s="28"/>
      <c r="XEF204" s="28"/>
      <c r="XEG204" s="28"/>
      <c r="XEH204" s="28"/>
      <c r="XEI204" s="28"/>
      <c r="XEJ204" s="28"/>
      <c r="XEK204" s="28"/>
      <c r="XEL204" s="28"/>
      <c r="XEM204" s="28"/>
      <c r="XEN204" s="28"/>
      <c r="XEO204" s="28"/>
      <c r="XEP204" s="28"/>
      <c r="XEQ204" s="28"/>
      <c r="XER204" s="28"/>
      <c r="XES204" s="28"/>
      <c r="XET204" s="28"/>
      <c r="XEU204" s="28"/>
      <c r="XEV204" s="28"/>
      <c r="XEW204" s="28"/>
      <c r="XEX204" s="28"/>
      <c r="XEY204" s="28"/>
      <c r="XEZ204" s="28"/>
      <c r="XFA204" s="28"/>
      <c r="XFB204" s="28"/>
      <c r="XFC204" s="28"/>
      <c r="XFD204" s="28"/>
    </row>
    <row r="205" spans="1:11 16358:16384" s="3" customFormat="1" ht="19.05" customHeight="1">
      <c r="A205" s="110"/>
      <c r="B205" s="112"/>
      <c r="C205" s="112"/>
      <c r="D205" s="112"/>
      <c r="E205" s="112"/>
      <c r="F205" s="29"/>
      <c r="G205" s="29"/>
      <c r="H205" s="29"/>
      <c r="I205" s="29"/>
      <c r="J205" s="114"/>
      <c r="K205" s="29"/>
      <c r="XED205" s="28"/>
      <c r="XEE205" s="28"/>
      <c r="XEF205" s="28"/>
      <c r="XEG205" s="28"/>
      <c r="XEH205" s="28"/>
      <c r="XEI205" s="28"/>
      <c r="XEJ205" s="28"/>
      <c r="XEK205" s="28"/>
      <c r="XEL205" s="28"/>
      <c r="XEM205" s="28"/>
      <c r="XEN205" s="28"/>
      <c r="XEO205" s="28"/>
      <c r="XEP205" s="28"/>
      <c r="XEQ205" s="28"/>
      <c r="XER205" s="28"/>
      <c r="XES205" s="28"/>
      <c r="XET205" s="28"/>
      <c r="XEU205" s="28"/>
      <c r="XEV205" s="28"/>
      <c r="XEW205" s="28"/>
      <c r="XEX205" s="28"/>
      <c r="XEY205" s="28"/>
      <c r="XEZ205" s="28"/>
      <c r="XFA205" s="28"/>
      <c r="XFB205" s="28"/>
      <c r="XFC205" s="28"/>
      <c r="XFD205" s="28"/>
    </row>
    <row r="206" spans="1:11 16358:16384" s="3" customFormat="1" ht="19.05" customHeight="1">
      <c r="A206" s="110"/>
      <c r="B206" s="112"/>
      <c r="C206" s="112"/>
      <c r="D206" s="112"/>
      <c r="E206" s="112"/>
      <c r="F206" s="29"/>
      <c r="G206" s="29"/>
      <c r="H206" s="29"/>
      <c r="I206" s="29"/>
      <c r="J206" s="114"/>
      <c r="K206" s="29"/>
      <c r="XED206" s="28"/>
      <c r="XEE206" s="28"/>
      <c r="XEF206" s="28"/>
      <c r="XEG206" s="28"/>
      <c r="XEH206" s="28"/>
      <c r="XEI206" s="28"/>
      <c r="XEJ206" s="28"/>
      <c r="XEK206" s="28"/>
      <c r="XEL206" s="28"/>
      <c r="XEM206" s="28"/>
      <c r="XEN206" s="28"/>
      <c r="XEO206" s="28"/>
      <c r="XEP206" s="28"/>
      <c r="XEQ206" s="28"/>
      <c r="XER206" s="28"/>
      <c r="XES206" s="28"/>
      <c r="XET206" s="28"/>
      <c r="XEU206" s="28"/>
      <c r="XEV206" s="28"/>
      <c r="XEW206" s="28"/>
      <c r="XEX206" s="28"/>
      <c r="XEY206" s="28"/>
      <c r="XEZ206" s="28"/>
      <c r="XFA206" s="28"/>
      <c r="XFB206" s="28"/>
      <c r="XFC206" s="28"/>
      <c r="XFD206" s="28"/>
    </row>
    <row r="207" spans="1:11 16358:16384" s="3" customFormat="1" ht="19.05" customHeight="1">
      <c r="A207" s="110"/>
      <c r="B207" s="112"/>
      <c r="C207" s="112"/>
      <c r="D207" s="112"/>
      <c r="E207" s="112"/>
      <c r="F207" s="29"/>
      <c r="G207" s="29"/>
      <c r="H207" s="29"/>
      <c r="I207" s="29"/>
      <c r="J207" s="114"/>
      <c r="K207" s="29"/>
      <c r="XED207" s="28"/>
      <c r="XEE207" s="28"/>
      <c r="XEF207" s="28"/>
      <c r="XEG207" s="28"/>
      <c r="XEH207" s="28"/>
      <c r="XEI207" s="28"/>
      <c r="XEJ207" s="28"/>
      <c r="XEK207" s="28"/>
      <c r="XEL207" s="28"/>
      <c r="XEM207" s="28"/>
      <c r="XEN207" s="28"/>
      <c r="XEO207" s="28"/>
      <c r="XEP207" s="28"/>
      <c r="XEQ207" s="28"/>
      <c r="XER207" s="28"/>
      <c r="XES207" s="28"/>
      <c r="XET207" s="28"/>
      <c r="XEU207" s="28"/>
      <c r="XEV207" s="28"/>
      <c r="XEW207" s="28"/>
      <c r="XEX207" s="28"/>
      <c r="XEY207" s="28"/>
      <c r="XEZ207" s="28"/>
      <c r="XFA207" s="28"/>
      <c r="XFB207" s="28"/>
      <c r="XFC207" s="28"/>
      <c r="XFD207" s="28"/>
    </row>
    <row r="208" spans="1:11 16358:16384" s="3" customFormat="1" ht="19.05" customHeight="1">
      <c r="A208" s="110"/>
      <c r="B208" s="112"/>
      <c r="C208" s="112"/>
      <c r="D208" s="112"/>
      <c r="E208" s="112"/>
      <c r="F208" s="29"/>
      <c r="G208" s="29"/>
      <c r="H208" s="29"/>
      <c r="I208" s="29"/>
      <c r="J208" s="114"/>
      <c r="K208" s="29"/>
      <c r="XED208" s="28"/>
      <c r="XEE208" s="28"/>
      <c r="XEF208" s="28"/>
      <c r="XEG208" s="28"/>
      <c r="XEH208" s="28"/>
      <c r="XEI208" s="28"/>
      <c r="XEJ208" s="28"/>
      <c r="XEK208" s="28"/>
      <c r="XEL208" s="28"/>
      <c r="XEM208" s="28"/>
      <c r="XEN208" s="28"/>
      <c r="XEO208" s="28"/>
      <c r="XEP208" s="28"/>
      <c r="XEQ208" s="28"/>
      <c r="XER208" s="28"/>
      <c r="XES208" s="28"/>
      <c r="XET208" s="28"/>
      <c r="XEU208" s="28"/>
      <c r="XEV208" s="28"/>
      <c r="XEW208" s="28"/>
      <c r="XEX208" s="28"/>
      <c r="XEY208" s="28"/>
      <c r="XEZ208" s="28"/>
      <c r="XFA208" s="28"/>
      <c r="XFB208" s="28"/>
      <c r="XFC208" s="28"/>
      <c r="XFD208" s="28"/>
    </row>
    <row r="209" spans="1:11 16358:16384" s="3" customFormat="1" ht="19.05" customHeight="1">
      <c r="A209" s="110"/>
      <c r="B209" s="112"/>
      <c r="C209" s="112"/>
      <c r="D209" s="112"/>
      <c r="E209" s="112"/>
      <c r="F209" s="29"/>
      <c r="G209" s="29"/>
      <c r="H209" s="29"/>
      <c r="I209" s="29"/>
      <c r="J209" s="114"/>
      <c r="K209" s="29"/>
      <c r="XED209" s="28"/>
      <c r="XEE209" s="28"/>
      <c r="XEF209" s="28"/>
      <c r="XEG209" s="28"/>
      <c r="XEH209" s="28"/>
      <c r="XEI209" s="28"/>
      <c r="XEJ209" s="28"/>
      <c r="XEK209" s="28"/>
      <c r="XEL209" s="28"/>
      <c r="XEM209" s="28"/>
      <c r="XEN209" s="28"/>
      <c r="XEO209" s="28"/>
      <c r="XEP209" s="28"/>
      <c r="XEQ209" s="28"/>
      <c r="XER209" s="28"/>
      <c r="XES209" s="28"/>
      <c r="XET209" s="28"/>
      <c r="XEU209" s="28"/>
      <c r="XEV209" s="28"/>
      <c r="XEW209" s="28"/>
      <c r="XEX209" s="28"/>
      <c r="XEY209" s="28"/>
      <c r="XEZ209" s="28"/>
      <c r="XFA209" s="28"/>
      <c r="XFB209" s="28"/>
      <c r="XFC209" s="28"/>
      <c r="XFD209" s="28"/>
    </row>
    <row r="210" spans="1:11 16358:16384" s="3" customFormat="1" ht="19.05" customHeight="1">
      <c r="A210" s="110"/>
      <c r="B210" s="112"/>
      <c r="C210" s="112"/>
      <c r="D210" s="112"/>
      <c r="E210" s="112"/>
      <c r="F210" s="29"/>
      <c r="G210" s="29"/>
      <c r="H210" s="29"/>
      <c r="I210" s="29"/>
      <c r="J210" s="114"/>
      <c r="K210" s="29"/>
      <c r="XED210" s="28"/>
      <c r="XEE210" s="28"/>
      <c r="XEF210" s="28"/>
      <c r="XEG210" s="28"/>
      <c r="XEH210" s="28"/>
      <c r="XEI210" s="28"/>
      <c r="XEJ210" s="28"/>
      <c r="XEK210" s="28"/>
      <c r="XEL210" s="28"/>
      <c r="XEM210" s="28"/>
      <c r="XEN210" s="28"/>
      <c r="XEO210" s="28"/>
      <c r="XEP210" s="28"/>
      <c r="XEQ210" s="28"/>
      <c r="XER210" s="28"/>
      <c r="XES210" s="28"/>
      <c r="XET210" s="28"/>
      <c r="XEU210" s="28"/>
      <c r="XEV210" s="28"/>
      <c r="XEW210" s="28"/>
      <c r="XEX210" s="28"/>
      <c r="XEY210" s="28"/>
      <c r="XEZ210" s="28"/>
      <c r="XFA210" s="28"/>
      <c r="XFB210" s="28"/>
      <c r="XFC210" s="28"/>
      <c r="XFD210" s="28"/>
    </row>
    <row r="211" spans="1:11 16358:16384" s="3" customFormat="1" ht="19.05" customHeight="1">
      <c r="A211" s="110"/>
      <c r="B211" s="112"/>
      <c r="C211" s="112"/>
      <c r="D211" s="112"/>
      <c r="E211" s="112"/>
      <c r="F211" s="29"/>
      <c r="G211" s="29"/>
      <c r="H211" s="29"/>
      <c r="I211" s="29"/>
      <c r="J211" s="114"/>
      <c r="K211" s="29"/>
      <c r="XED211" s="28"/>
      <c r="XEE211" s="28"/>
      <c r="XEF211" s="28"/>
      <c r="XEG211" s="28"/>
      <c r="XEH211" s="28"/>
      <c r="XEI211" s="28"/>
      <c r="XEJ211" s="28"/>
      <c r="XEK211" s="28"/>
      <c r="XEL211" s="28"/>
      <c r="XEM211" s="28"/>
      <c r="XEN211" s="28"/>
      <c r="XEO211" s="28"/>
      <c r="XEP211" s="28"/>
      <c r="XEQ211" s="28"/>
      <c r="XER211" s="28"/>
      <c r="XES211" s="28"/>
      <c r="XET211" s="28"/>
      <c r="XEU211" s="28"/>
      <c r="XEV211" s="28"/>
      <c r="XEW211" s="28"/>
      <c r="XEX211" s="28"/>
      <c r="XEY211" s="28"/>
      <c r="XEZ211" s="28"/>
      <c r="XFA211" s="28"/>
      <c r="XFB211" s="28"/>
      <c r="XFC211" s="28"/>
      <c r="XFD211" s="28"/>
    </row>
    <row r="212" spans="1:11 16358:16384" s="3" customFormat="1" ht="19.05" customHeight="1">
      <c r="A212" s="110"/>
      <c r="B212" s="112"/>
      <c r="C212" s="112"/>
      <c r="D212" s="112"/>
      <c r="E212" s="112"/>
      <c r="F212" s="29"/>
      <c r="G212" s="29"/>
      <c r="H212" s="29"/>
      <c r="I212" s="29"/>
      <c r="J212" s="114"/>
      <c r="K212" s="29"/>
      <c r="XED212" s="28"/>
      <c r="XEE212" s="28"/>
      <c r="XEF212" s="28"/>
      <c r="XEG212" s="28"/>
      <c r="XEH212" s="28"/>
      <c r="XEI212" s="28"/>
      <c r="XEJ212" s="28"/>
      <c r="XEK212" s="28"/>
      <c r="XEL212" s="28"/>
      <c r="XEM212" s="28"/>
      <c r="XEN212" s="28"/>
      <c r="XEO212" s="28"/>
      <c r="XEP212" s="28"/>
      <c r="XEQ212" s="28"/>
      <c r="XER212" s="28"/>
      <c r="XES212" s="28"/>
      <c r="XET212" s="28"/>
      <c r="XEU212" s="28"/>
      <c r="XEV212" s="28"/>
      <c r="XEW212" s="28"/>
      <c r="XEX212" s="28"/>
      <c r="XEY212" s="28"/>
      <c r="XEZ212" s="28"/>
      <c r="XFA212" s="28"/>
      <c r="XFB212" s="28"/>
      <c r="XFC212" s="28"/>
      <c r="XFD212" s="28"/>
    </row>
    <row r="213" spans="1:11 16358:16384" s="3" customFormat="1" ht="19.05" customHeight="1">
      <c r="A213" s="110"/>
      <c r="B213" s="112"/>
      <c r="C213" s="112"/>
      <c r="D213" s="112"/>
      <c r="E213" s="112"/>
      <c r="F213" s="29"/>
      <c r="G213" s="29"/>
      <c r="H213" s="29"/>
      <c r="I213" s="29"/>
      <c r="J213" s="114"/>
      <c r="K213" s="29"/>
      <c r="XED213" s="28"/>
      <c r="XEE213" s="28"/>
      <c r="XEF213" s="28"/>
      <c r="XEG213" s="28"/>
      <c r="XEH213" s="28"/>
      <c r="XEI213" s="28"/>
      <c r="XEJ213" s="28"/>
      <c r="XEK213" s="28"/>
      <c r="XEL213" s="28"/>
      <c r="XEM213" s="28"/>
      <c r="XEN213" s="28"/>
      <c r="XEO213" s="28"/>
      <c r="XEP213" s="28"/>
      <c r="XEQ213" s="28"/>
      <c r="XER213" s="28"/>
      <c r="XES213" s="28"/>
      <c r="XET213" s="28"/>
      <c r="XEU213" s="28"/>
      <c r="XEV213" s="28"/>
      <c r="XEW213" s="28"/>
      <c r="XEX213" s="28"/>
      <c r="XEY213" s="28"/>
      <c r="XEZ213" s="28"/>
      <c r="XFA213" s="28"/>
      <c r="XFB213" s="28"/>
      <c r="XFC213" s="28"/>
      <c r="XFD213" s="28"/>
    </row>
    <row r="214" spans="1:11 16358:16384" s="3" customFormat="1" ht="19.05" customHeight="1">
      <c r="A214" s="110"/>
      <c r="B214" s="112"/>
      <c r="C214" s="112"/>
      <c r="D214" s="112"/>
      <c r="E214" s="112"/>
      <c r="F214" s="29"/>
      <c r="G214" s="29"/>
      <c r="H214" s="29"/>
      <c r="I214" s="29"/>
      <c r="J214" s="114"/>
      <c r="K214" s="29"/>
      <c r="XED214" s="28"/>
      <c r="XEE214" s="28"/>
      <c r="XEF214" s="28"/>
      <c r="XEG214" s="28"/>
      <c r="XEH214" s="28"/>
      <c r="XEI214" s="28"/>
      <c r="XEJ214" s="28"/>
      <c r="XEK214" s="28"/>
      <c r="XEL214" s="28"/>
      <c r="XEM214" s="28"/>
      <c r="XEN214" s="28"/>
      <c r="XEO214" s="28"/>
      <c r="XEP214" s="28"/>
      <c r="XEQ214" s="28"/>
      <c r="XER214" s="28"/>
      <c r="XES214" s="28"/>
      <c r="XET214" s="28"/>
      <c r="XEU214" s="28"/>
      <c r="XEV214" s="28"/>
      <c r="XEW214" s="28"/>
      <c r="XEX214" s="28"/>
      <c r="XEY214" s="28"/>
      <c r="XEZ214" s="28"/>
      <c r="XFA214" s="28"/>
      <c r="XFB214" s="28"/>
      <c r="XFC214" s="28"/>
      <c r="XFD214" s="28"/>
    </row>
    <row r="215" spans="1:11 16358:16384" s="3" customFormat="1" ht="19.05" customHeight="1">
      <c r="A215" s="110"/>
      <c r="B215" s="112"/>
      <c r="C215" s="112"/>
      <c r="D215" s="112"/>
      <c r="E215" s="112"/>
      <c r="F215" s="29"/>
      <c r="G215" s="29"/>
      <c r="H215" s="29"/>
      <c r="I215" s="29"/>
      <c r="J215" s="114"/>
      <c r="K215" s="29"/>
      <c r="XED215" s="28"/>
      <c r="XEE215" s="28"/>
      <c r="XEF215" s="28"/>
      <c r="XEG215" s="28"/>
      <c r="XEH215" s="28"/>
      <c r="XEI215" s="28"/>
      <c r="XEJ215" s="28"/>
      <c r="XEK215" s="28"/>
      <c r="XEL215" s="28"/>
      <c r="XEM215" s="28"/>
      <c r="XEN215" s="28"/>
      <c r="XEO215" s="28"/>
      <c r="XEP215" s="28"/>
      <c r="XEQ215" s="28"/>
      <c r="XER215" s="28"/>
      <c r="XES215" s="28"/>
      <c r="XET215" s="28"/>
      <c r="XEU215" s="28"/>
      <c r="XEV215" s="28"/>
      <c r="XEW215" s="28"/>
      <c r="XEX215" s="28"/>
      <c r="XEY215" s="28"/>
      <c r="XEZ215" s="28"/>
      <c r="XFA215" s="28"/>
      <c r="XFB215" s="28"/>
      <c r="XFC215" s="28"/>
      <c r="XFD215" s="28"/>
    </row>
    <row r="216" spans="1:11 16358:16384" s="3" customFormat="1" ht="19.05" customHeight="1">
      <c r="A216" s="110"/>
      <c r="B216" s="112"/>
      <c r="C216" s="112"/>
      <c r="D216" s="112"/>
      <c r="E216" s="112"/>
      <c r="F216" s="29"/>
      <c r="G216" s="29"/>
      <c r="H216" s="29"/>
      <c r="I216" s="29"/>
      <c r="J216" s="114"/>
      <c r="K216" s="29"/>
      <c r="XED216" s="28"/>
      <c r="XEE216" s="28"/>
      <c r="XEF216" s="28"/>
      <c r="XEG216" s="28"/>
      <c r="XEH216" s="28"/>
      <c r="XEI216" s="28"/>
      <c r="XEJ216" s="28"/>
      <c r="XEK216" s="28"/>
      <c r="XEL216" s="28"/>
      <c r="XEM216" s="28"/>
      <c r="XEN216" s="28"/>
      <c r="XEO216" s="28"/>
      <c r="XEP216" s="28"/>
      <c r="XEQ216" s="28"/>
      <c r="XER216" s="28"/>
      <c r="XES216" s="28"/>
      <c r="XET216" s="28"/>
      <c r="XEU216" s="28"/>
      <c r="XEV216" s="28"/>
      <c r="XEW216" s="28"/>
      <c r="XEX216" s="28"/>
      <c r="XEY216" s="28"/>
      <c r="XEZ216" s="28"/>
      <c r="XFA216" s="28"/>
      <c r="XFB216" s="28"/>
      <c r="XFC216" s="28"/>
      <c r="XFD216" s="28"/>
    </row>
    <row r="217" spans="1:11 16358:16384" s="3" customFormat="1" ht="19.05" customHeight="1">
      <c r="A217" s="110"/>
      <c r="B217" s="112"/>
      <c r="C217" s="112"/>
      <c r="D217" s="112"/>
      <c r="E217" s="112"/>
      <c r="F217" s="29"/>
      <c r="G217" s="29"/>
      <c r="H217" s="29"/>
      <c r="I217" s="29"/>
      <c r="J217" s="114"/>
      <c r="K217" s="29"/>
      <c r="XED217" s="28"/>
      <c r="XEE217" s="28"/>
      <c r="XEF217" s="28"/>
      <c r="XEG217" s="28"/>
      <c r="XEH217" s="28"/>
      <c r="XEI217" s="28"/>
      <c r="XEJ217" s="28"/>
      <c r="XEK217" s="28"/>
      <c r="XEL217" s="28"/>
      <c r="XEM217" s="28"/>
      <c r="XEN217" s="28"/>
      <c r="XEO217" s="28"/>
      <c r="XEP217" s="28"/>
      <c r="XEQ217" s="28"/>
      <c r="XER217" s="28"/>
      <c r="XES217" s="28"/>
      <c r="XET217" s="28"/>
      <c r="XEU217" s="28"/>
      <c r="XEV217" s="28"/>
      <c r="XEW217" s="28"/>
      <c r="XEX217" s="28"/>
      <c r="XEY217" s="28"/>
      <c r="XEZ217" s="28"/>
      <c r="XFA217" s="28"/>
      <c r="XFB217" s="28"/>
      <c r="XFC217" s="28"/>
      <c r="XFD217" s="28"/>
    </row>
    <row r="218" spans="1:11 16358:16384" s="3" customFormat="1" ht="19.05" customHeight="1">
      <c r="A218" s="110"/>
      <c r="B218" s="112"/>
      <c r="C218" s="112"/>
      <c r="D218" s="112"/>
      <c r="E218" s="112"/>
      <c r="F218" s="29"/>
      <c r="G218" s="29"/>
      <c r="H218" s="29"/>
      <c r="I218" s="29"/>
      <c r="J218" s="114"/>
      <c r="K218" s="29"/>
      <c r="XED218" s="28"/>
      <c r="XEE218" s="28"/>
      <c r="XEF218" s="28"/>
      <c r="XEG218" s="28"/>
      <c r="XEH218" s="28"/>
      <c r="XEI218" s="28"/>
      <c r="XEJ218" s="28"/>
      <c r="XEK218" s="28"/>
      <c r="XEL218" s="28"/>
      <c r="XEM218" s="28"/>
      <c r="XEN218" s="28"/>
      <c r="XEO218" s="28"/>
      <c r="XEP218" s="28"/>
      <c r="XEQ218" s="28"/>
      <c r="XER218" s="28"/>
      <c r="XES218" s="28"/>
      <c r="XET218" s="28"/>
      <c r="XEU218" s="28"/>
      <c r="XEV218" s="28"/>
      <c r="XEW218" s="28"/>
      <c r="XEX218" s="28"/>
      <c r="XEY218" s="28"/>
      <c r="XEZ218" s="28"/>
      <c r="XFA218" s="28"/>
      <c r="XFB218" s="28"/>
      <c r="XFC218" s="28"/>
      <c r="XFD218" s="28"/>
    </row>
    <row r="219" spans="1:11 16358:16384" s="3" customFormat="1" ht="19.05" customHeight="1">
      <c r="A219" s="110"/>
      <c r="B219" s="112"/>
      <c r="C219" s="112"/>
      <c r="D219" s="112"/>
      <c r="E219" s="112"/>
      <c r="F219" s="29"/>
      <c r="G219" s="29"/>
      <c r="H219" s="29"/>
      <c r="I219" s="29"/>
      <c r="J219" s="114"/>
      <c r="K219" s="29"/>
      <c r="XED219" s="28"/>
      <c r="XEE219" s="28"/>
      <c r="XEF219" s="28"/>
      <c r="XEG219" s="28"/>
      <c r="XEH219" s="28"/>
      <c r="XEI219" s="28"/>
      <c r="XEJ219" s="28"/>
      <c r="XEK219" s="28"/>
      <c r="XEL219" s="28"/>
      <c r="XEM219" s="28"/>
      <c r="XEN219" s="28"/>
      <c r="XEO219" s="28"/>
      <c r="XEP219" s="28"/>
      <c r="XEQ219" s="28"/>
      <c r="XER219" s="28"/>
      <c r="XES219" s="28"/>
      <c r="XET219" s="28"/>
      <c r="XEU219" s="28"/>
      <c r="XEV219" s="28"/>
      <c r="XEW219" s="28"/>
      <c r="XEX219" s="28"/>
      <c r="XEY219" s="28"/>
      <c r="XEZ219" s="28"/>
      <c r="XFA219" s="28"/>
      <c r="XFB219" s="28"/>
      <c r="XFC219" s="28"/>
      <c r="XFD219" s="28"/>
    </row>
    <row r="220" spans="1:11 16358:16384" s="3" customFormat="1" ht="19.05" customHeight="1">
      <c r="A220" s="110"/>
      <c r="B220" s="112"/>
      <c r="C220" s="112"/>
      <c r="D220" s="112"/>
      <c r="E220" s="112"/>
      <c r="F220" s="29"/>
      <c r="G220" s="29"/>
      <c r="H220" s="29"/>
      <c r="I220" s="29"/>
      <c r="J220" s="114"/>
      <c r="K220" s="29"/>
      <c r="XED220" s="28"/>
      <c r="XEE220" s="28"/>
      <c r="XEF220" s="28"/>
      <c r="XEG220" s="28"/>
      <c r="XEH220" s="28"/>
      <c r="XEI220" s="28"/>
      <c r="XEJ220" s="28"/>
      <c r="XEK220" s="28"/>
      <c r="XEL220" s="28"/>
      <c r="XEM220" s="28"/>
      <c r="XEN220" s="28"/>
      <c r="XEO220" s="28"/>
      <c r="XEP220" s="28"/>
      <c r="XEQ220" s="28"/>
      <c r="XER220" s="28"/>
      <c r="XES220" s="28"/>
      <c r="XET220" s="28"/>
      <c r="XEU220" s="28"/>
      <c r="XEV220" s="28"/>
      <c r="XEW220" s="28"/>
      <c r="XEX220" s="28"/>
      <c r="XEY220" s="28"/>
      <c r="XEZ220" s="28"/>
      <c r="XFA220" s="28"/>
      <c r="XFB220" s="28"/>
      <c r="XFC220" s="28"/>
      <c r="XFD220" s="28"/>
    </row>
    <row r="221" spans="1:11 16358:16384" s="3" customFormat="1" ht="19.05" customHeight="1">
      <c r="A221" s="110"/>
      <c r="B221" s="112"/>
      <c r="C221" s="112"/>
      <c r="D221" s="112"/>
      <c r="E221" s="112"/>
      <c r="F221" s="29"/>
      <c r="G221" s="29"/>
      <c r="H221" s="29"/>
      <c r="I221" s="29"/>
      <c r="J221" s="114"/>
      <c r="K221" s="29"/>
      <c r="XED221" s="28"/>
      <c r="XEE221" s="28"/>
      <c r="XEF221" s="28"/>
      <c r="XEG221" s="28"/>
      <c r="XEH221" s="28"/>
      <c r="XEI221" s="28"/>
      <c r="XEJ221" s="28"/>
      <c r="XEK221" s="28"/>
      <c r="XEL221" s="28"/>
      <c r="XEM221" s="28"/>
      <c r="XEN221" s="28"/>
      <c r="XEO221" s="28"/>
      <c r="XEP221" s="28"/>
      <c r="XEQ221" s="28"/>
      <c r="XER221" s="28"/>
      <c r="XES221" s="28"/>
      <c r="XET221" s="28"/>
      <c r="XEU221" s="28"/>
      <c r="XEV221" s="28"/>
      <c r="XEW221" s="28"/>
      <c r="XEX221" s="28"/>
      <c r="XEY221" s="28"/>
      <c r="XEZ221" s="28"/>
      <c r="XFA221" s="28"/>
      <c r="XFB221" s="28"/>
      <c r="XFC221" s="28"/>
      <c r="XFD221" s="28"/>
    </row>
    <row r="222" spans="1:11 16358:16384" s="3" customFormat="1" ht="19.05" customHeight="1">
      <c r="A222" s="110"/>
      <c r="B222" s="112"/>
      <c r="C222" s="112"/>
      <c r="D222" s="112"/>
      <c r="E222" s="112"/>
      <c r="F222" s="29"/>
      <c r="G222" s="29"/>
      <c r="H222" s="29"/>
      <c r="I222" s="29"/>
      <c r="J222" s="114"/>
      <c r="K222" s="29"/>
      <c r="XED222" s="28"/>
      <c r="XEE222" s="28"/>
      <c r="XEF222" s="28"/>
      <c r="XEG222" s="28"/>
      <c r="XEH222" s="28"/>
      <c r="XEI222" s="28"/>
      <c r="XEJ222" s="28"/>
      <c r="XEK222" s="28"/>
      <c r="XEL222" s="28"/>
      <c r="XEM222" s="28"/>
      <c r="XEN222" s="28"/>
      <c r="XEO222" s="28"/>
      <c r="XEP222" s="28"/>
      <c r="XEQ222" s="28"/>
      <c r="XER222" s="28"/>
      <c r="XES222" s="28"/>
      <c r="XET222" s="28"/>
      <c r="XEU222" s="28"/>
      <c r="XEV222" s="28"/>
      <c r="XEW222" s="28"/>
      <c r="XEX222" s="28"/>
      <c r="XEY222" s="28"/>
      <c r="XEZ222" s="28"/>
      <c r="XFA222" s="28"/>
      <c r="XFB222" s="28"/>
      <c r="XFC222" s="28"/>
      <c r="XFD222" s="28"/>
    </row>
    <row r="223" spans="1:11 16358:16384" s="3" customFormat="1" ht="19.05" customHeight="1">
      <c r="A223" s="110"/>
      <c r="B223" s="112"/>
      <c r="C223" s="112"/>
      <c r="D223" s="112"/>
      <c r="E223" s="112"/>
      <c r="F223" s="29"/>
      <c r="G223" s="29"/>
      <c r="H223" s="29"/>
      <c r="I223" s="29"/>
      <c r="J223" s="114"/>
      <c r="K223" s="29"/>
      <c r="XED223" s="28"/>
      <c r="XEE223" s="28"/>
      <c r="XEF223" s="28"/>
      <c r="XEG223" s="28"/>
      <c r="XEH223" s="28"/>
      <c r="XEI223" s="28"/>
      <c r="XEJ223" s="28"/>
      <c r="XEK223" s="28"/>
      <c r="XEL223" s="28"/>
      <c r="XEM223" s="28"/>
      <c r="XEN223" s="28"/>
      <c r="XEO223" s="28"/>
      <c r="XEP223" s="28"/>
      <c r="XEQ223" s="28"/>
      <c r="XER223" s="28"/>
      <c r="XES223" s="28"/>
      <c r="XET223" s="28"/>
      <c r="XEU223" s="28"/>
      <c r="XEV223" s="28"/>
      <c r="XEW223" s="28"/>
      <c r="XEX223" s="28"/>
      <c r="XEY223" s="28"/>
      <c r="XEZ223" s="28"/>
      <c r="XFA223" s="28"/>
      <c r="XFB223" s="28"/>
      <c r="XFC223" s="28"/>
      <c r="XFD223" s="28"/>
    </row>
    <row r="224" spans="1:11 16358:16384" s="3" customFormat="1" ht="19.05" customHeight="1">
      <c r="A224" s="110"/>
      <c r="B224" s="112"/>
      <c r="C224" s="112"/>
      <c r="D224" s="112"/>
      <c r="E224" s="112"/>
      <c r="F224" s="29"/>
      <c r="G224" s="29"/>
      <c r="H224" s="29"/>
      <c r="I224" s="29"/>
      <c r="J224" s="114"/>
      <c r="K224" s="29"/>
      <c r="XED224" s="28"/>
      <c r="XEE224" s="28"/>
      <c r="XEF224" s="28"/>
      <c r="XEG224" s="28"/>
      <c r="XEH224" s="28"/>
      <c r="XEI224" s="28"/>
      <c r="XEJ224" s="28"/>
      <c r="XEK224" s="28"/>
      <c r="XEL224" s="28"/>
      <c r="XEM224" s="28"/>
      <c r="XEN224" s="28"/>
      <c r="XEO224" s="28"/>
      <c r="XEP224" s="28"/>
      <c r="XEQ224" s="28"/>
      <c r="XER224" s="28"/>
      <c r="XES224" s="28"/>
      <c r="XET224" s="28"/>
      <c r="XEU224" s="28"/>
      <c r="XEV224" s="28"/>
      <c r="XEW224" s="28"/>
      <c r="XEX224" s="28"/>
      <c r="XEY224" s="28"/>
      <c r="XEZ224" s="28"/>
      <c r="XFA224" s="28"/>
      <c r="XFB224" s="28"/>
      <c r="XFC224" s="28"/>
      <c r="XFD224" s="28"/>
    </row>
    <row r="225" spans="1:11 16358:16384" s="3" customFormat="1" ht="19.05" customHeight="1">
      <c r="A225" s="110"/>
      <c r="B225" s="112"/>
      <c r="C225" s="112"/>
      <c r="D225" s="112"/>
      <c r="E225" s="112"/>
      <c r="F225" s="29"/>
      <c r="G225" s="29"/>
      <c r="H225" s="29"/>
      <c r="I225" s="29"/>
      <c r="J225" s="114"/>
      <c r="K225" s="29"/>
      <c r="XED225" s="28"/>
      <c r="XEE225" s="28"/>
      <c r="XEF225" s="28"/>
      <c r="XEG225" s="28"/>
      <c r="XEH225" s="28"/>
      <c r="XEI225" s="28"/>
      <c r="XEJ225" s="28"/>
      <c r="XEK225" s="28"/>
      <c r="XEL225" s="28"/>
      <c r="XEM225" s="28"/>
      <c r="XEN225" s="28"/>
      <c r="XEO225" s="28"/>
      <c r="XEP225" s="28"/>
      <c r="XEQ225" s="28"/>
      <c r="XER225" s="28"/>
      <c r="XES225" s="28"/>
      <c r="XET225" s="28"/>
      <c r="XEU225" s="28"/>
      <c r="XEV225" s="28"/>
      <c r="XEW225" s="28"/>
      <c r="XEX225" s="28"/>
      <c r="XEY225" s="28"/>
      <c r="XEZ225" s="28"/>
      <c r="XFA225" s="28"/>
      <c r="XFB225" s="28"/>
      <c r="XFC225" s="28"/>
      <c r="XFD225" s="28"/>
    </row>
    <row r="226" spans="1:11 16358:16384" s="3" customFormat="1" ht="19.05" customHeight="1">
      <c r="A226" s="110"/>
      <c r="B226" s="112"/>
      <c r="C226" s="112"/>
      <c r="D226" s="112"/>
      <c r="E226" s="112"/>
      <c r="F226" s="29"/>
      <c r="G226" s="29"/>
      <c r="H226" s="29"/>
      <c r="I226" s="29"/>
      <c r="J226" s="114"/>
      <c r="K226" s="29"/>
      <c r="XED226" s="28"/>
      <c r="XEE226" s="28"/>
      <c r="XEF226" s="28"/>
      <c r="XEG226" s="28"/>
      <c r="XEH226" s="28"/>
      <c r="XEI226" s="28"/>
      <c r="XEJ226" s="28"/>
      <c r="XEK226" s="28"/>
      <c r="XEL226" s="28"/>
      <c r="XEM226" s="28"/>
      <c r="XEN226" s="28"/>
      <c r="XEO226" s="28"/>
      <c r="XEP226" s="28"/>
      <c r="XEQ226" s="28"/>
      <c r="XER226" s="28"/>
      <c r="XES226" s="28"/>
      <c r="XET226" s="28"/>
      <c r="XEU226" s="28"/>
      <c r="XEV226" s="28"/>
      <c r="XEW226" s="28"/>
      <c r="XEX226" s="28"/>
      <c r="XEY226" s="28"/>
      <c r="XEZ226" s="28"/>
      <c r="XFA226" s="28"/>
      <c r="XFB226" s="28"/>
      <c r="XFC226" s="28"/>
      <c r="XFD226" s="28"/>
    </row>
    <row r="227" spans="1:11 16358:16384" s="3" customFormat="1" ht="19.05" customHeight="1">
      <c r="A227" s="110"/>
      <c r="B227" s="112"/>
      <c r="C227" s="112"/>
      <c r="D227" s="112"/>
      <c r="E227" s="112"/>
      <c r="F227" s="29"/>
      <c r="G227" s="29"/>
      <c r="H227" s="29"/>
      <c r="I227" s="29"/>
      <c r="J227" s="114"/>
      <c r="K227" s="29"/>
      <c r="XED227" s="28"/>
      <c r="XEE227" s="28"/>
      <c r="XEF227" s="28"/>
      <c r="XEG227" s="28"/>
      <c r="XEH227" s="28"/>
      <c r="XEI227" s="28"/>
      <c r="XEJ227" s="28"/>
      <c r="XEK227" s="28"/>
      <c r="XEL227" s="28"/>
      <c r="XEM227" s="28"/>
      <c r="XEN227" s="28"/>
      <c r="XEO227" s="28"/>
      <c r="XEP227" s="28"/>
      <c r="XEQ227" s="28"/>
      <c r="XER227" s="28"/>
      <c r="XES227" s="28"/>
      <c r="XET227" s="28"/>
      <c r="XEU227" s="28"/>
      <c r="XEV227" s="28"/>
      <c r="XEW227" s="28"/>
      <c r="XEX227" s="28"/>
      <c r="XEY227" s="28"/>
      <c r="XEZ227" s="28"/>
      <c r="XFA227" s="28"/>
      <c r="XFB227" s="28"/>
      <c r="XFC227" s="28"/>
      <c r="XFD227" s="28"/>
    </row>
    <row r="228" spans="1:11 16358:16384" s="3" customFormat="1" ht="19.05" customHeight="1">
      <c r="A228" s="110"/>
      <c r="B228" s="112"/>
      <c r="C228" s="112"/>
      <c r="D228" s="112"/>
      <c r="E228" s="112"/>
      <c r="F228" s="29"/>
      <c r="G228" s="29"/>
      <c r="H228" s="29"/>
      <c r="I228" s="29"/>
      <c r="J228" s="114"/>
      <c r="K228" s="29"/>
      <c r="XED228" s="28"/>
      <c r="XEE228" s="28"/>
      <c r="XEF228" s="28"/>
      <c r="XEG228" s="28"/>
      <c r="XEH228" s="28"/>
      <c r="XEI228" s="28"/>
      <c r="XEJ228" s="28"/>
      <c r="XEK228" s="28"/>
      <c r="XEL228" s="28"/>
      <c r="XEM228" s="28"/>
      <c r="XEN228" s="28"/>
      <c r="XEO228" s="28"/>
      <c r="XEP228" s="28"/>
      <c r="XEQ228" s="28"/>
      <c r="XER228" s="28"/>
      <c r="XES228" s="28"/>
      <c r="XET228" s="28"/>
      <c r="XEU228" s="28"/>
      <c r="XEV228" s="28"/>
      <c r="XEW228" s="28"/>
      <c r="XEX228" s="28"/>
      <c r="XEY228" s="28"/>
      <c r="XEZ228" s="28"/>
      <c r="XFA228" s="28"/>
      <c r="XFB228" s="28"/>
      <c r="XFC228" s="28"/>
      <c r="XFD228" s="28"/>
    </row>
    <row r="229" spans="1:11 16358:16384" s="3" customFormat="1" ht="19.05" customHeight="1">
      <c r="A229" s="110"/>
      <c r="B229" s="112"/>
      <c r="C229" s="112"/>
      <c r="D229" s="112"/>
      <c r="E229" s="112"/>
      <c r="F229" s="29"/>
      <c r="G229" s="29"/>
      <c r="H229" s="29"/>
      <c r="I229" s="29"/>
      <c r="J229" s="114"/>
      <c r="K229" s="29"/>
      <c r="XED229" s="28"/>
      <c r="XEE229" s="28"/>
      <c r="XEF229" s="28"/>
      <c r="XEG229" s="28"/>
      <c r="XEH229" s="28"/>
      <c r="XEI229" s="28"/>
      <c r="XEJ229" s="28"/>
      <c r="XEK229" s="28"/>
      <c r="XEL229" s="28"/>
      <c r="XEM229" s="28"/>
      <c r="XEN229" s="28"/>
      <c r="XEO229" s="28"/>
      <c r="XEP229" s="28"/>
      <c r="XEQ229" s="28"/>
      <c r="XER229" s="28"/>
      <c r="XES229" s="28"/>
      <c r="XET229" s="28"/>
      <c r="XEU229" s="28"/>
      <c r="XEV229" s="28"/>
      <c r="XEW229" s="28"/>
      <c r="XEX229" s="28"/>
      <c r="XEY229" s="28"/>
      <c r="XEZ229" s="28"/>
      <c r="XFA229" s="28"/>
      <c r="XFB229" s="28"/>
      <c r="XFC229" s="28"/>
      <c r="XFD229" s="28"/>
    </row>
    <row r="230" spans="1:11 16358:16384" s="3" customFormat="1" ht="19.05" customHeight="1">
      <c r="A230" s="110"/>
      <c r="B230" s="112"/>
      <c r="C230" s="112"/>
      <c r="D230" s="112"/>
      <c r="E230" s="112"/>
      <c r="F230" s="29"/>
      <c r="G230" s="29"/>
      <c r="H230" s="29"/>
      <c r="I230" s="29"/>
      <c r="J230" s="114"/>
      <c r="K230" s="29"/>
      <c r="XED230" s="28"/>
      <c r="XEE230" s="28"/>
      <c r="XEF230" s="28"/>
      <c r="XEG230" s="28"/>
      <c r="XEH230" s="28"/>
      <c r="XEI230" s="28"/>
      <c r="XEJ230" s="28"/>
      <c r="XEK230" s="28"/>
      <c r="XEL230" s="28"/>
      <c r="XEM230" s="28"/>
      <c r="XEN230" s="28"/>
      <c r="XEO230" s="28"/>
      <c r="XEP230" s="28"/>
      <c r="XEQ230" s="28"/>
      <c r="XER230" s="28"/>
      <c r="XES230" s="28"/>
      <c r="XET230" s="28"/>
      <c r="XEU230" s="28"/>
      <c r="XEV230" s="28"/>
      <c r="XEW230" s="28"/>
      <c r="XEX230" s="28"/>
      <c r="XEY230" s="28"/>
      <c r="XEZ230" s="28"/>
      <c r="XFA230" s="28"/>
      <c r="XFB230" s="28"/>
      <c r="XFC230" s="28"/>
      <c r="XFD230" s="28"/>
    </row>
    <row r="231" spans="1:11 16358:16384" s="3" customFormat="1" ht="19.05" customHeight="1">
      <c r="A231" s="110"/>
      <c r="B231" s="112"/>
      <c r="C231" s="112"/>
      <c r="D231" s="112"/>
      <c r="E231" s="112"/>
      <c r="F231" s="29"/>
      <c r="G231" s="29"/>
      <c r="H231" s="29"/>
      <c r="I231" s="29"/>
      <c r="J231" s="114"/>
      <c r="K231" s="29"/>
      <c r="XED231" s="28"/>
      <c r="XEE231" s="28"/>
      <c r="XEF231" s="28"/>
      <c r="XEG231" s="28"/>
      <c r="XEH231" s="28"/>
      <c r="XEI231" s="28"/>
      <c r="XEJ231" s="28"/>
      <c r="XEK231" s="28"/>
      <c r="XEL231" s="28"/>
      <c r="XEM231" s="28"/>
      <c r="XEN231" s="28"/>
      <c r="XEO231" s="28"/>
      <c r="XEP231" s="28"/>
      <c r="XEQ231" s="28"/>
      <c r="XER231" s="28"/>
      <c r="XES231" s="28"/>
      <c r="XET231" s="28"/>
      <c r="XEU231" s="28"/>
      <c r="XEV231" s="28"/>
      <c r="XEW231" s="28"/>
      <c r="XEX231" s="28"/>
      <c r="XEY231" s="28"/>
      <c r="XEZ231" s="28"/>
      <c r="XFA231" s="28"/>
      <c r="XFB231" s="28"/>
      <c r="XFC231" s="28"/>
      <c r="XFD231" s="28"/>
    </row>
    <row r="232" spans="1:11 16358:16384" s="3" customFormat="1" ht="19.05" customHeight="1">
      <c r="A232" s="110"/>
      <c r="B232" s="112"/>
      <c r="C232" s="112"/>
      <c r="D232" s="112"/>
      <c r="E232" s="112"/>
      <c r="F232" s="29"/>
      <c r="G232" s="29"/>
      <c r="H232" s="29"/>
      <c r="I232" s="29"/>
      <c r="J232" s="114"/>
      <c r="K232" s="29"/>
      <c r="XED232" s="28"/>
      <c r="XEE232" s="28"/>
      <c r="XEF232" s="28"/>
      <c r="XEG232" s="28"/>
      <c r="XEH232" s="28"/>
      <c r="XEI232" s="28"/>
      <c r="XEJ232" s="28"/>
      <c r="XEK232" s="28"/>
      <c r="XEL232" s="28"/>
      <c r="XEM232" s="28"/>
      <c r="XEN232" s="28"/>
      <c r="XEO232" s="28"/>
      <c r="XEP232" s="28"/>
      <c r="XEQ232" s="28"/>
      <c r="XER232" s="28"/>
      <c r="XES232" s="28"/>
      <c r="XET232" s="28"/>
      <c r="XEU232" s="28"/>
      <c r="XEV232" s="28"/>
      <c r="XEW232" s="28"/>
      <c r="XEX232" s="28"/>
      <c r="XEY232" s="28"/>
      <c r="XEZ232" s="28"/>
      <c r="XFA232" s="28"/>
      <c r="XFB232" s="28"/>
      <c r="XFC232" s="28"/>
      <c r="XFD232" s="28"/>
    </row>
    <row r="233" spans="1:11 16358:16384" s="3" customFormat="1" ht="19.05" customHeight="1">
      <c r="A233" s="110"/>
      <c r="B233" s="112"/>
      <c r="C233" s="112"/>
      <c r="D233" s="112"/>
      <c r="E233" s="112"/>
      <c r="F233" s="29"/>
      <c r="G233" s="29"/>
      <c r="H233" s="29"/>
      <c r="I233" s="29"/>
      <c r="J233" s="114"/>
      <c r="K233" s="29"/>
      <c r="XED233" s="28"/>
      <c r="XEE233" s="28"/>
      <c r="XEF233" s="28"/>
      <c r="XEG233" s="28"/>
      <c r="XEH233" s="28"/>
      <c r="XEI233" s="28"/>
      <c r="XEJ233" s="28"/>
      <c r="XEK233" s="28"/>
      <c r="XEL233" s="28"/>
      <c r="XEM233" s="28"/>
      <c r="XEN233" s="28"/>
      <c r="XEO233" s="28"/>
      <c r="XEP233" s="28"/>
      <c r="XEQ233" s="28"/>
      <c r="XER233" s="28"/>
      <c r="XES233" s="28"/>
      <c r="XET233" s="28"/>
      <c r="XEU233" s="28"/>
      <c r="XEV233" s="28"/>
      <c r="XEW233" s="28"/>
      <c r="XEX233" s="28"/>
      <c r="XEY233" s="28"/>
      <c r="XEZ233" s="28"/>
      <c r="XFA233" s="28"/>
      <c r="XFB233" s="28"/>
      <c r="XFC233" s="28"/>
      <c r="XFD233" s="28"/>
    </row>
    <row r="234" spans="1:11 16358:16384" s="3" customFormat="1" ht="19.05" customHeight="1">
      <c r="A234" s="110"/>
      <c r="B234" s="112"/>
      <c r="C234" s="112"/>
      <c r="D234" s="112"/>
      <c r="E234" s="112"/>
      <c r="F234" s="29"/>
      <c r="G234" s="29"/>
      <c r="H234" s="29"/>
      <c r="I234" s="29"/>
      <c r="J234" s="114"/>
      <c r="K234" s="29"/>
      <c r="XED234" s="28"/>
      <c r="XEE234" s="28"/>
      <c r="XEF234" s="28"/>
      <c r="XEG234" s="28"/>
      <c r="XEH234" s="28"/>
      <c r="XEI234" s="28"/>
      <c r="XEJ234" s="28"/>
      <c r="XEK234" s="28"/>
      <c r="XEL234" s="28"/>
      <c r="XEM234" s="28"/>
      <c r="XEN234" s="28"/>
      <c r="XEO234" s="28"/>
      <c r="XEP234" s="28"/>
      <c r="XEQ234" s="28"/>
      <c r="XER234" s="28"/>
      <c r="XES234" s="28"/>
      <c r="XET234" s="28"/>
      <c r="XEU234" s="28"/>
      <c r="XEV234" s="28"/>
      <c r="XEW234" s="28"/>
      <c r="XEX234" s="28"/>
      <c r="XEY234" s="28"/>
      <c r="XEZ234" s="28"/>
      <c r="XFA234" s="28"/>
      <c r="XFB234" s="28"/>
      <c r="XFC234" s="28"/>
      <c r="XFD234" s="28"/>
    </row>
    <row r="235" spans="1:11 16358:16384" s="3" customFormat="1" ht="19.05" customHeight="1">
      <c r="A235" s="110"/>
      <c r="B235" s="112"/>
      <c r="C235" s="112"/>
      <c r="D235" s="112"/>
      <c r="E235" s="112"/>
      <c r="F235" s="29"/>
      <c r="G235" s="29"/>
      <c r="H235" s="29"/>
      <c r="I235" s="29"/>
      <c r="J235" s="114"/>
      <c r="K235" s="29"/>
      <c r="XED235" s="28"/>
      <c r="XEE235" s="28"/>
      <c r="XEF235" s="28"/>
      <c r="XEG235" s="28"/>
      <c r="XEH235" s="28"/>
      <c r="XEI235" s="28"/>
      <c r="XEJ235" s="28"/>
      <c r="XEK235" s="28"/>
      <c r="XEL235" s="28"/>
      <c r="XEM235" s="28"/>
      <c r="XEN235" s="28"/>
      <c r="XEO235" s="28"/>
      <c r="XEP235" s="28"/>
      <c r="XEQ235" s="28"/>
      <c r="XER235" s="28"/>
      <c r="XES235" s="28"/>
      <c r="XET235" s="28"/>
      <c r="XEU235" s="28"/>
      <c r="XEV235" s="28"/>
      <c r="XEW235" s="28"/>
      <c r="XEX235" s="28"/>
      <c r="XEY235" s="28"/>
      <c r="XEZ235" s="28"/>
      <c r="XFA235" s="28"/>
      <c r="XFB235" s="28"/>
      <c r="XFC235" s="28"/>
      <c r="XFD235" s="28"/>
    </row>
    <row r="236" spans="1:11 16358:16384" s="3" customFormat="1" ht="19.05" customHeight="1">
      <c r="A236" s="110"/>
      <c r="B236" s="112"/>
      <c r="C236" s="112"/>
      <c r="D236" s="112"/>
      <c r="E236" s="112"/>
      <c r="F236" s="29"/>
      <c r="G236" s="29"/>
      <c r="H236" s="29"/>
      <c r="I236" s="29"/>
      <c r="J236" s="114"/>
      <c r="K236" s="29"/>
      <c r="XED236" s="28"/>
      <c r="XEE236" s="28"/>
      <c r="XEF236" s="28"/>
      <c r="XEG236" s="28"/>
      <c r="XEH236" s="28"/>
      <c r="XEI236" s="28"/>
      <c r="XEJ236" s="28"/>
      <c r="XEK236" s="28"/>
      <c r="XEL236" s="28"/>
      <c r="XEM236" s="28"/>
      <c r="XEN236" s="28"/>
      <c r="XEO236" s="28"/>
      <c r="XEP236" s="28"/>
      <c r="XEQ236" s="28"/>
      <c r="XER236" s="28"/>
      <c r="XES236" s="28"/>
      <c r="XET236" s="28"/>
      <c r="XEU236" s="28"/>
      <c r="XEV236" s="28"/>
      <c r="XEW236" s="28"/>
      <c r="XEX236" s="28"/>
      <c r="XEY236" s="28"/>
      <c r="XEZ236" s="28"/>
      <c r="XFA236" s="28"/>
      <c r="XFB236" s="28"/>
      <c r="XFC236" s="28"/>
      <c r="XFD236" s="28"/>
    </row>
    <row r="237" spans="1:11 16358:16384" s="3" customFormat="1" ht="19.05" customHeight="1">
      <c r="A237" s="110"/>
      <c r="B237" s="112"/>
      <c r="C237" s="112"/>
      <c r="D237" s="112"/>
      <c r="E237" s="112"/>
      <c r="F237" s="29"/>
      <c r="G237" s="29"/>
      <c r="H237" s="29"/>
      <c r="I237" s="29"/>
      <c r="J237" s="114"/>
      <c r="K237" s="29"/>
      <c r="XED237" s="28"/>
      <c r="XEE237" s="28"/>
      <c r="XEF237" s="28"/>
      <c r="XEG237" s="28"/>
      <c r="XEH237" s="28"/>
      <c r="XEI237" s="28"/>
      <c r="XEJ237" s="28"/>
      <c r="XEK237" s="28"/>
      <c r="XEL237" s="28"/>
      <c r="XEM237" s="28"/>
      <c r="XEN237" s="28"/>
      <c r="XEO237" s="28"/>
      <c r="XEP237" s="28"/>
      <c r="XEQ237" s="28"/>
      <c r="XER237" s="28"/>
      <c r="XES237" s="28"/>
      <c r="XET237" s="28"/>
      <c r="XEU237" s="28"/>
      <c r="XEV237" s="28"/>
      <c r="XEW237" s="28"/>
      <c r="XEX237" s="28"/>
      <c r="XEY237" s="28"/>
      <c r="XEZ237" s="28"/>
      <c r="XFA237" s="28"/>
      <c r="XFB237" s="28"/>
      <c r="XFC237" s="28"/>
      <c r="XFD237" s="28"/>
    </row>
    <row r="238" spans="1:11 16358:16384" s="3" customFormat="1" ht="19.05" customHeight="1">
      <c r="A238" s="110"/>
      <c r="B238" s="112"/>
      <c r="C238" s="112"/>
      <c r="D238" s="112"/>
      <c r="E238" s="112"/>
      <c r="F238" s="29"/>
      <c r="G238" s="29"/>
      <c r="H238" s="29"/>
      <c r="I238" s="29"/>
      <c r="J238" s="114"/>
      <c r="K238" s="29"/>
      <c r="XED238" s="28"/>
      <c r="XEE238" s="28"/>
      <c r="XEF238" s="28"/>
      <c r="XEG238" s="28"/>
      <c r="XEH238" s="28"/>
      <c r="XEI238" s="28"/>
      <c r="XEJ238" s="28"/>
      <c r="XEK238" s="28"/>
      <c r="XEL238" s="28"/>
      <c r="XEM238" s="28"/>
      <c r="XEN238" s="28"/>
      <c r="XEO238" s="28"/>
      <c r="XEP238" s="28"/>
      <c r="XEQ238" s="28"/>
      <c r="XER238" s="28"/>
      <c r="XES238" s="28"/>
      <c r="XET238" s="28"/>
      <c r="XEU238" s="28"/>
      <c r="XEV238" s="28"/>
      <c r="XEW238" s="28"/>
      <c r="XEX238" s="28"/>
      <c r="XEY238" s="28"/>
      <c r="XEZ238" s="28"/>
      <c r="XFA238" s="28"/>
      <c r="XFB238" s="28"/>
      <c r="XFC238" s="28"/>
      <c r="XFD238" s="28"/>
    </row>
    <row r="239" spans="1:11 16358:16384" s="3" customFormat="1" ht="19.05" customHeight="1">
      <c r="A239" s="110"/>
      <c r="B239" s="112"/>
      <c r="C239" s="112"/>
      <c r="D239" s="112"/>
      <c r="E239" s="112"/>
      <c r="F239" s="29"/>
      <c r="G239" s="29"/>
      <c r="H239" s="29"/>
      <c r="I239" s="29"/>
      <c r="J239" s="114"/>
      <c r="K239" s="29"/>
      <c r="XED239" s="28"/>
      <c r="XEE239" s="28"/>
      <c r="XEF239" s="28"/>
      <c r="XEG239" s="28"/>
      <c r="XEH239" s="28"/>
      <c r="XEI239" s="28"/>
      <c r="XEJ239" s="28"/>
      <c r="XEK239" s="28"/>
      <c r="XEL239" s="28"/>
      <c r="XEM239" s="28"/>
      <c r="XEN239" s="28"/>
      <c r="XEO239" s="28"/>
      <c r="XEP239" s="28"/>
      <c r="XEQ239" s="28"/>
      <c r="XER239" s="28"/>
      <c r="XES239" s="28"/>
      <c r="XET239" s="28"/>
      <c r="XEU239" s="28"/>
      <c r="XEV239" s="28"/>
      <c r="XEW239" s="28"/>
      <c r="XEX239" s="28"/>
      <c r="XEY239" s="28"/>
      <c r="XEZ239" s="28"/>
      <c r="XFA239" s="28"/>
      <c r="XFB239" s="28"/>
      <c r="XFC239" s="28"/>
      <c r="XFD239" s="28"/>
    </row>
    <row r="240" spans="1:11 16358:16384" s="3" customFormat="1" ht="19.05" customHeight="1">
      <c r="A240" s="110"/>
      <c r="B240" s="112"/>
      <c r="C240" s="112"/>
      <c r="D240" s="112"/>
      <c r="E240" s="112"/>
      <c r="F240" s="29"/>
      <c r="G240" s="29"/>
      <c r="H240" s="29"/>
      <c r="I240" s="29"/>
      <c r="J240" s="114"/>
      <c r="K240" s="29"/>
      <c r="XED240" s="28"/>
      <c r="XEE240" s="28"/>
      <c r="XEF240" s="28"/>
      <c r="XEG240" s="28"/>
      <c r="XEH240" s="28"/>
      <c r="XEI240" s="28"/>
      <c r="XEJ240" s="28"/>
      <c r="XEK240" s="28"/>
      <c r="XEL240" s="28"/>
      <c r="XEM240" s="28"/>
      <c r="XEN240" s="28"/>
      <c r="XEO240" s="28"/>
      <c r="XEP240" s="28"/>
      <c r="XEQ240" s="28"/>
      <c r="XER240" s="28"/>
      <c r="XES240" s="28"/>
      <c r="XET240" s="28"/>
      <c r="XEU240" s="28"/>
      <c r="XEV240" s="28"/>
      <c r="XEW240" s="28"/>
      <c r="XEX240" s="28"/>
      <c r="XEY240" s="28"/>
      <c r="XEZ240" s="28"/>
      <c r="XFA240" s="28"/>
      <c r="XFB240" s="28"/>
      <c r="XFC240" s="28"/>
      <c r="XFD240" s="28"/>
    </row>
    <row r="241" spans="1:11 16358:16384" s="3" customFormat="1" ht="19.05" customHeight="1">
      <c r="A241" s="110"/>
      <c r="B241" s="112"/>
      <c r="C241" s="112"/>
      <c r="D241" s="112"/>
      <c r="E241" s="112"/>
      <c r="F241" s="29"/>
      <c r="G241" s="29"/>
      <c r="H241" s="29"/>
      <c r="I241" s="29"/>
      <c r="J241" s="114"/>
      <c r="K241" s="29"/>
      <c r="XED241" s="28"/>
      <c r="XEE241" s="28"/>
      <c r="XEF241" s="28"/>
      <c r="XEG241" s="28"/>
      <c r="XEH241" s="28"/>
      <c r="XEI241" s="28"/>
      <c r="XEJ241" s="28"/>
      <c r="XEK241" s="28"/>
      <c r="XEL241" s="28"/>
      <c r="XEM241" s="28"/>
      <c r="XEN241" s="28"/>
      <c r="XEO241" s="28"/>
      <c r="XEP241" s="28"/>
      <c r="XEQ241" s="28"/>
      <c r="XER241" s="28"/>
      <c r="XES241" s="28"/>
      <c r="XET241" s="28"/>
      <c r="XEU241" s="28"/>
      <c r="XEV241" s="28"/>
      <c r="XEW241" s="28"/>
      <c r="XEX241" s="28"/>
      <c r="XEY241" s="28"/>
      <c r="XEZ241" s="28"/>
      <c r="XFA241" s="28"/>
      <c r="XFB241" s="28"/>
      <c r="XFC241" s="28"/>
      <c r="XFD241" s="28"/>
    </row>
    <row r="242" spans="1:11 16358:16384" s="3" customFormat="1" ht="19.05" customHeight="1">
      <c r="A242" s="110"/>
      <c r="B242" s="112"/>
      <c r="C242" s="112"/>
      <c r="D242" s="112"/>
      <c r="E242" s="112"/>
      <c r="F242" s="29"/>
      <c r="G242" s="29"/>
      <c r="H242" s="29"/>
      <c r="I242" s="29"/>
      <c r="J242" s="114"/>
      <c r="K242" s="29"/>
      <c r="XED242" s="28"/>
      <c r="XEE242" s="28"/>
      <c r="XEF242" s="28"/>
      <c r="XEG242" s="28"/>
      <c r="XEH242" s="28"/>
      <c r="XEI242" s="28"/>
      <c r="XEJ242" s="28"/>
      <c r="XEK242" s="28"/>
      <c r="XEL242" s="28"/>
      <c r="XEM242" s="28"/>
      <c r="XEN242" s="28"/>
      <c r="XEO242" s="28"/>
      <c r="XEP242" s="28"/>
      <c r="XEQ242" s="28"/>
      <c r="XER242" s="28"/>
      <c r="XES242" s="28"/>
      <c r="XET242" s="28"/>
      <c r="XEU242" s="28"/>
      <c r="XEV242" s="28"/>
      <c r="XEW242" s="28"/>
      <c r="XEX242" s="28"/>
      <c r="XEY242" s="28"/>
      <c r="XEZ242" s="28"/>
      <c r="XFA242" s="28"/>
      <c r="XFB242" s="28"/>
      <c r="XFC242" s="28"/>
      <c r="XFD242" s="28"/>
    </row>
    <row r="243" spans="1:11 16358:16384" s="3" customFormat="1" ht="19.05" customHeight="1">
      <c r="A243" s="110"/>
      <c r="B243" s="112"/>
      <c r="C243" s="112"/>
      <c r="D243" s="112"/>
      <c r="E243" s="112"/>
      <c r="F243" s="29"/>
      <c r="G243" s="29"/>
      <c r="H243" s="29"/>
      <c r="I243" s="29"/>
      <c r="J243" s="114"/>
      <c r="K243" s="29"/>
      <c r="XED243" s="28"/>
      <c r="XEE243" s="28"/>
      <c r="XEF243" s="28"/>
      <c r="XEG243" s="28"/>
      <c r="XEH243" s="28"/>
      <c r="XEI243" s="28"/>
      <c r="XEJ243" s="28"/>
      <c r="XEK243" s="28"/>
      <c r="XEL243" s="28"/>
      <c r="XEM243" s="28"/>
      <c r="XEN243" s="28"/>
      <c r="XEO243" s="28"/>
      <c r="XEP243" s="28"/>
      <c r="XEQ243" s="28"/>
      <c r="XER243" s="28"/>
      <c r="XES243" s="28"/>
      <c r="XET243" s="28"/>
      <c r="XEU243" s="28"/>
      <c r="XEV243" s="28"/>
      <c r="XEW243" s="28"/>
      <c r="XEX243" s="28"/>
      <c r="XEY243" s="28"/>
      <c r="XEZ243" s="28"/>
      <c r="XFA243" s="28"/>
      <c r="XFB243" s="28"/>
      <c r="XFC243" s="28"/>
      <c r="XFD243" s="28"/>
    </row>
    <row r="244" spans="1:11 16358:16384" s="3" customFormat="1" ht="19.05" customHeight="1">
      <c r="A244" s="110"/>
      <c r="B244" s="112"/>
      <c r="C244" s="112"/>
      <c r="D244" s="112"/>
      <c r="E244" s="112"/>
      <c r="F244" s="29"/>
      <c r="G244" s="29"/>
      <c r="H244" s="29"/>
      <c r="I244" s="29"/>
      <c r="J244" s="114"/>
      <c r="K244" s="29"/>
      <c r="XED244" s="28"/>
      <c r="XEE244" s="28"/>
      <c r="XEF244" s="28"/>
      <c r="XEG244" s="28"/>
      <c r="XEH244" s="28"/>
      <c r="XEI244" s="28"/>
      <c r="XEJ244" s="28"/>
      <c r="XEK244" s="28"/>
      <c r="XEL244" s="28"/>
      <c r="XEM244" s="28"/>
      <c r="XEN244" s="28"/>
      <c r="XEO244" s="28"/>
      <c r="XEP244" s="28"/>
      <c r="XEQ244" s="28"/>
      <c r="XER244" s="28"/>
      <c r="XES244" s="28"/>
      <c r="XET244" s="28"/>
      <c r="XEU244" s="28"/>
      <c r="XEV244" s="28"/>
      <c r="XEW244" s="28"/>
      <c r="XEX244" s="28"/>
      <c r="XEY244" s="28"/>
      <c r="XEZ244" s="28"/>
      <c r="XFA244" s="28"/>
      <c r="XFB244" s="28"/>
      <c r="XFC244" s="28"/>
      <c r="XFD244" s="28"/>
    </row>
    <row r="245" spans="1:11 16358:16384" s="3" customFormat="1" ht="19.05" customHeight="1">
      <c r="A245" s="110"/>
      <c r="B245" s="112"/>
      <c r="C245" s="112"/>
      <c r="D245" s="112"/>
      <c r="E245" s="112"/>
      <c r="F245" s="29"/>
      <c r="G245" s="29"/>
      <c r="H245" s="29"/>
      <c r="I245" s="29"/>
      <c r="J245" s="114"/>
      <c r="K245" s="29"/>
      <c r="XED245" s="28"/>
      <c r="XEE245" s="28"/>
      <c r="XEF245" s="28"/>
      <c r="XEG245" s="28"/>
      <c r="XEH245" s="28"/>
      <c r="XEI245" s="28"/>
      <c r="XEJ245" s="28"/>
      <c r="XEK245" s="28"/>
      <c r="XEL245" s="28"/>
      <c r="XEM245" s="28"/>
      <c r="XEN245" s="28"/>
      <c r="XEO245" s="28"/>
      <c r="XEP245" s="28"/>
      <c r="XEQ245" s="28"/>
      <c r="XER245" s="28"/>
      <c r="XES245" s="28"/>
      <c r="XET245" s="28"/>
      <c r="XEU245" s="28"/>
      <c r="XEV245" s="28"/>
      <c r="XEW245" s="28"/>
      <c r="XEX245" s="28"/>
      <c r="XEY245" s="28"/>
      <c r="XEZ245" s="28"/>
      <c r="XFA245" s="28"/>
      <c r="XFB245" s="28"/>
      <c r="XFC245" s="28"/>
      <c r="XFD245" s="28"/>
    </row>
    <row r="246" spans="1:11 16358:16384" s="3" customFormat="1" ht="19.05" customHeight="1">
      <c r="A246" s="110"/>
      <c r="B246" s="112"/>
      <c r="C246" s="112"/>
      <c r="D246" s="112"/>
      <c r="E246" s="112"/>
      <c r="F246" s="29"/>
      <c r="G246" s="29"/>
      <c r="H246" s="29"/>
      <c r="I246" s="29"/>
      <c r="J246" s="114"/>
      <c r="K246" s="29"/>
      <c r="XED246" s="28"/>
      <c r="XEE246" s="28"/>
      <c r="XEF246" s="28"/>
      <c r="XEG246" s="28"/>
      <c r="XEH246" s="28"/>
      <c r="XEI246" s="28"/>
      <c r="XEJ246" s="28"/>
      <c r="XEK246" s="28"/>
      <c r="XEL246" s="28"/>
      <c r="XEM246" s="28"/>
      <c r="XEN246" s="28"/>
      <c r="XEO246" s="28"/>
      <c r="XEP246" s="28"/>
      <c r="XEQ246" s="28"/>
      <c r="XER246" s="28"/>
      <c r="XES246" s="28"/>
      <c r="XET246" s="28"/>
      <c r="XEU246" s="28"/>
      <c r="XEV246" s="28"/>
      <c r="XEW246" s="28"/>
      <c r="XEX246" s="28"/>
      <c r="XEY246" s="28"/>
      <c r="XEZ246" s="28"/>
      <c r="XFA246" s="28"/>
      <c r="XFB246" s="28"/>
      <c r="XFC246" s="28"/>
      <c r="XFD246" s="28"/>
    </row>
    <row r="247" spans="1:11 16358:16384" s="3" customFormat="1" ht="19.05" customHeight="1">
      <c r="A247" s="110"/>
      <c r="B247" s="112"/>
      <c r="C247" s="112"/>
      <c r="D247" s="112"/>
      <c r="E247" s="112"/>
      <c r="F247" s="29"/>
      <c r="G247" s="29"/>
      <c r="H247" s="29"/>
      <c r="I247" s="29"/>
      <c r="J247" s="114"/>
      <c r="K247" s="29"/>
      <c r="XED247" s="28"/>
      <c r="XEE247" s="28"/>
      <c r="XEF247" s="28"/>
      <c r="XEG247" s="28"/>
      <c r="XEH247" s="28"/>
      <c r="XEI247" s="28"/>
      <c r="XEJ247" s="28"/>
      <c r="XEK247" s="28"/>
      <c r="XEL247" s="28"/>
      <c r="XEM247" s="28"/>
      <c r="XEN247" s="28"/>
      <c r="XEO247" s="28"/>
      <c r="XEP247" s="28"/>
      <c r="XEQ247" s="28"/>
      <c r="XER247" s="28"/>
      <c r="XES247" s="28"/>
      <c r="XET247" s="28"/>
      <c r="XEU247" s="28"/>
      <c r="XEV247" s="28"/>
      <c r="XEW247" s="28"/>
      <c r="XEX247" s="28"/>
      <c r="XEY247" s="28"/>
      <c r="XEZ247" s="28"/>
      <c r="XFA247" s="28"/>
      <c r="XFB247" s="28"/>
      <c r="XFC247" s="28"/>
      <c r="XFD247" s="28"/>
    </row>
    <row r="248" spans="1:11 16358:16384" s="3" customFormat="1" ht="19.05" customHeight="1">
      <c r="A248" s="110"/>
      <c r="B248" s="112"/>
      <c r="C248" s="112"/>
      <c r="D248" s="112"/>
      <c r="E248" s="112"/>
      <c r="F248" s="29"/>
      <c r="G248" s="29"/>
      <c r="H248" s="29"/>
      <c r="I248" s="29"/>
      <c r="J248" s="114"/>
      <c r="K248" s="29"/>
      <c r="XED248" s="28"/>
      <c r="XEE248" s="28"/>
      <c r="XEF248" s="28"/>
      <c r="XEG248" s="28"/>
      <c r="XEH248" s="28"/>
      <c r="XEI248" s="28"/>
      <c r="XEJ248" s="28"/>
      <c r="XEK248" s="28"/>
      <c r="XEL248" s="28"/>
      <c r="XEM248" s="28"/>
      <c r="XEN248" s="28"/>
      <c r="XEO248" s="28"/>
      <c r="XEP248" s="28"/>
      <c r="XEQ248" s="28"/>
      <c r="XER248" s="28"/>
      <c r="XES248" s="28"/>
      <c r="XET248" s="28"/>
      <c r="XEU248" s="28"/>
      <c r="XEV248" s="28"/>
      <c r="XEW248" s="28"/>
      <c r="XEX248" s="28"/>
      <c r="XEY248" s="28"/>
      <c r="XEZ248" s="28"/>
      <c r="XFA248" s="28"/>
      <c r="XFB248" s="28"/>
      <c r="XFC248" s="28"/>
      <c r="XFD248" s="28"/>
    </row>
    <row r="249" spans="1:11 16358:16384" s="3" customFormat="1" ht="19.05" customHeight="1">
      <c r="A249" s="110"/>
      <c r="B249" s="112"/>
      <c r="C249" s="112"/>
      <c r="D249" s="112"/>
      <c r="E249" s="112"/>
      <c r="F249" s="29"/>
      <c r="G249" s="29"/>
      <c r="H249" s="29"/>
      <c r="I249" s="29"/>
      <c r="J249" s="114"/>
      <c r="K249" s="29"/>
      <c r="XED249" s="28"/>
      <c r="XEE249" s="28"/>
      <c r="XEF249" s="28"/>
      <c r="XEG249" s="28"/>
      <c r="XEH249" s="28"/>
      <c r="XEI249" s="28"/>
      <c r="XEJ249" s="28"/>
      <c r="XEK249" s="28"/>
      <c r="XEL249" s="28"/>
      <c r="XEM249" s="28"/>
      <c r="XEN249" s="28"/>
      <c r="XEO249" s="28"/>
      <c r="XEP249" s="28"/>
      <c r="XEQ249" s="28"/>
      <c r="XER249" s="28"/>
      <c r="XES249" s="28"/>
      <c r="XET249" s="28"/>
      <c r="XEU249" s="28"/>
      <c r="XEV249" s="28"/>
      <c r="XEW249" s="28"/>
      <c r="XEX249" s="28"/>
      <c r="XEY249" s="28"/>
      <c r="XEZ249" s="28"/>
      <c r="XFA249" s="28"/>
      <c r="XFB249" s="28"/>
      <c r="XFC249" s="28"/>
      <c r="XFD249" s="28"/>
    </row>
    <row r="250" spans="1:11 16358:16384" s="3" customFormat="1" ht="19.05" customHeight="1">
      <c r="A250" s="110"/>
      <c r="B250" s="112"/>
      <c r="C250" s="112"/>
      <c r="D250" s="112"/>
      <c r="E250" s="112"/>
      <c r="F250" s="29"/>
      <c r="G250" s="29"/>
      <c r="H250" s="29"/>
      <c r="I250" s="29"/>
      <c r="J250" s="114"/>
      <c r="K250" s="29"/>
      <c r="XED250" s="28"/>
      <c r="XEE250" s="28"/>
      <c r="XEF250" s="28"/>
      <c r="XEG250" s="28"/>
      <c r="XEH250" s="28"/>
      <c r="XEI250" s="28"/>
      <c r="XEJ250" s="28"/>
      <c r="XEK250" s="28"/>
      <c r="XEL250" s="28"/>
      <c r="XEM250" s="28"/>
      <c r="XEN250" s="28"/>
      <c r="XEO250" s="28"/>
      <c r="XEP250" s="28"/>
      <c r="XEQ250" s="28"/>
      <c r="XER250" s="28"/>
      <c r="XES250" s="28"/>
      <c r="XET250" s="28"/>
      <c r="XEU250" s="28"/>
      <c r="XEV250" s="28"/>
      <c r="XEW250" s="28"/>
      <c r="XEX250" s="28"/>
      <c r="XEY250" s="28"/>
      <c r="XEZ250" s="28"/>
      <c r="XFA250" s="28"/>
      <c r="XFB250" s="28"/>
      <c r="XFC250" s="28"/>
      <c r="XFD250" s="28"/>
    </row>
    <row r="251" spans="1:11 16358:16384" s="3" customFormat="1" ht="19.05" customHeight="1">
      <c r="A251" s="110"/>
      <c r="B251" s="112"/>
      <c r="C251" s="112"/>
      <c r="D251" s="112"/>
      <c r="E251" s="112"/>
      <c r="F251" s="29"/>
      <c r="G251" s="29"/>
      <c r="H251" s="29"/>
      <c r="I251" s="29"/>
      <c r="J251" s="114"/>
      <c r="K251" s="29"/>
      <c r="XED251" s="28"/>
      <c r="XEE251" s="28"/>
      <c r="XEF251" s="28"/>
      <c r="XEG251" s="28"/>
      <c r="XEH251" s="28"/>
      <c r="XEI251" s="28"/>
      <c r="XEJ251" s="28"/>
      <c r="XEK251" s="28"/>
      <c r="XEL251" s="28"/>
      <c r="XEM251" s="28"/>
      <c r="XEN251" s="28"/>
      <c r="XEO251" s="28"/>
      <c r="XEP251" s="28"/>
      <c r="XEQ251" s="28"/>
      <c r="XER251" s="28"/>
      <c r="XES251" s="28"/>
      <c r="XET251" s="28"/>
      <c r="XEU251" s="28"/>
      <c r="XEV251" s="28"/>
      <c r="XEW251" s="28"/>
      <c r="XEX251" s="28"/>
      <c r="XEY251" s="28"/>
      <c r="XEZ251" s="28"/>
      <c r="XFA251" s="28"/>
      <c r="XFB251" s="28"/>
      <c r="XFC251" s="28"/>
      <c r="XFD251" s="28"/>
    </row>
    <row r="252" spans="1:11 16358:16384" s="3" customFormat="1" ht="19.05" customHeight="1">
      <c r="A252" s="110"/>
      <c r="B252" s="112"/>
      <c r="C252" s="112"/>
      <c r="D252" s="112"/>
      <c r="E252" s="112"/>
      <c r="F252" s="29"/>
      <c r="G252" s="29"/>
      <c r="H252" s="29"/>
      <c r="I252" s="29"/>
      <c r="J252" s="114"/>
      <c r="K252" s="29"/>
      <c r="XED252" s="28"/>
      <c r="XEE252" s="28"/>
      <c r="XEF252" s="28"/>
      <c r="XEG252" s="28"/>
      <c r="XEH252" s="28"/>
      <c r="XEI252" s="28"/>
      <c r="XEJ252" s="28"/>
      <c r="XEK252" s="28"/>
      <c r="XEL252" s="28"/>
      <c r="XEM252" s="28"/>
      <c r="XEN252" s="28"/>
      <c r="XEO252" s="28"/>
      <c r="XEP252" s="28"/>
      <c r="XEQ252" s="28"/>
      <c r="XER252" s="28"/>
      <c r="XES252" s="28"/>
      <c r="XET252" s="28"/>
      <c r="XEU252" s="28"/>
      <c r="XEV252" s="28"/>
      <c r="XEW252" s="28"/>
      <c r="XEX252" s="28"/>
      <c r="XEY252" s="28"/>
      <c r="XEZ252" s="28"/>
      <c r="XFA252" s="28"/>
      <c r="XFB252" s="28"/>
      <c r="XFC252" s="28"/>
      <c r="XFD252" s="28"/>
    </row>
    <row r="253" spans="1:11 16358:16384" s="3" customFormat="1" ht="19.05" customHeight="1">
      <c r="A253" s="110"/>
      <c r="B253" s="112"/>
      <c r="C253" s="112"/>
      <c r="D253" s="112"/>
      <c r="E253" s="112"/>
      <c r="F253" s="29"/>
      <c r="G253" s="29"/>
      <c r="H253" s="29"/>
      <c r="I253" s="29"/>
      <c r="J253" s="114"/>
      <c r="K253" s="29"/>
      <c r="XED253" s="28"/>
      <c r="XEE253" s="28"/>
      <c r="XEF253" s="28"/>
      <c r="XEG253" s="28"/>
      <c r="XEH253" s="28"/>
      <c r="XEI253" s="28"/>
      <c r="XEJ253" s="28"/>
      <c r="XEK253" s="28"/>
      <c r="XEL253" s="28"/>
      <c r="XEM253" s="28"/>
      <c r="XEN253" s="28"/>
      <c r="XEO253" s="28"/>
      <c r="XEP253" s="28"/>
      <c r="XEQ253" s="28"/>
      <c r="XER253" s="28"/>
      <c r="XES253" s="28"/>
      <c r="XET253" s="28"/>
      <c r="XEU253" s="28"/>
      <c r="XEV253" s="28"/>
      <c r="XEW253" s="28"/>
      <c r="XEX253" s="28"/>
      <c r="XEY253" s="28"/>
      <c r="XEZ253" s="28"/>
      <c r="XFA253" s="28"/>
      <c r="XFB253" s="28"/>
      <c r="XFC253" s="28"/>
      <c r="XFD253" s="28"/>
    </row>
    <row r="254" spans="1:11 16358:16384" s="3" customFormat="1" ht="19.05" customHeight="1">
      <c r="A254" s="110"/>
      <c r="B254" s="112"/>
      <c r="C254" s="112"/>
      <c r="D254" s="112"/>
      <c r="E254" s="112"/>
      <c r="F254" s="29"/>
      <c r="G254" s="29"/>
      <c r="H254" s="29"/>
      <c r="I254" s="29"/>
      <c r="J254" s="114"/>
      <c r="K254" s="29"/>
      <c r="XED254" s="28"/>
      <c r="XEE254" s="28"/>
      <c r="XEF254" s="28"/>
      <c r="XEG254" s="28"/>
      <c r="XEH254" s="28"/>
      <c r="XEI254" s="28"/>
      <c r="XEJ254" s="28"/>
      <c r="XEK254" s="28"/>
      <c r="XEL254" s="28"/>
      <c r="XEM254" s="28"/>
      <c r="XEN254" s="28"/>
      <c r="XEO254" s="28"/>
      <c r="XEP254" s="28"/>
      <c r="XEQ254" s="28"/>
      <c r="XER254" s="28"/>
      <c r="XES254" s="28"/>
      <c r="XET254" s="28"/>
      <c r="XEU254" s="28"/>
      <c r="XEV254" s="28"/>
      <c r="XEW254" s="28"/>
      <c r="XEX254" s="28"/>
      <c r="XEY254" s="28"/>
      <c r="XEZ254" s="28"/>
      <c r="XFA254" s="28"/>
      <c r="XFB254" s="28"/>
      <c r="XFC254" s="28"/>
      <c r="XFD254" s="28"/>
    </row>
    <row r="255" spans="1:11 16358:16384" s="3" customFormat="1" ht="19.05" customHeight="1">
      <c r="A255" s="110"/>
      <c r="B255" s="112"/>
      <c r="C255" s="112"/>
      <c r="D255" s="112"/>
      <c r="E255" s="112"/>
      <c r="F255" s="29"/>
      <c r="G255" s="29"/>
      <c r="H255" s="29"/>
      <c r="I255" s="29"/>
      <c r="J255" s="114"/>
      <c r="K255" s="29"/>
      <c r="XED255" s="28"/>
      <c r="XEE255" s="28"/>
      <c r="XEF255" s="28"/>
      <c r="XEG255" s="28"/>
      <c r="XEH255" s="28"/>
      <c r="XEI255" s="28"/>
      <c r="XEJ255" s="28"/>
      <c r="XEK255" s="28"/>
      <c r="XEL255" s="28"/>
      <c r="XEM255" s="28"/>
      <c r="XEN255" s="28"/>
      <c r="XEO255" s="28"/>
      <c r="XEP255" s="28"/>
      <c r="XEQ255" s="28"/>
      <c r="XER255" s="28"/>
      <c r="XES255" s="28"/>
      <c r="XET255" s="28"/>
      <c r="XEU255" s="28"/>
      <c r="XEV255" s="28"/>
      <c r="XEW255" s="28"/>
      <c r="XEX255" s="28"/>
      <c r="XEY255" s="28"/>
      <c r="XEZ255" s="28"/>
      <c r="XFA255" s="28"/>
      <c r="XFB255" s="28"/>
      <c r="XFC255" s="28"/>
      <c r="XFD255" s="28"/>
    </row>
    <row r="256" spans="1:11 16358:16384" s="3" customFormat="1" ht="19.05" customHeight="1">
      <c r="A256" s="110"/>
      <c r="B256" s="112"/>
      <c r="C256" s="112"/>
      <c r="D256" s="112"/>
      <c r="E256" s="112"/>
      <c r="F256" s="29"/>
      <c r="G256" s="29"/>
      <c r="H256" s="29"/>
      <c r="I256" s="29"/>
      <c r="J256" s="114"/>
      <c r="K256" s="29"/>
      <c r="XED256" s="28"/>
      <c r="XEE256" s="28"/>
      <c r="XEF256" s="28"/>
      <c r="XEG256" s="28"/>
      <c r="XEH256" s="28"/>
      <c r="XEI256" s="28"/>
      <c r="XEJ256" s="28"/>
      <c r="XEK256" s="28"/>
      <c r="XEL256" s="28"/>
      <c r="XEM256" s="28"/>
      <c r="XEN256" s="28"/>
      <c r="XEO256" s="28"/>
      <c r="XEP256" s="28"/>
      <c r="XEQ256" s="28"/>
      <c r="XER256" s="28"/>
      <c r="XES256" s="28"/>
      <c r="XET256" s="28"/>
      <c r="XEU256" s="28"/>
      <c r="XEV256" s="28"/>
      <c r="XEW256" s="28"/>
      <c r="XEX256" s="28"/>
      <c r="XEY256" s="28"/>
      <c r="XEZ256" s="28"/>
      <c r="XFA256" s="28"/>
      <c r="XFB256" s="28"/>
      <c r="XFC256" s="28"/>
      <c r="XFD256" s="28"/>
    </row>
    <row r="257" spans="1:11 16358:16384" s="3" customFormat="1" ht="19.05" customHeight="1">
      <c r="A257" s="110"/>
      <c r="B257" s="112"/>
      <c r="C257" s="112"/>
      <c r="D257" s="112"/>
      <c r="E257" s="112"/>
      <c r="F257" s="29"/>
      <c r="G257" s="29"/>
      <c r="H257" s="29"/>
      <c r="I257" s="29"/>
      <c r="J257" s="114"/>
      <c r="K257" s="29"/>
      <c r="XED257" s="28"/>
      <c r="XEE257" s="28"/>
      <c r="XEF257" s="28"/>
      <c r="XEG257" s="28"/>
      <c r="XEH257" s="28"/>
      <c r="XEI257" s="28"/>
      <c r="XEJ257" s="28"/>
      <c r="XEK257" s="28"/>
      <c r="XEL257" s="28"/>
      <c r="XEM257" s="28"/>
      <c r="XEN257" s="28"/>
      <c r="XEO257" s="28"/>
      <c r="XEP257" s="28"/>
      <c r="XEQ257" s="28"/>
      <c r="XER257" s="28"/>
      <c r="XES257" s="28"/>
      <c r="XET257" s="28"/>
      <c r="XEU257" s="28"/>
      <c r="XEV257" s="28"/>
      <c r="XEW257" s="28"/>
      <c r="XEX257" s="28"/>
      <c r="XEY257" s="28"/>
      <c r="XEZ257" s="28"/>
      <c r="XFA257" s="28"/>
      <c r="XFB257" s="28"/>
      <c r="XFC257" s="28"/>
      <c r="XFD257" s="28"/>
    </row>
    <row r="258" spans="1:11 16358:16384" s="3" customFormat="1" ht="19.05" customHeight="1">
      <c r="A258" s="110"/>
      <c r="B258" s="112"/>
      <c r="C258" s="112"/>
      <c r="D258" s="112"/>
      <c r="E258" s="112"/>
      <c r="F258" s="29"/>
      <c r="G258" s="29"/>
      <c r="H258" s="29"/>
      <c r="I258" s="29"/>
      <c r="J258" s="114"/>
      <c r="K258" s="29"/>
      <c r="XED258" s="28"/>
      <c r="XEE258" s="28"/>
      <c r="XEF258" s="28"/>
      <c r="XEG258" s="28"/>
      <c r="XEH258" s="28"/>
      <c r="XEI258" s="28"/>
      <c r="XEJ258" s="28"/>
      <c r="XEK258" s="28"/>
      <c r="XEL258" s="28"/>
      <c r="XEM258" s="28"/>
      <c r="XEN258" s="28"/>
      <c r="XEO258" s="28"/>
      <c r="XEP258" s="28"/>
      <c r="XEQ258" s="28"/>
      <c r="XER258" s="28"/>
      <c r="XES258" s="28"/>
      <c r="XET258" s="28"/>
      <c r="XEU258" s="28"/>
      <c r="XEV258" s="28"/>
      <c r="XEW258" s="28"/>
      <c r="XEX258" s="28"/>
      <c r="XEY258" s="28"/>
      <c r="XEZ258" s="28"/>
      <c r="XFA258" s="28"/>
      <c r="XFB258" s="28"/>
      <c r="XFC258" s="28"/>
      <c r="XFD258" s="28"/>
    </row>
    <row r="259" spans="1:11 16358:16384" s="3" customFormat="1" ht="19.05" customHeight="1">
      <c r="A259" s="110"/>
      <c r="B259" s="112"/>
      <c r="C259" s="112"/>
      <c r="D259" s="112"/>
      <c r="E259" s="112"/>
      <c r="F259" s="29"/>
      <c r="G259" s="29"/>
      <c r="H259" s="29"/>
      <c r="I259" s="29"/>
      <c r="J259" s="114"/>
      <c r="K259" s="29"/>
      <c r="XED259" s="28"/>
      <c r="XEE259" s="28"/>
      <c r="XEF259" s="28"/>
      <c r="XEG259" s="28"/>
      <c r="XEH259" s="28"/>
      <c r="XEI259" s="28"/>
      <c r="XEJ259" s="28"/>
      <c r="XEK259" s="28"/>
      <c r="XEL259" s="28"/>
      <c r="XEM259" s="28"/>
      <c r="XEN259" s="28"/>
      <c r="XEO259" s="28"/>
      <c r="XEP259" s="28"/>
      <c r="XEQ259" s="28"/>
      <c r="XER259" s="28"/>
      <c r="XES259" s="28"/>
      <c r="XET259" s="28"/>
      <c r="XEU259" s="28"/>
      <c r="XEV259" s="28"/>
      <c r="XEW259" s="28"/>
      <c r="XEX259" s="28"/>
      <c r="XEY259" s="28"/>
      <c r="XEZ259" s="28"/>
      <c r="XFA259" s="28"/>
      <c r="XFB259" s="28"/>
      <c r="XFC259" s="28"/>
      <c r="XFD259" s="28"/>
    </row>
    <row r="260" spans="1:11 16358:16384" s="3" customFormat="1" ht="19.05" customHeight="1">
      <c r="A260" s="110"/>
      <c r="B260" s="112"/>
      <c r="C260" s="112"/>
      <c r="D260" s="112"/>
      <c r="E260" s="112"/>
      <c r="F260" s="29"/>
      <c r="G260" s="29"/>
      <c r="H260" s="29"/>
      <c r="I260" s="29"/>
      <c r="J260" s="114"/>
      <c r="K260" s="29"/>
      <c r="XED260" s="28"/>
      <c r="XEE260" s="28"/>
      <c r="XEF260" s="28"/>
      <c r="XEG260" s="28"/>
      <c r="XEH260" s="28"/>
      <c r="XEI260" s="28"/>
      <c r="XEJ260" s="28"/>
      <c r="XEK260" s="28"/>
      <c r="XEL260" s="28"/>
      <c r="XEM260" s="28"/>
      <c r="XEN260" s="28"/>
      <c r="XEO260" s="28"/>
      <c r="XEP260" s="28"/>
      <c r="XEQ260" s="28"/>
      <c r="XER260" s="28"/>
      <c r="XES260" s="28"/>
      <c r="XET260" s="28"/>
      <c r="XEU260" s="28"/>
      <c r="XEV260" s="28"/>
      <c r="XEW260" s="28"/>
      <c r="XEX260" s="28"/>
      <c r="XEY260" s="28"/>
      <c r="XEZ260" s="28"/>
      <c r="XFA260" s="28"/>
      <c r="XFB260" s="28"/>
      <c r="XFC260" s="28"/>
      <c r="XFD260" s="28"/>
    </row>
    <row r="261" spans="1:11 16358:16384" s="3" customFormat="1" ht="19.05" customHeight="1">
      <c r="A261" s="110"/>
      <c r="B261" s="112"/>
      <c r="C261" s="112"/>
      <c r="D261" s="112"/>
      <c r="E261" s="112"/>
      <c r="F261" s="29"/>
      <c r="G261" s="29"/>
      <c r="H261" s="29"/>
      <c r="I261" s="29"/>
      <c r="J261" s="114"/>
      <c r="K261" s="29"/>
      <c r="XED261" s="28"/>
      <c r="XEE261" s="28"/>
      <c r="XEF261" s="28"/>
      <c r="XEG261" s="28"/>
      <c r="XEH261" s="28"/>
      <c r="XEI261" s="28"/>
      <c r="XEJ261" s="28"/>
      <c r="XEK261" s="28"/>
      <c r="XEL261" s="28"/>
      <c r="XEM261" s="28"/>
      <c r="XEN261" s="28"/>
      <c r="XEO261" s="28"/>
      <c r="XEP261" s="28"/>
      <c r="XEQ261" s="28"/>
      <c r="XER261" s="28"/>
      <c r="XES261" s="28"/>
      <c r="XET261" s="28"/>
      <c r="XEU261" s="28"/>
      <c r="XEV261" s="28"/>
      <c r="XEW261" s="28"/>
      <c r="XEX261" s="28"/>
      <c r="XEY261" s="28"/>
      <c r="XEZ261" s="28"/>
      <c r="XFA261" s="28"/>
      <c r="XFB261" s="28"/>
      <c r="XFC261" s="28"/>
      <c r="XFD261" s="28"/>
    </row>
    <row r="262" spans="1:11 16358:16384" s="3" customFormat="1" ht="19.05" customHeight="1">
      <c r="A262" s="110"/>
      <c r="B262" s="112"/>
      <c r="C262" s="112"/>
      <c r="D262" s="112"/>
      <c r="E262" s="112"/>
      <c r="F262" s="29"/>
      <c r="G262" s="29"/>
      <c r="H262" s="29"/>
      <c r="I262" s="29"/>
      <c r="J262" s="114"/>
      <c r="K262" s="29"/>
      <c r="XED262" s="28"/>
      <c r="XEE262" s="28"/>
      <c r="XEF262" s="28"/>
      <c r="XEG262" s="28"/>
      <c r="XEH262" s="28"/>
      <c r="XEI262" s="28"/>
      <c r="XEJ262" s="28"/>
      <c r="XEK262" s="28"/>
      <c r="XEL262" s="28"/>
      <c r="XEM262" s="28"/>
      <c r="XEN262" s="28"/>
      <c r="XEO262" s="28"/>
      <c r="XEP262" s="28"/>
      <c r="XEQ262" s="28"/>
      <c r="XER262" s="28"/>
      <c r="XES262" s="28"/>
      <c r="XET262" s="28"/>
      <c r="XEU262" s="28"/>
      <c r="XEV262" s="28"/>
      <c r="XEW262" s="28"/>
      <c r="XEX262" s="28"/>
      <c r="XEY262" s="28"/>
      <c r="XEZ262" s="28"/>
      <c r="XFA262" s="28"/>
      <c r="XFB262" s="28"/>
      <c r="XFC262" s="28"/>
      <c r="XFD262" s="28"/>
    </row>
    <row r="263" spans="1:11 16358:16384" s="3" customFormat="1" ht="19.05" customHeight="1">
      <c r="A263" s="110"/>
      <c r="B263" s="112"/>
      <c r="C263" s="112"/>
      <c r="D263" s="112"/>
      <c r="E263" s="112"/>
      <c r="F263" s="29"/>
      <c r="G263" s="29"/>
      <c r="H263" s="29"/>
      <c r="I263" s="29"/>
      <c r="J263" s="114"/>
      <c r="K263" s="29"/>
      <c r="XED263" s="28"/>
      <c r="XEE263" s="28"/>
      <c r="XEF263" s="28"/>
      <c r="XEG263" s="28"/>
      <c r="XEH263" s="28"/>
      <c r="XEI263" s="28"/>
      <c r="XEJ263" s="28"/>
      <c r="XEK263" s="28"/>
      <c r="XEL263" s="28"/>
      <c r="XEM263" s="28"/>
      <c r="XEN263" s="28"/>
      <c r="XEO263" s="28"/>
      <c r="XEP263" s="28"/>
      <c r="XEQ263" s="28"/>
      <c r="XER263" s="28"/>
      <c r="XES263" s="28"/>
      <c r="XET263" s="28"/>
      <c r="XEU263" s="28"/>
      <c r="XEV263" s="28"/>
      <c r="XEW263" s="28"/>
      <c r="XEX263" s="28"/>
      <c r="XEY263" s="28"/>
      <c r="XEZ263" s="28"/>
      <c r="XFA263" s="28"/>
      <c r="XFB263" s="28"/>
      <c r="XFC263" s="28"/>
      <c r="XFD263" s="28"/>
    </row>
    <row r="264" spans="1:11 16358:16384" s="3" customFormat="1" ht="19.05" customHeight="1">
      <c r="A264" s="110"/>
      <c r="B264" s="112"/>
      <c r="C264" s="112"/>
      <c r="D264" s="112"/>
      <c r="E264" s="112"/>
      <c r="F264" s="29"/>
      <c r="G264" s="29"/>
      <c r="H264" s="29"/>
      <c r="I264" s="29"/>
      <c r="J264" s="114"/>
      <c r="K264" s="29"/>
      <c r="XED264" s="28"/>
      <c r="XEE264" s="28"/>
      <c r="XEF264" s="28"/>
      <c r="XEG264" s="28"/>
      <c r="XEH264" s="28"/>
      <c r="XEI264" s="28"/>
      <c r="XEJ264" s="28"/>
      <c r="XEK264" s="28"/>
      <c r="XEL264" s="28"/>
      <c r="XEM264" s="28"/>
      <c r="XEN264" s="28"/>
      <c r="XEO264" s="28"/>
      <c r="XEP264" s="28"/>
      <c r="XEQ264" s="28"/>
      <c r="XER264" s="28"/>
      <c r="XES264" s="28"/>
      <c r="XET264" s="28"/>
      <c r="XEU264" s="28"/>
      <c r="XEV264" s="28"/>
      <c r="XEW264" s="28"/>
      <c r="XEX264" s="28"/>
      <c r="XEY264" s="28"/>
      <c r="XEZ264" s="28"/>
      <c r="XFA264" s="28"/>
      <c r="XFB264" s="28"/>
      <c r="XFC264" s="28"/>
      <c r="XFD264" s="28"/>
    </row>
    <row r="265" spans="1:11 16358:16384" s="3" customFormat="1" ht="19.05" customHeight="1">
      <c r="A265" s="110"/>
      <c r="B265" s="112"/>
      <c r="C265" s="112"/>
      <c r="D265" s="112"/>
      <c r="E265" s="112"/>
      <c r="F265" s="29"/>
      <c r="G265" s="29"/>
      <c r="H265" s="29"/>
      <c r="I265" s="29"/>
      <c r="J265" s="114"/>
      <c r="K265" s="29"/>
      <c r="XED265" s="28"/>
      <c r="XEE265" s="28"/>
      <c r="XEF265" s="28"/>
      <c r="XEG265" s="28"/>
      <c r="XEH265" s="28"/>
      <c r="XEI265" s="28"/>
      <c r="XEJ265" s="28"/>
      <c r="XEK265" s="28"/>
      <c r="XEL265" s="28"/>
      <c r="XEM265" s="28"/>
      <c r="XEN265" s="28"/>
      <c r="XEO265" s="28"/>
      <c r="XEP265" s="28"/>
      <c r="XEQ265" s="28"/>
      <c r="XER265" s="28"/>
      <c r="XES265" s="28"/>
      <c r="XET265" s="28"/>
      <c r="XEU265" s="28"/>
      <c r="XEV265" s="28"/>
      <c r="XEW265" s="28"/>
      <c r="XEX265" s="28"/>
      <c r="XEY265" s="28"/>
      <c r="XEZ265" s="28"/>
      <c r="XFA265" s="28"/>
      <c r="XFB265" s="28"/>
      <c r="XFC265" s="28"/>
      <c r="XFD265" s="28"/>
    </row>
    <row r="266" spans="1:11 16358:16384" s="3" customFormat="1" ht="19.05" customHeight="1">
      <c r="A266" s="110"/>
      <c r="B266" s="112"/>
      <c r="C266" s="112"/>
      <c r="D266" s="112"/>
      <c r="E266" s="112"/>
      <c r="F266" s="29"/>
      <c r="G266" s="29"/>
      <c r="H266" s="29"/>
      <c r="I266" s="29"/>
      <c r="J266" s="114"/>
      <c r="K266" s="29"/>
      <c r="XED266" s="28"/>
      <c r="XEE266" s="28"/>
      <c r="XEF266" s="28"/>
      <c r="XEG266" s="28"/>
      <c r="XEH266" s="28"/>
      <c r="XEI266" s="28"/>
      <c r="XEJ266" s="28"/>
      <c r="XEK266" s="28"/>
      <c r="XEL266" s="28"/>
      <c r="XEM266" s="28"/>
      <c r="XEN266" s="28"/>
      <c r="XEO266" s="28"/>
      <c r="XEP266" s="28"/>
      <c r="XEQ266" s="28"/>
      <c r="XER266" s="28"/>
      <c r="XES266" s="28"/>
      <c r="XET266" s="28"/>
      <c r="XEU266" s="28"/>
      <c r="XEV266" s="28"/>
      <c r="XEW266" s="28"/>
      <c r="XEX266" s="28"/>
      <c r="XEY266" s="28"/>
      <c r="XEZ266" s="28"/>
      <c r="XFA266" s="28"/>
      <c r="XFB266" s="28"/>
      <c r="XFC266" s="28"/>
      <c r="XFD266" s="28"/>
    </row>
    <row r="267" spans="1:11 16358:16384" s="3" customFormat="1" ht="19.05" customHeight="1">
      <c r="A267" s="110"/>
      <c r="B267" s="112"/>
      <c r="C267" s="112"/>
      <c r="D267" s="112"/>
      <c r="E267" s="112"/>
      <c r="F267" s="29"/>
      <c r="G267" s="29"/>
      <c r="H267" s="29"/>
      <c r="I267" s="29"/>
      <c r="J267" s="114"/>
      <c r="K267" s="29"/>
      <c r="XED267" s="28"/>
      <c r="XEE267" s="28"/>
      <c r="XEF267" s="28"/>
      <c r="XEG267" s="28"/>
      <c r="XEH267" s="28"/>
      <c r="XEI267" s="28"/>
      <c r="XEJ267" s="28"/>
      <c r="XEK267" s="28"/>
      <c r="XEL267" s="28"/>
      <c r="XEM267" s="28"/>
      <c r="XEN267" s="28"/>
      <c r="XEO267" s="28"/>
      <c r="XEP267" s="28"/>
      <c r="XEQ267" s="28"/>
      <c r="XER267" s="28"/>
      <c r="XES267" s="28"/>
      <c r="XET267" s="28"/>
      <c r="XEU267" s="28"/>
      <c r="XEV267" s="28"/>
      <c r="XEW267" s="28"/>
      <c r="XEX267" s="28"/>
      <c r="XEY267" s="28"/>
      <c r="XEZ267" s="28"/>
      <c r="XFA267" s="28"/>
      <c r="XFB267" s="28"/>
      <c r="XFC267" s="28"/>
      <c r="XFD267" s="28"/>
    </row>
    <row r="268" spans="1:11 16358:16384" s="3" customFormat="1" ht="19.05" customHeight="1">
      <c r="A268" s="110"/>
      <c r="B268" s="112"/>
      <c r="C268" s="112"/>
      <c r="D268" s="112"/>
      <c r="E268" s="112"/>
      <c r="F268" s="29"/>
      <c r="G268" s="29"/>
      <c r="H268" s="29"/>
      <c r="I268" s="29"/>
      <c r="J268" s="114"/>
      <c r="K268" s="29"/>
      <c r="XED268" s="28"/>
      <c r="XEE268" s="28"/>
      <c r="XEF268" s="28"/>
      <c r="XEG268" s="28"/>
      <c r="XEH268" s="28"/>
      <c r="XEI268" s="28"/>
      <c r="XEJ268" s="28"/>
      <c r="XEK268" s="28"/>
      <c r="XEL268" s="28"/>
      <c r="XEM268" s="28"/>
      <c r="XEN268" s="28"/>
      <c r="XEO268" s="28"/>
      <c r="XEP268" s="28"/>
      <c r="XEQ268" s="28"/>
      <c r="XER268" s="28"/>
      <c r="XES268" s="28"/>
      <c r="XET268" s="28"/>
      <c r="XEU268" s="28"/>
      <c r="XEV268" s="28"/>
      <c r="XEW268" s="28"/>
      <c r="XEX268" s="28"/>
      <c r="XEY268" s="28"/>
      <c r="XEZ268" s="28"/>
      <c r="XFA268" s="28"/>
      <c r="XFB268" s="28"/>
      <c r="XFC268" s="28"/>
      <c r="XFD268" s="28"/>
    </row>
    <row r="269" spans="1:11 16358:16384" s="3" customFormat="1" ht="19.05" customHeight="1">
      <c r="A269" s="110"/>
      <c r="B269" s="112"/>
      <c r="C269" s="112"/>
      <c r="D269" s="112"/>
      <c r="E269" s="112"/>
      <c r="F269" s="29"/>
      <c r="G269" s="29"/>
      <c r="H269" s="29"/>
      <c r="I269" s="29"/>
      <c r="J269" s="114"/>
      <c r="K269" s="29"/>
      <c r="XED269" s="28"/>
      <c r="XEE269" s="28"/>
      <c r="XEF269" s="28"/>
      <c r="XEG269" s="28"/>
      <c r="XEH269" s="28"/>
      <c r="XEI269" s="28"/>
      <c r="XEJ269" s="28"/>
      <c r="XEK269" s="28"/>
      <c r="XEL269" s="28"/>
      <c r="XEM269" s="28"/>
      <c r="XEN269" s="28"/>
      <c r="XEO269" s="28"/>
      <c r="XEP269" s="28"/>
      <c r="XEQ269" s="28"/>
      <c r="XER269" s="28"/>
      <c r="XES269" s="28"/>
      <c r="XET269" s="28"/>
      <c r="XEU269" s="28"/>
      <c r="XEV269" s="28"/>
      <c r="XEW269" s="28"/>
      <c r="XEX269" s="28"/>
      <c r="XEY269" s="28"/>
      <c r="XEZ269" s="28"/>
      <c r="XFA269" s="28"/>
      <c r="XFB269" s="28"/>
      <c r="XFC269" s="28"/>
      <c r="XFD269" s="28"/>
    </row>
    <row r="270" spans="1:11 16358:16384" s="3" customFormat="1" ht="19.05" customHeight="1">
      <c r="A270" s="110"/>
      <c r="B270" s="112"/>
      <c r="C270" s="112"/>
      <c r="D270" s="112"/>
      <c r="E270" s="112"/>
      <c r="F270" s="29"/>
      <c r="G270" s="29"/>
      <c r="H270" s="29"/>
      <c r="I270" s="29"/>
      <c r="J270" s="114"/>
      <c r="K270" s="29"/>
      <c r="XED270" s="28"/>
      <c r="XEE270" s="28"/>
      <c r="XEF270" s="28"/>
      <c r="XEG270" s="28"/>
      <c r="XEH270" s="28"/>
      <c r="XEI270" s="28"/>
      <c r="XEJ270" s="28"/>
      <c r="XEK270" s="28"/>
      <c r="XEL270" s="28"/>
      <c r="XEM270" s="28"/>
      <c r="XEN270" s="28"/>
      <c r="XEO270" s="28"/>
      <c r="XEP270" s="28"/>
      <c r="XEQ270" s="28"/>
      <c r="XER270" s="28"/>
      <c r="XES270" s="28"/>
      <c r="XET270" s="28"/>
      <c r="XEU270" s="28"/>
      <c r="XEV270" s="28"/>
      <c r="XEW270" s="28"/>
      <c r="XEX270" s="28"/>
      <c r="XEY270" s="28"/>
      <c r="XEZ270" s="28"/>
      <c r="XFA270" s="28"/>
      <c r="XFB270" s="28"/>
      <c r="XFC270" s="28"/>
      <c r="XFD270" s="28"/>
    </row>
    <row r="271" spans="1:11 16358:16384" s="3" customFormat="1" ht="19.05" customHeight="1">
      <c r="A271" s="110"/>
      <c r="B271" s="112"/>
      <c r="C271" s="112"/>
      <c r="D271" s="112"/>
      <c r="E271" s="112"/>
      <c r="F271" s="29"/>
      <c r="G271" s="29"/>
      <c r="H271" s="29"/>
      <c r="I271" s="29"/>
      <c r="J271" s="114"/>
      <c r="K271" s="29"/>
      <c r="XED271" s="28"/>
      <c r="XEE271" s="28"/>
      <c r="XEF271" s="28"/>
      <c r="XEG271" s="28"/>
      <c r="XEH271" s="28"/>
      <c r="XEI271" s="28"/>
      <c r="XEJ271" s="28"/>
      <c r="XEK271" s="28"/>
      <c r="XEL271" s="28"/>
      <c r="XEM271" s="28"/>
      <c r="XEN271" s="28"/>
      <c r="XEO271" s="28"/>
      <c r="XEP271" s="28"/>
      <c r="XEQ271" s="28"/>
      <c r="XER271" s="28"/>
      <c r="XES271" s="28"/>
      <c r="XET271" s="28"/>
      <c r="XEU271" s="28"/>
      <c r="XEV271" s="28"/>
      <c r="XEW271" s="28"/>
      <c r="XEX271" s="28"/>
      <c r="XEY271" s="28"/>
      <c r="XEZ271" s="28"/>
      <c r="XFA271" s="28"/>
      <c r="XFB271" s="28"/>
      <c r="XFC271" s="28"/>
      <c r="XFD271" s="28"/>
    </row>
    <row r="272" spans="1:11 16358:16384" s="3" customFormat="1" ht="19.05" customHeight="1">
      <c r="A272" s="110"/>
      <c r="B272" s="112"/>
      <c r="C272" s="112"/>
      <c r="D272" s="112"/>
      <c r="E272" s="112"/>
      <c r="F272" s="29"/>
      <c r="G272" s="29"/>
      <c r="H272" s="29"/>
      <c r="I272" s="29"/>
      <c r="J272" s="114"/>
      <c r="K272" s="29"/>
      <c r="XED272" s="28"/>
      <c r="XEE272" s="28"/>
      <c r="XEF272" s="28"/>
      <c r="XEG272" s="28"/>
      <c r="XEH272" s="28"/>
      <c r="XEI272" s="28"/>
      <c r="XEJ272" s="28"/>
      <c r="XEK272" s="28"/>
      <c r="XEL272" s="28"/>
      <c r="XEM272" s="28"/>
      <c r="XEN272" s="28"/>
      <c r="XEO272" s="28"/>
      <c r="XEP272" s="28"/>
      <c r="XEQ272" s="28"/>
      <c r="XER272" s="28"/>
      <c r="XES272" s="28"/>
      <c r="XET272" s="28"/>
      <c r="XEU272" s="28"/>
      <c r="XEV272" s="28"/>
      <c r="XEW272" s="28"/>
      <c r="XEX272" s="28"/>
      <c r="XEY272" s="28"/>
      <c r="XEZ272" s="28"/>
      <c r="XFA272" s="28"/>
      <c r="XFB272" s="28"/>
      <c r="XFC272" s="28"/>
      <c r="XFD272" s="28"/>
    </row>
    <row r="273" spans="1:11 16358:16384" s="3" customFormat="1" ht="19.05" customHeight="1">
      <c r="A273" s="110"/>
      <c r="B273" s="112"/>
      <c r="C273" s="112"/>
      <c r="D273" s="112"/>
      <c r="E273" s="112"/>
      <c r="F273" s="29"/>
      <c r="G273" s="29"/>
      <c r="H273" s="29"/>
      <c r="I273" s="29"/>
      <c r="J273" s="114"/>
      <c r="K273" s="29"/>
      <c r="XED273" s="28"/>
      <c r="XEE273" s="28"/>
      <c r="XEF273" s="28"/>
      <c r="XEG273" s="28"/>
      <c r="XEH273" s="28"/>
      <c r="XEI273" s="28"/>
      <c r="XEJ273" s="28"/>
      <c r="XEK273" s="28"/>
      <c r="XEL273" s="28"/>
      <c r="XEM273" s="28"/>
      <c r="XEN273" s="28"/>
      <c r="XEO273" s="28"/>
      <c r="XEP273" s="28"/>
      <c r="XEQ273" s="28"/>
      <c r="XER273" s="28"/>
      <c r="XES273" s="28"/>
      <c r="XET273" s="28"/>
      <c r="XEU273" s="28"/>
      <c r="XEV273" s="28"/>
      <c r="XEW273" s="28"/>
      <c r="XEX273" s="28"/>
      <c r="XEY273" s="28"/>
      <c r="XEZ273" s="28"/>
      <c r="XFA273" s="28"/>
      <c r="XFB273" s="28"/>
      <c r="XFC273" s="28"/>
      <c r="XFD273" s="28"/>
    </row>
    <row r="274" spans="1:11 16358:16384" s="3" customFormat="1" ht="19.05" customHeight="1">
      <c r="A274" s="110"/>
      <c r="B274" s="112"/>
      <c r="C274" s="112"/>
      <c r="D274" s="112"/>
      <c r="E274" s="112"/>
      <c r="F274" s="29"/>
      <c r="G274" s="29"/>
      <c r="H274" s="29"/>
      <c r="I274" s="29"/>
      <c r="J274" s="114"/>
      <c r="K274" s="29"/>
      <c r="XED274" s="28"/>
      <c r="XEE274" s="28"/>
      <c r="XEF274" s="28"/>
      <c r="XEG274" s="28"/>
      <c r="XEH274" s="28"/>
      <c r="XEI274" s="28"/>
      <c r="XEJ274" s="28"/>
      <c r="XEK274" s="28"/>
      <c r="XEL274" s="28"/>
      <c r="XEM274" s="28"/>
      <c r="XEN274" s="28"/>
      <c r="XEO274" s="28"/>
      <c r="XEP274" s="28"/>
      <c r="XEQ274" s="28"/>
      <c r="XER274" s="28"/>
      <c r="XES274" s="28"/>
      <c r="XET274" s="28"/>
      <c r="XEU274" s="28"/>
      <c r="XEV274" s="28"/>
      <c r="XEW274" s="28"/>
      <c r="XEX274" s="28"/>
      <c r="XEY274" s="28"/>
      <c r="XEZ274" s="28"/>
      <c r="XFA274" s="28"/>
      <c r="XFB274" s="28"/>
      <c r="XFC274" s="28"/>
      <c r="XFD274" s="28"/>
    </row>
    <row r="275" spans="1:11 16358:16384" s="3" customFormat="1" ht="19.05" customHeight="1">
      <c r="A275" s="110"/>
      <c r="B275" s="112"/>
      <c r="C275" s="112"/>
      <c r="D275" s="112"/>
      <c r="E275" s="112"/>
      <c r="F275" s="29"/>
      <c r="G275" s="29"/>
      <c r="H275" s="29"/>
      <c r="I275" s="29"/>
      <c r="J275" s="114"/>
      <c r="K275" s="29"/>
      <c r="XED275" s="28"/>
      <c r="XEE275" s="28"/>
      <c r="XEF275" s="28"/>
      <c r="XEG275" s="28"/>
      <c r="XEH275" s="28"/>
      <c r="XEI275" s="28"/>
      <c r="XEJ275" s="28"/>
      <c r="XEK275" s="28"/>
      <c r="XEL275" s="28"/>
      <c r="XEM275" s="28"/>
      <c r="XEN275" s="28"/>
      <c r="XEO275" s="28"/>
      <c r="XEP275" s="28"/>
      <c r="XEQ275" s="28"/>
      <c r="XER275" s="28"/>
      <c r="XES275" s="28"/>
      <c r="XET275" s="28"/>
      <c r="XEU275" s="28"/>
      <c r="XEV275" s="28"/>
      <c r="XEW275" s="28"/>
      <c r="XEX275" s="28"/>
      <c r="XEY275" s="28"/>
      <c r="XEZ275" s="28"/>
      <c r="XFA275" s="28"/>
      <c r="XFB275" s="28"/>
      <c r="XFC275" s="28"/>
      <c r="XFD275" s="28"/>
    </row>
    <row r="276" spans="1:11 16358:16384" s="3" customFormat="1" ht="19.05" customHeight="1">
      <c r="A276" s="110"/>
      <c r="B276" s="112"/>
      <c r="C276" s="112"/>
      <c r="D276" s="112"/>
      <c r="E276" s="112"/>
      <c r="F276" s="29"/>
      <c r="G276" s="29"/>
      <c r="H276" s="29"/>
      <c r="I276" s="29"/>
      <c r="J276" s="114"/>
      <c r="K276" s="29"/>
      <c r="XED276" s="28"/>
      <c r="XEE276" s="28"/>
      <c r="XEF276" s="28"/>
      <c r="XEG276" s="28"/>
      <c r="XEH276" s="28"/>
      <c r="XEI276" s="28"/>
      <c r="XEJ276" s="28"/>
      <c r="XEK276" s="28"/>
      <c r="XEL276" s="28"/>
      <c r="XEM276" s="28"/>
      <c r="XEN276" s="28"/>
      <c r="XEO276" s="28"/>
      <c r="XEP276" s="28"/>
      <c r="XEQ276" s="28"/>
      <c r="XER276" s="28"/>
      <c r="XES276" s="28"/>
      <c r="XET276" s="28"/>
      <c r="XEU276" s="28"/>
      <c r="XEV276" s="28"/>
      <c r="XEW276" s="28"/>
      <c r="XEX276" s="28"/>
      <c r="XEY276" s="28"/>
      <c r="XEZ276" s="28"/>
      <c r="XFA276" s="28"/>
      <c r="XFB276" s="28"/>
      <c r="XFC276" s="28"/>
      <c r="XFD276" s="28"/>
    </row>
    <row r="277" spans="1:11 16358:16384" s="3" customFormat="1" ht="19.05" customHeight="1">
      <c r="A277" s="110"/>
      <c r="B277" s="112"/>
      <c r="C277" s="112"/>
      <c r="D277" s="112"/>
      <c r="E277" s="112"/>
      <c r="F277" s="29"/>
      <c r="G277" s="29"/>
      <c r="H277" s="29"/>
      <c r="I277" s="29"/>
      <c r="J277" s="114"/>
      <c r="K277" s="29"/>
      <c r="XED277" s="28"/>
      <c r="XEE277" s="28"/>
      <c r="XEF277" s="28"/>
      <c r="XEG277" s="28"/>
      <c r="XEH277" s="28"/>
      <c r="XEI277" s="28"/>
      <c r="XEJ277" s="28"/>
      <c r="XEK277" s="28"/>
      <c r="XEL277" s="28"/>
      <c r="XEM277" s="28"/>
      <c r="XEN277" s="28"/>
      <c r="XEO277" s="28"/>
      <c r="XEP277" s="28"/>
      <c r="XEQ277" s="28"/>
      <c r="XER277" s="28"/>
      <c r="XES277" s="28"/>
      <c r="XET277" s="28"/>
      <c r="XEU277" s="28"/>
      <c r="XEV277" s="28"/>
      <c r="XEW277" s="28"/>
      <c r="XEX277" s="28"/>
      <c r="XEY277" s="28"/>
      <c r="XEZ277" s="28"/>
      <c r="XFA277" s="28"/>
      <c r="XFB277" s="28"/>
      <c r="XFC277" s="28"/>
      <c r="XFD277" s="28"/>
    </row>
    <row r="278" spans="1:11 16358:16384" s="3" customFormat="1" ht="19.05" customHeight="1">
      <c r="A278" s="110"/>
      <c r="B278" s="112"/>
      <c r="C278" s="112"/>
      <c r="D278" s="112"/>
      <c r="E278" s="112"/>
      <c r="F278" s="29"/>
      <c r="G278" s="29"/>
      <c r="H278" s="29"/>
      <c r="I278" s="29"/>
      <c r="J278" s="114"/>
      <c r="K278" s="29"/>
      <c r="XED278" s="28"/>
      <c r="XEE278" s="28"/>
      <c r="XEF278" s="28"/>
      <c r="XEG278" s="28"/>
      <c r="XEH278" s="28"/>
      <c r="XEI278" s="28"/>
      <c r="XEJ278" s="28"/>
      <c r="XEK278" s="28"/>
      <c r="XEL278" s="28"/>
      <c r="XEM278" s="28"/>
      <c r="XEN278" s="28"/>
      <c r="XEO278" s="28"/>
      <c r="XEP278" s="28"/>
      <c r="XEQ278" s="28"/>
      <c r="XER278" s="28"/>
      <c r="XES278" s="28"/>
      <c r="XET278" s="28"/>
      <c r="XEU278" s="28"/>
      <c r="XEV278" s="28"/>
      <c r="XEW278" s="28"/>
      <c r="XEX278" s="28"/>
      <c r="XEY278" s="28"/>
      <c r="XEZ278" s="28"/>
      <c r="XFA278" s="28"/>
      <c r="XFB278" s="28"/>
      <c r="XFC278" s="28"/>
      <c r="XFD278" s="28"/>
    </row>
    <row r="279" spans="1:11 16358:16384" s="3" customFormat="1" ht="19.05" customHeight="1">
      <c r="A279" s="110"/>
      <c r="B279" s="112"/>
      <c r="C279" s="112"/>
      <c r="D279" s="112"/>
      <c r="E279" s="112"/>
      <c r="F279" s="29"/>
      <c r="G279" s="29"/>
      <c r="H279" s="29"/>
      <c r="I279" s="29"/>
      <c r="J279" s="114"/>
      <c r="K279" s="29"/>
      <c r="XED279" s="28"/>
      <c r="XEE279" s="28"/>
      <c r="XEF279" s="28"/>
      <c r="XEG279" s="28"/>
      <c r="XEH279" s="28"/>
      <c r="XEI279" s="28"/>
      <c r="XEJ279" s="28"/>
      <c r="XEK279" s="28"/>
      <c r="XEL279" s="28"/>
      <c r="XEM279" s="28"/>
      <c r="XEN279" s="28"/>
      <c r="XEO279" s="28"/>
      <c r="XEP279" s="28"/>
      <c r="XEQ279" s="28"/>
      <c r="XER279" s="28"/>
      <c r="XES279" s="28"/>
      <c r="XET279" s="28"/>
      <c r="XEU279" s="28"/>
      <c r="XEV279" s="28"/>
      <c r="XEW279" s="28"/>
      <c r="XEX279" s="28"/>
      <c r="XEY279" s="28"/>
      <c r="XEZ279" s="28"/>
      <c r="XFA279" s="28"/>
      <c r="XFB279" s="28"/>
      <c r="XFC279" s="28"/>
      <c r="XFD279" s="28"/>
    </row>
    <row r="280" spans="1:11 16358:16384" s="3" customFormat="1" ht="19.05" customHeight="1">
      <c r="A280" s="110"/>
      <c r="B280" s="112"/>
      <c r="C280" s="112"/>
      <c r="D280" s="112"/>
      <c r="E280" s="112"/>
      <c r="F280" s="29"/>
      <c r="G280" s="29"/>
      <c r="H280" s="29"/>
      <c r="I280" s="29"/>
      <c r="J280" s="114"/>
      <c r="K280" s="29"/>
      <c r="XED280" s="28"/>
      <c r="XEE280" s="28"/>
      <c r="XEF280" s="28"/>
      <c r="XEG280" s="28"/>
      <c r="XEH280" s="28"/>
      <c r="XEI280" s="28"/>
      <c r="XEJ280" s="28"/>
      <c r="XEK280" s="28"/>
      <c r="XEL280" s="28"/>
      <c r="XEM280" s="28"/>
      <c r="XEN280" s="28"/>
      <c r="XEO280" s="28"/>
      <c r="XEP280" s="28"/>
      <c r="XEQ280" s="28"/>
      <c r="XER280" s="28"/>
      <c r="XES280" s="28"/>
      <c r="XET280" s="28"/>
      <c r="XEU280" s="28"/>
      <c r="XEV280" s="28"/>
      <c r="XEW280" s="28"/>
      <c r="XEX280" s="28"/>
      <c r="XEY280" s="28"/>
      <c r="XEZ280" s="28"/>
      <c r="XFA280" s="28"/>
      <c r="XFB280" s="28"/>
      <c r="XFC280" s="28"/>
      <c r="XFD280" s="28"/>
    </row>
    <row r="281" spans="1:11 16358:16384" s="3" customFormat="1" ht="19.05" customHeight="1">
      <c r="A281" s="110"/>
      <c r="B281" s="112"/>
      <c r="C281" s="112"/>
      <c r="D281" s="112"/>
      <c r="E281" s="112"/>
      <c r="F281" s="29"/>
      <c r="G281" s="29"/>
      <c r="H281" s="29"/>
      <c r="I281" s="29"/>
      <c r="J281" s="114"/>
      <c r="K281" s="29"/>
      <c r="XED281" s="28"/>
      <c r="XEE281" s="28"/>
      <c r="XEF281" s="28"/>
      <c r="XEG281" s="28"/>
      <c r="XEH281" s="28"/>
      <c r="XEI281" s="28"/>
      <c r="XEJ281" s="28"/>
      <c r="XEK281" s="28"/>
      <c r="XEL281" s="28"/>
      <c r="XEM281" s="28"/>
      <c r="XEN281" s="28"/>
      <c r="XEO281" s="28"/>
      <c r="XEP281" s="28"/>
      <c r="XEQ281" s="28"/>
      <c r="XER281" s="28"/>
      <c r="XES281" s="28"/>
      <c r="XET281" s="28"/>
      <c r="XEU281" s="28"/>
      <c r="XEV281" s="28"/>
      <c r="XEW281" s="28"/>
      <c r="XEX281" s="28"/>
      <c r="XEY281" s="28"/>
      <c r="XEZ281" s="28"/>
      <c r="XFA281" s="28"/>
      <c r="XFB281" s="28"/>
      <c r="XFC281" s="28"/>
      <c r="XFD281" s="28"/>
    </row>
    <row r="282" spans="1:11 16358:16384" s="3" customFormat="1" ht="19.05" customHeight="1">
      <c r="A282" s="110"/>
      <c r="B282" s="112"/>
      <c r="C282" s="112"/>
      <c r="D282" s="112"/>
      <c r="E282" s="112"/>
      <c r="F282" s="29"/>
      <c r="G282" s="29"/>
      <c r="H282" s="29"/>
      <c r="I282" s="29"/>
      <c r="J282" s="114"/>
      <c r="K282" s="29"/>
      <c r="XED282" s="28"/>
      <c r="XEE282" s="28"/>
      <c r="XEF282" s="28"/>
      <c r="XEG282" s="28"/>
      <c r="XEH282" s="28"/>
      <c r="XEI282" s="28"/>
      <c r="XEJ282" s="28"/>
      <c r="XEK282" s="28"/>
      <c r="XEL282" s="28"/>
      <c r="XEM282" s="28"/>
      <c r="XEN282" s="28"/>
      <c r="XEO282" s="28"/>
      <c r="XEP282" s="28"/>
      <c r="XEQ282" s="28"/>
      <c r="XER282" s="28"/>
      <c r="XES282" s="28"/>
      <c r="XET282" s="28"/>
      <c r="XEU282" s="28"/>
      <c r="XEV282" s="28"/>
      <c r="XEW282" s="28"/>
      <c r="XEX282" s="28"/>
      <c r="XEY282" s="28"/>
      <c r="XEZ282" s="28"/>
      <c r="XFA282" s="28"/>
      <c r="XFB282" s="28"/>
      <c r="XFC282" s="28"/>
      <c r="XFD282" s="28"/>
    </row>
    <row r="283" spans="1:11 16358:16384" s="3" customFormat="1" ht="19.05" customHeight="1">
      <c r="A283" s="110"/>
      <c r="B283" s="112"/>
      <c r="C283" s="112"/>
      <c r="D283" s="112"/>
      <c r="E283" s="112"/>
      <c r="F283" s="29"/>
      <c r="G283" s="29"/>
      <c r="H283" s="29"/>
      <c r="I283" s="29"/>
      <c r="J283" s="114"/>
      <c r="K283" s="29"/>
      <c r="XED283" s="28"/>
      <c r="XEE283" s="28"/>
      <c r="XEF283" s="28"/>
      <c r="XEG283" s="28"/>
      <c r="XEH283" s="28"/>
      <c r="XEI283" s="28"/>
      <c r="XEJ283" s="28"/>
      <c r="XEK283" s="28"/>
      <c r="XEL283" s="28"/>
      <c r="XEM283" s="28"/>
      <c r="XEN283" s="28"/>
      <c r="XEO283" s="28"/>
      <c r="XEP283" s="28"/>
      <c r="XEQ283" s="28"/>
      <c r="XER283" s="28"/>
      <c r="XES283" s="28"/>
      <c r="XET283" s="28"/>
      <c r="XEU283" s="28"/>
      <c r="XEV283" s="28"/>
      <c r="XEW283" s="28"/>
      <c r="XEX283" s="28"/>
      <c r="XEY283" s="28"/>
      <c r="XEZ283" s="28"/>
      <c r="XFA283" s="28"/>
      <c r="XFB283" s="28"/>
      <c r="XFC283" s="28"/>
      <c r="XFD283" s="28"/>
    </row>
    <row r="284" spans="1:11 16358:16384" s="3" customFormat="1" ht="19.05" customHeight="1">
      <c r="A284" s="110"/>
      <c r="B284" s="112"/>
      <c r="C284" s="112"/>
      <c r="D284" s="112"/>
      <c r="E284" s="112"/>
      <c r="F284" s="29"/>
      <c r="G284" s="29"/>
      <c r="H284" s="29"/>
      <c r="I284" s="29"/>
      <c r="J284" s="114"/>
      <c r="K284" s="29"/>
      <c r="XED284" s="28"/>
      <c r="XEE284" s="28"/>
      <c r="XEF284" s="28"/>
      <c r="XEG284" s="28"/>
      <c r="XEH284" s="28"/>
      <c r="XEI284" s="28"/>
      <c r="XEJ284" s="28"/>
      <c r="XEK284" s="28"/>
      <c r="XEL284" s="28"/>
      <c r="XEM284" s="28"/>
      <c r="XEN284" s="28"/>
      <c r="XEO284" s="28"/>
      <c r="XEP284" s="28"/>
      <c r="XEQ284" s="28"/>
      <c r="XER284" s="28"/>
      <c r="XES284" s="28"/>
      <c r="XET284" s="28"/>
      <c r="XEU284" s="28"/>
      <c r="XEV284" s="28"/>
      <c r="XEW284" s="28"/>
      <c r="XEX284" s="28"/>
      <c r="XEY284" s="28"/>
      <c r="XEZ284" s="28"/>
      <c r="XFA284" s="28"/>
      <c r="XFB284" s="28"/>
      <c r="XFC284" s="28"/>
      <c r="XFD284" s="28"/>
    </row>
    <row r="285" spans="1:11 16358:16384" s="3" customFormat="1" ht="19.05" customHeight="1">
      <c r="A285" s="110"/>
      <c r="B285" s="112"/>
      <c r="C285" s="112"/>
      <c r="D285" s="112"/>
      <c r="E285" s="112"/>
      <c r="F285" s="29"/>
      <c r="G285" s="29"/>
      <c r="H285" s="29"/>
      <c r="I285" s="29"/>
      <c r="J285" s="114"/>
      <c r="K285" s="29"/>
      <c r="XED285" s="28"/>
      <c r="XEE285" s="28"/>
      <c r="XEF285" s="28"/>
      <c r="XEG285" s="28"/>
      <c r="XEH285" s="28"/>
      <c r="XEI285" s="28"/>
      <c r="XEJ285" s="28"/>
      <c r="XEK285" s="28"/>
      <c r="XEL285" s="28"/>
      <c r="XEM285" s="28"/>
      <c r="XEN285" s="28"/>
      <c r="XEO285" s="28"/>
      <c r="XEP285" s="28"/>
      <c r="XEQ285" s="28"/>
      <c r="XER285" s="28"/>
      <c r="XES285" s="28"/>
      <c r="XET285" s="28"/>
      <c r="XEU285" s="28"/>
      <c r="XEV285" s="28"/>
      <c r="XEW285" s="28"/>
      <c r="XEX285" s="28"/>
      <c r="XEY285" s="28"/>
      <c r="XEZ285" s="28"/>
      <c r="XFA285" s="28"/>
      <c r="XFB285" s="28"/>
      <c r="XFC285" s="28"/>
      <c r="XFD285" s="28"/>
    </row>
    <row r="286" spans="1:11 16358:16384" s="3" customFormat="1" ht="19.05" customHeight="1">
      <c r="A286" s="110"/>
      <c r="B286" s="112"/>
      <c r="C286" s="112"/>
      <c r="D286" s="112"/>
      <c r="E286" s="112"/>
      <c r="F286" s="29"/>
      <c r="G286" s="29"/>
      <c r="H286" s="29"/>
      <c r="I286" s="29"/>
      <c r="J286" s="114"/>
      <c r="K286" s="29"/>
      <c r="XED286" s="28"/>
      <c r="XEE286" s="28"/>
      <c r="XEF286" s="28"/>
      <c r="XEG286" s="28"/>
      <c r="XEH286" s="28"/>
      <c r="XEI286" s="28"/>
      <c r="XEJ286" s="28"/>
      <c r="XEK286" s="28"/>
      <c r="XEL286" s="28"/>
      <c r="XEM286" s="28"/>
      <c r="XEN286" s="28"/>
      <c r="XEO286" s="28"/>
      <c r="XEP286" s="28"/>
      <c r="XEQ286" s="28"/>
      <c r="XER286" s="28"/>
      <c r="XES286" s="28"/>
      <c r="XET286" s="28"/>
      <c r="XEU286" s="28"/>
      <c r="XEV286" s="28"/>
      <c r="XEW286" s="28"/>
      <c r="XEX286" s="28"/>
      <c r="XEY286" s="28"/>
      <c r="XEZ286" s="28"/>
      <c r="XFA286" s="28"/>
      <c r="XFB286" s="28"/>
      <c r="XFC286" s="28"/>
      <c r="XFD286" s="28"/>
    </row>
    <row r="287" spans="1:11 16358:16384" s="3" customFormat="1" ht="19.05" customHeight="1">
      <c r="A287" s="110"/>
      <c r="B287" s="112"/>
      <c r="C287" s="112"/>
      <c r="D287" s="112"/>
      <c r="E287" s="112"/>
      <c r="F287" s="29"/>
      <c r="G287" s="29"/>
      <c r="H287" s="29"/>
      <c r="I287" s="29"/>
      <c r="J287" s="114"/>
      <c r="K287" s="29"/>
      <c r="XED287" s="28"/>
      <c r="XEE287" s="28"/>
      <c r="XEF287" s="28"/>
      <c r="XEG287" s="28"/>
      <c r="XEH287" s="28"/>
      <c r="XEI287" s="28"/>
      <c r="XEJ287" s="28"/>
      <c r="XEK287" s="28"/>
      <c r="XEL287" s="28"/>
      <c r="XEM287" s="28"/>
      <c r="XEN287" s="28"/>
      <c r="XEO287" s="28"/>
      <c r="XEP287" s="28"/>
      <c r="XEQ287" s="28"/>
      <c r="XER287" s="28"/>
      <c r="XES287" s="28"/>
      <c r="XET287" s="28"/>
      <c r="XEU287" s="28"/>
      <c r="XEV287" s="28"/>
      <c r="XEW287" s="28"/>
      <c r="XEX287" s="28"/>
      <c r="XEY287" s="28"/>
      <c r="XEZ287" s="28"/>
      <c r="XFA287" s="28"/>
      <c r="XFB287" s="28"/>
      <c r="XFC287" s="28"/>
      <c r="XFD287" s="28"/>
    </row>
    <row r="288" spans="1:11 16358:16384" s="3" customFormat="1" ht="19.05" customHeight="1">
      <c r="A288" s="110"/>
      <c r="B288" s="112"/>
      <c r="C288" s="112"/>
      <c r="D288" s="112"/>
      <c r="E288" s="112"/>
      <c r="F288" s="29"/>
      <c r="G288" s="29"/>
      <c r="H288" s="29"/>
      <c r="I288" s="29"/>
      <c r="J288" s="114"/>
      <c r="K288" s="29"/>
      <c r="XED288" s="28"/>
      <c r="XEE288" s="28"/>
      <c r="XEF288" s="28"/>
      <c r="XEG288" s="28"/>
      <c r="XEH288" s="28"/>
      <c r="XEI288" s="28"/>
      <c r="XEJ288" s="28"/>
      <c r="XEK288" s="28"/>
      <c r="XEL288" s="28"/>
      <c r="XEM288" s="28"/>
      <c r="XEN288" s="28"/>
      <c r="XEO288" s="28"/>
      <c r="XEP288" s="28"/>
      <c r="XEQ288" s="28"/>
      <c r="XER288" s="28"/>
      <c r="XES288" s="28"/>
      <c r="XET288" s="28"/>
      <c r="XEU288" s="28"/>
      <c r="XEV288" s="28"/>
      <c r="XEW288" s="28"/>
      <c r="XEX288" s="28"/>
      <c r="XEY288" s="28"/>
      <c r="XEZ288" s="28"/>
      <c r="XFA288" s="28"/>
      <c r="XFB288" s="28"/>
      <c r="XFC288" s="28"/>
      <c r="XFD288" s="28"/>
    </row>
    <row r="289" spans="1:11 16358:16384" s="3" customFormat="1" ht="19.05" customHeight="1">
      <c r="A289" s="110"/>
      <c r="B289" s="112"/>
      <c r="C289" s="112"/>
      <c r="D289" s="112"/>
      <c r="E289" s="112"/>
      <c r="F289" s="29"/>
      <c r="G289" s="29"/>
      <c r="H289" s="29"/>
      <c r="I289" s="29"/>
      <c r="J289" s="114"/>
      <c r="K289" s="29"/>
      <c r="XED289" s="28"/>
      <c r="XEE289" s="28"/>
      <c r="XEF289" s="28"/>
      <c r="XEG289" s="28"/>
      <c r="XEH289" s="28"/>
      <c r="XEI289" s="28"/>
      <c r="XEJ289" s="28"/>
      <c r="XEK289" s="28"/>
      <c r="XEL289" s="28"/>
      <c r="XEM289" s="28"/>
      <c r="XEN289" s="28"/>
      <c r="XEO289" s="28"/>
      <c r="XEP289" s="28"/>
      <c r="XEQ289" s="28"/>
      <c r="XER289" s="28"/>
      <c r="XES289" s="28"/>
      <c r="XET289" s="28"/>
      <c r="XEU289" s="28"/>
      <c r="XEV289" s="28"/>
      <c r="XEW289" s="28"/>
      <c r="XEX289" s="28"/>
      <c r="XEY289" s="28"/>
      <c r="XEZ289" s="28"/>
      <c r="XFA289" s="28"/>
      <c r="XFB289" s="28"/>
      <c r="XFC289" s="28"/>
      <c r="XFD289" s="28"/>
    </row>
    <row r="290" spans="1:11 16358:16384" s="3" customFormat="1" ht="19.05" customHeight="1">
      <c r="A290" s="110"/>
      <c r="B290" s="112"/>
      <c r="C290" s="112"/>
      <c r="D290" s="112"/>
      <c r="E290" s="112"/>
      <c r="F290" s="29"/>
      <c r="G290" s="29"/>
      <c r="H290" s="29"/>
      <c r="I290" s="29"/>
      <c r="J290" s="114"/>
      <c r="K290" s="29"/>
      <c r="XED290" s="28"/>
      <c r="XEE290" s="28"/>
      <c r="XEF290" s="28"/>
      <c r="XEG290" s="28"/>
      <c r="XEH290" s="28"/>
      <c r="XEI290" s="28"/>
      <c r="XEJ290" s="28"/>
      <c r="XEK290" s="28"/>
      <c r="XEL290" s="28"/>
      <c r="XEM290" s="28"/>
      <c r="XEN290" s="28"/>
      <c r="XEO290" s="28"/>
      <c r="XEP290" s="28"/>
      <c r="XEQ290" s="28"/>
      <c r="XER290" s="28"/>
      <c r="XES290" s="28"/>
      <c r="XET290" s="28"/>
      <c r="XEU290" s="28"/>
      <c r="XEV290" s="28"/>
      <c r="XEW290" s="28"/>
      <c r="XEX290" s="28"/>
      <c r="XEY290" s="28"/>
      <c r="XEZ290" s="28"/>
      <c r="XFA290" s="28"/>
      <c r="XFB290" s="28"/>
      <c r="XFC290" s="28"/>
      <c r="XFD290" s="28"/>
    </row>
    <row r="291" spans="1:11 16358:16384" s="3" customFormat="1" ht="19.05" customHeight="1">
      <c r="A291" s="110"/>
      <c r="B291" s="112"/>
      <c r="C291" s="112"/>
      <c r="D291" s="112"/>
      <c r="E291" s="112"/>
      <c r="F291" s="29"/>
      <c r="G291" s="29"/>
      <c r="H291" s="29"/>
      <c r="I291" s="29"/>
      <c r="J291" s="114"/>
      <c r="K291" s="29"/>
      <c r="XED291" s="28"/>
      <c r="XEE291" s="28"/>
      <c r="XEF291" s="28"/>
      <c r="XEG291" s="28"/>
      <c r="XEH291" s="28"/>
      <c r="XEI291" s="28"/>
      <c r="XEJ291" s="28"/>
      <c r="XEK291" s="28"/>
      <c r="XEL291" s="28"/>
      <c r="XEM291" s="28"/>
      <c r="XEN291" s="28"/>
      <c r="XEO291" s="28"/>
      <c r="XEP291" s="28"/>
      <c r="XEQ291" s="28"/>
      <c r="XER291" s="28"/>
      <c r="XES291" s="28"/>
      <c r="XET291" s="28"/>
      <c r="XEU291" s="28"/>
      <c r="XEV291" s="28"/>
      <c r="XEW291" s="28"/>
      <c r="XEX291" s="28"/>
      <c r="XEY291" s="28"/>
      <c r="XEZ291" s="28"/>
      <c r="XFA291" s="28"/>
      <c r="XFB291" s="28"/>
      <c r="XFC291" s="28"/>
      <c r="XFD291" s="28"/>
    </row>
    <row r="292" spans="1:11 16358:16384" s="3" customFormat="1" ht="19.05" customHeight="1">
      <c r="A292" s="110"/>
      <c r="B292" s="112"/>
      <c r="C292" s="112"/>
      <c r="D292" s="112"/>
      <c r="E292" s="112"/>
      <c r="F292" s="29"/>
      <c r="G292" s="29"/>
      <c r="H292" s="29"/>
      <c r="I292" s="29"/>
      <c r="J292" s="114"/>
      <c r="K292" s="29"/>
      <c r="XED292" s="28"/>
      <c r="XEE292" s="28"/>
      <c r="XEF292" s="28"/>
      <c r="XEG292" s="28"/>
      <c r="XEH292" s="28"/>
      <c r="XEI292" s="28"/>
      <c r="XEJ292" s="28"/>
      <c r="XEK292" s="28"/>
      <c r="XEL292" s="28"/>
      <c r="XEM292" s="28"/>
      <c r="XEN292" s="28"/>
      <c r="XEO292" s="28"/>
      <c r="XEP292" s="28"/>
      <c r="XEQ292" s="28"/>
      <c r="XER292" s="28"/>
      <c r="XES292" s="28"/>
      <c r="XET292" s="28"/>
      <c r="XEU292" s="28"/>
      <c r="XEV292" s="28"/>
      <c r="XEW292" s="28"/>
      <c r="XEX292" s="28"/>
      <c r="XEY292" s="28"/>
      <c r="XEZ292" s="28"/>
      <c r="XFA292" s="28"/>
      <c r="XFB292" s="28"/>
      <c r="XFC292" s="28"/>
      <c r="XFD292" s="28"/>
    </row>
    <row r="293" spans="1:11 16358:16384" s="3" customFormat="1" ht="19.05" customHeight="1">
      <c r="A293" s="110"/>
      <c r="B293" s="112"/>
      <c r="C293" s="112"/>
      <c r="D293" s="112"/>
      <c r="E293" s="112"/>
      <c r="F293" s="29"/>
      <c r="G293" s="29"/>
      <c r="H293" s="29"/>
      <c r="I293" s="29"/>
      <c r="J293" s="114"/>
      <c r="K293" s="29"/>
      <c r="XED293" s="28"/>
      <c r="XEE293" s="28"/>
      <c r="XEF293" s="28"/>
      <c r="XEG293" s="28"/>
      <c r="XEH293" s="28"/>
      <c r="XEI293" s="28"/>
      <c r="XEJ293" s="28"/>
      <c r="XEK293" s="28"/>
      <c r="XEL293" s="28"/>
      <c r="XEM293" s="28"/>
      <c r="XEN293" s="28"/>
      <c r="XEO293" s="28"/>
      <c r="XEP293" s="28"/>
      <c r="XEQ293" s="28"/>
      <c r="XER293" s="28"/>
      <c r="XES293" s="28"/>
      <c r="XET293" s="28"/>
      <c r="XEU293" s="28"/>
      <c r="XEV293" s="28"/>
      <c r="XEW293" s="28"/>
      <c r="XEX293" s="28"/>
      <c r="XEY293" s="28"/>
      <c r="XEZ293" s="28"/>
      <c r="XFA293" s="28"/>
      <c r="XFB293" s="28"/>
      <c r="XFC293" s="28"/>
      <c r="XFD293" s="28"/>
    </row>
    <row r="294" spans="1:11 16358:16384" s="3" customFormat="1" ht="19.05" customHeight="1">
      <c r="A294" s="110"/>
      <c r="B294" s="112"/>
      <c r="C294" s="112"/>
      <c r="D294" s="112"/>
      <c r="E294" s="112"/>
      <c r="F294" s="29"/>
      <c r="G294" s="29"/>
      <c r="H294" s="29"/>
      <c r="I294" s="29"/>
      <c r="J294" s="114"/>
      <c r="K294" s="29"/>
      <c r="XED294" s="28"/>
      <c r="XEE294" s="28"/>
      <c r="XEF294" s="28"/>
      <c r="XEG294" s="28"/>
      <c r="XEH294" s="28"/>
      <c r="XEI294" s="28"/>
      <c r="XEJ294" s="28"/>
      <c r="XEK294" s="28"/>
      <c r="XEL294" s="28"/>
      <c r="XEM294" s="28"/>
      <c r="XEN294" s="28"/>
      <c r="XEO294" s="28"/>
      <c r="XEP294" s="28"/>
      <c r="XEQ294" s="28"/>
      <c r="XER294" s="28"/>
      <c r="XES294" s="28"/>
      <c r="XET294" s="28"/>
      <c r="XEU294" s="28"/>
      <c r="XEV294" s="28"/>
      <c r="XEW294" s="28"/>
      <c r="XEX294" s="28"/>
      <c r="XEY294" s="28"/>
      <c r="XEZ294" s="28"/>
      <c r="XFA294" s="28"/>
      <c r="XFB294" s="28"/>
      <c r="XFC294" s="28"/>
      <c r="XFD294" s="28"/>
    </row>
    <row r="295" spans="1:11 16358:16384" s="3" customFormat="1" ht="19.05" customHeight="1">
      <c r="A295" s="110"/>
      <c r="B295" s="112"/>
      <c r="C295" s="112"/>
      <c r="D295" s="112"/>
      <c r="E295" s="112"/>
      <c r="F295" s="29"/>
      <c r="G295" s="29"/>
      <c r="H295" s="29"/>
      <c r="I295" s="29"/>
      <c r="J295" s="114"/>
      <c r="K295" s="29"/>
      <c r="XED295" s="28"/>
      <c r="XEE295" s="28"/>
      <c r="XEF295" s="28"/>
      <c r="XEG295" s="28"/>
      <c r="XEH295" s="28"/>
      <c r="XEI295" s="28"/>
      <c r="XEJ295" s="28"/>
      <c r="XEK295" s="28"/>
      <c r="XEL295" s="28"/>
      <c r="XEM295" s="28"/>
      <c r="XEN295" s="28"/>
      <c r="XEO295" s="28"/>
      <c r="XEP295" s="28"/>
      <c r="XEQ295" s="28"/>
      <c r="XER295" s="28"/>
      <c r="XES295" s="28"/>
      <c r="XET295" s="28"/>
      <c r="XEU295" s="28"/>
      <c r="XEV295" s="28"/>
      <c r="XEW295" s="28"/>
      <c r="XEX295" s="28"/>
      <c r="XEY295" s="28"/>
      <c r="XEZ295" s="28"/>
      <c r="XFA295" s="28"/>
      <c r="XFB295" s="28"/>
      <c r="XFC295" s="28"/>
      <c r="XFD295" s="28"/>
    </row>
    <row r="296" spans="1:11 16358:16384" s="3" customFormat="1" ht="19.05" customHeight="1">
      <c r="A296" s="110"/>
      <c r="B296" s="112"/>
      <c r="C296" s="112"/>
      <c r="D296" s="112"/>
      <c r="E296" s="112"/>
      <c r="F296" s="29"/>
      <c r="G296" s="29"/>
      <c r="H296" s="29"/>
      <c r="I296" s="29"/>
      <c r="J296" s="114"/>
      <c r="K296" s="29"/>
      <c r="XED296" s="28"/>
      <c r="XEE296" s="28"/>
      <c r="XEF296" s="28"/>
      <c r="XEG296" s="28"/>
      <c r="XEH296" s="28"/>
      <c r="XEI296" s="28"/>
      <c r="XEJ296" s="28"/>
      <c r="XEK296" s="28"/>
      <c r="XEL296" s="28"/>
      <c r="XEM296" s="28"/>
      <c r="XEN296" s="28"/>
      <c r="XEO296" s="28"/>
      <c r="XEP296" s="28"/>
      <c r="XEQ296" s="28"/>
      <c r="XER296" s="28"/>
      <c r="XES296" s="28"/>
      <c r="XET296" s="28"/>
      <c r="XEU296" s="28"/>
      <c r="XEV296" s="28"/>
      <c r="XEW296" s="28"/>
      <c r="XEX296" s="28"/>
      <c r="XEY296" s="28"/>
      <c r="XEZ296" s="28"/>
      <c r="XFA296" s="28"/>
      <c r="XFB296" s="28"/>
      <c r="XFC296" s="28"/>
      <c r="XFD296" s="28"/>
    </row>
    <row r="297" spans="1:11 16358:16384" s="3" customFormat="1" ht="19.05" customHeight="1">
      <c r="A297" s="110"/>
      <c r="B297" s="112"/>
      <c r="C297" s="112"/>
      <c r="D297" s="112"/>
      <c r="E297" s="112"/>
      <c r="F297" s="29"/>
      <c r="G297" s="29"/>
      <c r="H297" s="29"/>
      <c r="I297" s="29"/>
      <c r="J297" s="114"/>
      <c r="K297" s="29"/>
      <c r="XED297" s="28"/>
      <c r="XEE297" s="28"/>
      <c r="XEF297" s="28"/>
      <c r="XEG297" s="28"/>
      <c r="XEH297" s="28"/>
      <c r="XEI297" s="28"/>
      <c r="XEJ297" s="28"/>
      <c r="XEK297" s="28"/>
      <c r="XEL297" s="28"/>
      <c r="XEM297" s="28"/>
      <c r="XEN297" s="28"/>
      <c r="XEO297" s="28"/>
      <c r="XEP297" s="28"/>
      <c r="XEQ297" s="28"/>
      <c r="XER297" s="28"/>
      <c r="XES297" s="28"/>
      <c r="XET297" s="28"/>
      <c r="XEU297" s="28"/>
      <c r="XEV297" s="28"/>
      <c r="XEW297" s="28"/>
      <c r="XEX297" s="28"/>
      <c r="XEY297" s="28"/>
      <c r="XEZ297" s="28"/>
      <c r="XFA297" s="28"/>
      <c r="XFB297" s="28"/>
      <c r="XFC297" s="28"/>
      <c r="XFD297" s="28"/>
    </row>
    <row r="298" spans="1:11 16358:16384" s="3" customFormat="1" ht="19.05" customHeight="1">
      <c r="A298" s="110"/>
      <c r="B298" s="112"/>
      <c r="C298" s="112"/>
      <c r="D298" s="112"/>
      <c r="E298" s="112"/>
      <c r="F298" s="29"/>
      <c r="G298" s="29"/>
      <c r="H298" s="29"/>
      <c r="I298" s="29"/>
      <c r="J298" s="114"/>
      <c r="K298" s="29"/>
      <c r="XED298" s="28"/>
      <c r="XEE298" s="28"/>
      <c r="XEF298" s="28"/>
      <c r="XEG298" s="28"/>
      <c r="XEH298" s="28"/>
      <c r="XEI298" s="28"/>
      <c r="XEJ298" s="28"/>
      <c r="XEK298" s="28"/>
      <c r="XEL298" s="28"/>
      <c r="XEM298" s="28"/>
      <c r="XEN298" s="28"/>
      <c r="XEO298" s="28"/>
      <c r="XEP298" s="28"/>
      <c r="XEQ298" s="28"/>
      <c r="XER298" s="28"/>
      <c r="XES298" s="28"/>
      <c r="XET298" s="28"/>
      <c r="XEU298" s="28"/>
      <c r="XEV298" s="28"/>
      <c r="XEW298" s="28"/>
      <c r="XEX298" s="28"/>
      <c r="XEY298" s="28"/>
      <c r="XEZ298" s="28"/>
      <c r="XFA298" s="28"/>
      <c r="XFB298" s="28"/>
      <c r="XFC298" s="28"/>
      <c r="XFD298" s="28"/>
    </row>
    <row r="299" spans="1:11 16358:16384" s="3" customFormat="1" ht="19.05" customHeight="1">
      <c r="A299" s="110"/>
      <c r="B299" s="112"/>
      <c r="C299" s="112"/>
      <c r="D299" s="112"/>
      <c r="E299" s="112"/>
      <c r="F299" s="29"/>
      <c r="G299" s="29"/>
      <c r="H299" s="29"/>
      <c r="I299" s="29"/>
      <c r="J299" s="114"/>
      <c r="K299" s="29"/>
      <c r="XED299" s="28"/>
      <c r="XEE299" s="28"/>
      <c r="XEF299" s="28"/>
      <c r="XEG299" s="28"/>
      <c r="XEH299" s="28"/>
      <c r="XEI299" s="28"/>
      <c r="XEJ299" s="28"/>
      <c r="XEK299" s="28"/>
      <c r="XEL299" s="28"/>
      <c r="XEM299" s="28"/>
      <c r="XEN299" s="28"/>
      <c r="XEO299" s="28"/>
      <c r="XEP299" s="28"/>
      <c r="XEQ299" s="28"/>
      <c r="XER299" s="28"/>
      <c r="XES299" s="28"/>
      <c r="XET299" s="28"/>
      <c r="XEU299" s="28"/>
      <c r="XEV299" s="28"/>
      <c r="XEW299" s="28"/>
      <c r="XEX299" s="28"/>
      <c r="XEY299" s="28"/>
      <c r="XEZ299" s="28"/>
      <c r="XFA299" s="28"/>
      <c r="XFB299" s="28"/>
      <c r="XFC299" s="28"/>
      <c r="XFD299" s="28"/>
    </row>
    <row r="300" spans="1:11 16358:16384" s="3" customFormat="1" ht="19.05" customHeight="1">
      <c r="A300" s="110"/>
      <c r="B300" s="112"/>
      <c r="C300" s="112"/>
      <c r="D300" s="112"/>
      <c r="E300" s="112"/>
      <c r="F300" s="29"/>
      <c r="G300" s="29"/>
      <c r="H300" s="29"/>
      <c r="I300" s="29"/>
      <c r="J300" s="114"/>
      <c r="K300" s="29"/>
      <c r="XED300" s="28"/>
      <c r="XEE300" s="28"/>
      <c r="XEF300" s="28"/>
      <c r="XEG300" s="28"/>
      <c r="XEH300" s="28"/>
      <c r="XEI300" s="28"/>
      <c r="XEJ300" s="28"/>
      <c r="XEK300" s="28"/>
      <c r="XEL300" s="28"/>
      <c r="XEM300" s="28"/>
      <c r="XEN300" s="28"/>
      <c r="XEO300" s="28"/>
      <c r="XEP300" s="28"/>
      <c r="XEQ300" s="28"/>
      <c r="XER300" s="28"/>
      <c r="XES300" s="28"/>
      <c r="XET300" s="28"/>
      <c r="XEU300" s="28"/>
      <c r="XEV300" s="28"/>
      <c r="XEW300" s="28"/>
      <c r="XEX300" s="28"/>
      <c r="XEY300" s="28"/>
      <c r="XEZ300" s="28"/>
      <c r="XFA300" s="28"/>
      <c r="XFB300" s="28"/>
      <c r="XFC300" s="28"/>
      <c r="XFD300" s="28"/>
    </row>
    <row r="301" spans="1:11 16358:16384" s="3" customFormat="1" ht="19.05" customHeight="1">
      <c r="A301" s="110"/>
      <c r="B301" s="112"/>
      <c r="C301" s="112"/>
      <c r="D301" s="112"/>
      <c r="E301" s="112"/>
      <c r="F301" s="29"/>
      <c r="G301" s="29"/>
      <c r="H301" s="29"/>
      <c r="I301" s="29"/>
      <c r="J301" s="114"/>
      <c r="K301" s="29"/>
      <c r="XED301" s="28"/>
      <c r="XEE301" s="28"/>
      <c r="XEF301" s="28"/>
      <c r="XEG301" s="28"/>
      <c r="XEH301" s="28"/>
      <c r="XEI301" s="28"/>
      <c r="XEJ301" s="28"/>
      <c r="XEK301" s="28"/>
      <c r="XEL301" s="28"/>
      <c r="XEM301" s="28"/>
      <c r="XEN301" s="28"/>
      <c r="XEO301" s="28"/>
      <c r="XEP301" s="28"/>
      <c r="XEQ301" s="28"/>
      <c r="XER301" s="28"/>
      <c r="XES301" s="28"/>
      <c r="XET301" s="28"/>
      <c r="XEU301" s="28"/>
      <c r="XEV301" s="28"/>
      <c r="XEW301" s="28"/>
      <c r="XEX301" s="28"/>
      <c r="XEY301" s="28"/>
      <c r="XEZ301" s="28"/>
      <c r="XFA301" s="28"/>
      <c r="XFB301" s="28"/>
      <c r="XFC301" s="28"/>
      <c r="XFD301" s="28"/>
    </row>
    <row r="302" spans="1:11 16358:16384" s="3" customFormat="1" ht="19.05" customHeight="1">
      <c r="A302" s="110"/>
      <c r="B302" s="112"/>
      <c r="C302" s="112"/>
      <c r="D302" s="112"/>
      <c r="E302" s="112"/>
      <c r="F302" s="29"/>
      <c r="G302" s="29"/>
      <c r="H302" s="29"/>
      <c r="I302" s="29"/>
      <c r="J302" s="114"/>
      <c r="K302" s="29"/>
      <c r="XED302" s="28"/>
      <c r="XEE302" s="28"/>
      <c r="XEF302" s="28"/>
      <c r="XEG302" s="28"/>
      <c r="XEH302" s="28"/>
      <c r="XEI302" s="28"/>
      <c r="XEJ302" s="28"/>
      <c r="XEK302" s="28"/>
      <c r="XEL302" s="28"/>
      <c r="XEM302" s="28"/>
      <c r="XEN302" s="28"/>
      <c r="XEO302" s="28"/>
      <c r="XEP302" s="28"/>
      <c r="XEQ302" s="28"/>
      <c r="XER302" s="28"/>
      <c r="XES302" s="28"/>
      <c r="XET302" s="28"/>
      <c r="XEU302" s="28"/>
      <c r="XEV302" s="28"/>
      <c r="XEW302" s="28"/>
      <c r="XEX302" s="28"/>
      <c r="XEY302" s="28"/>
      <c r="XEZ302" s="28"/>
      <c r="XFA302" s="28"/>
      <c r="XFB302" s="28"/>
      <c r="XFC302" s="28"/>
      <c r="XFD302" s="28"/>
    </row>
    <row r="303" spans="1:11 16358:16384" s="3" customFormat="1" ht="19.05" customHeight="1">
      <c r="A303" s="110"/>
      <c r="B303" s="112"/>
      <c r="C303" s="112"/>
      <c r="D303" s="112"/>
      <c r="E303" s="112"/>
      <c r="F303" s="29"/>
      <c r="G303" s="29"/>
      <c r="H303" s="29"/>
      <c r="I303" s="29"/>
      <c r="J303" s="114"/>
      <c r="K303" s="29"/>
      <c r="XED303" s="28"/>
      <c r="XEE303" s="28"/>
      <c r="XEF303" s="28"/>
      <c r="XEG303" s="28"/>
      <c r="XEH303" s="28"/>
      <c r="XEI303" s="28"/>
      <c r="XEJ303" s="28"/>
      <c r="XEK303" s="28"/>
      <c r="XEL303" s="28"/>
      <c r="XEM303" s="28"/>
      <c r="XEN303" s="28"/>
      <c r="XEO303" s="28"/>
      <c r="XEP303" s="28"/>
      <c r="XEQ303" s="28"/>
      <c r="XER303" s="28"/>
      <c r="XES303" s="28"/>
      <c r="XET303" s="28"/>
      <c r="XEU303" s="28"/>
      <c r="XEV303" s="28"/>
      <c r="XEW303" s="28"/>
      <c r="XEX303" s="28"/>
      <c r="XEY303" s="28"/>
      <c r="XEZ303" s="28"/>
      <c r="XFA303" s="28"/>
      <c r="XFB303" s="28"/>
      <c r="XFC303" s="28"/>
      <c r="XFD303" s="28"/>
    </row>
    <row r="304" spans="1:11 16358:16384" s="3" customFormat="1" ht="19.05" customHeight="1">
      <c r="A304" s="110"/>
      <c r="B304" s="112"/>
      <c r="C304" s="112"/>
      <c r="D304" s="112"/>
      <c r="E304" s="112"/>
      <c r="F304" s="29"/>
      <c r="G304" s="29"/>
      <c r="H304" s="29"/>
      <c r="I304" s="29"/>
      <c r="J304" s="114"/>
      <c r="K304" s="29"/>
      <c r="XED304" s="28"/>
      <c r="XEE304" s="28"/>
      <c r="XEF304" s="28"/>
      <c r="XEG304" s="28"/>
      <c r="XEH304" s="28"/>
      <c r="XEI304" s="28"/>
      <c r="XEJ304" s="28"/>
      <c r="XEK304" s="28"/>
      <c r="XEL304" s="28"/>
      <c r="XEM304" s="28"/>
      <c r="XEN304" s="28"/>
      <c r="XEO304" s="28"/>
      <c r="XEP304" s="28"/>
      <c r="XEQ304" s="28"/>
      <c r="XER304" s="28"/>
      <c r="XES304" s="28"/>
      <c r="XET304" s="28"/>
      <c r="XEU304" s="28"/>
      <c r="XEV304" s="28"/>
      <c r="XEW304" s="28"/>
      <c r="XEX304" s="28"/>
      <c r="XEY304" s="28"/>
      <c r="XEZ304" s="28"/>
      <c r="XFA304" s="28"/>
      <c r="XFB304" s="28"/>
      <c r="XFC304" s="28"/>
      <c r="XFD304" s="28"/>
    </row>
    <row r="305" spans="1:11 16358:16384" s="3" customFormat="1" ht="19.05" customHeight="1">
      <c r="A305" s="110"/>
      <c r="B305" s="112"/>
      <c r="C305" s="112"/>
      <c r="D305" s="112"/>
      <c r="E305" s="112"/>
      <c r="F305" s="29"/>
      <c r="G305" s="29"/>
      <c r="H305" s="29"/>
      <c r="I305" s="29"/>
      <c r="J305" s="114"/>
      <c r="K305" s="29"/>
      <c r="XED305" s="28"/>
      <c r="XEE305" s="28"/>
      <c r="XEF305" s="28"/>
      <c r="XEG305" s="28"/>
      <c r="XEH305" s="28"/>
      <c r="XEI305" s="28"/>
      <c r="XEJ305" s="28"/>
      <c r="XEK305" s="28"/>
      <c r="XEL305" s="28"/>
      <c r="XEM305" s="28"/>
      <c r="XEN305" s="28"/>
      <c r="XEO305" s="28"/>
      <c r="XEP305" s="28"/>
      <c r="XEQ305" s="28"/>
      <c r="XER305" s="28"/>
      <c r="XES305" s="28"/>
      <c r="XET305" s="28"/>
      <c r="XEU305" s="28"/>
      <c r="XEV305" s="28"/>
      <c r="XEW305" s="28"/>
      <c r="XEX305" s="28"/>
      <c r="XEY305" s="28"/>
      <c r="XEZ305" s="28"/>
      <c r="XFA305" s="28"/>
      <c r="XFB305" s="28"/>
      <c r="XFC305" s="28"/>
      <c r="XFD305" s="28"/>
    </row>
    <row r="306" spans="1:11 16358:16384" s="3" customFormat="1" ht="19.05" customHeight="1">
      <c r="A306" s="110"/>
      <c r="B306" s="112"/>
      <c r="C306" s="112"/>
      <c r="D306" s="112"/>
      <c r="E306" s="112"/>
      <c r="F306" s="29"/>
      <c r="G306" s="29"/>
      <c r="H306" s="29"/>
      <c r="I306" s="29"/>
      <c r="J306" s="114"/>
      <c r="K306" s="29"/>
      <c r="XED306" s="28"/>
      <c r="XEE306" s="28"/>
      <c r="XEF306" s="28"/>
      <c r="XEG306" s="28"/>
      <c r="XEH306" s="28"/>
      <c r="XEI306" s="28"/>
      <c r="XEJ306" s="28"/>
      <c r="XEK306" s="28"/>
      <c r="XEL306" s="28"/>
      <c r="XEM306" s="28"/>
      <c r="XEN306" s="28"/>
      <c r="XEO306" s="28"/>
      <c r="XEP306" s="28"/>
      <c r="XEQ306" s="28"/>
      <c r="XER306" s="28"/>
      <c r="XES306" s="28"/>
      <c r="XET306" s="28"/>
      <c r="XEU306" s="28"/>
      <c r="XEV306" s="28"/>
      <c r="XEW306" s="28"/>
      <c r="XEX306" s="28"/>
      <c r="XEY306" s="28"/>
      <c r="XEZ306" s="28"/>
      <c r="XFA306" s="28"/>
      <c r="XFB306" s="28"/>
      <c r="XFC306" s="28"/>
      <c r="XFD306" s="28"/>
    </row>
    <row r="307" spans="1:11 16358:16384" s="3" customFormat="1" ht="19.05" customHeight="1">
      <c r="A307" s="110"/>
      <c r="B307" s="112"/>
      <c r="C307" s="112"/>
      <c r="D307" s="112"/>
      <c r="E307" s="112"/>
      <c r="F307" s="29"/>
      <c r="G307" s="29"/>
      <c r="H307" s="29"/>
      <c r="I307" s="29"/>
      <c r="J307" s="114"/>
      <c r="K307" s="29"/>
      <c r="XED307" s="28"/>
      <c r="XEE307" s="28"/>
      <c r="XEF307" s="28"/>
      <c r="XEG307" s="28"/>
      <c r="XEH307" s="28"/>
      <c r="XEI307" s="28"/>
      <c r="XEJ307" s="28"/>
      <c r="XEK307" s="28"/>
      <c r="XEL307" s="28"/>
      <c r="XEM307" s="28"/>
      <c r="XEN307" s="28"/>
      <c r="XEO307" s="28"/>
      <c r="XEP307" s="28"/>
      <c r="XEQ307" s="28"/>
      <c r="XER307" s="28"/>
      <c r="XES307" s="28"/>
      <c r="XET307" s="28"/>
      <c r="XEU307" s="28"/>
      <c r="XEV307" s="28"/>
      <c r="XEW307" s="28"/>
      <c r="XEX307" s="28"/>
      <c r="XEY307" s="28"/>
      <c r="XEZ307" s="28"/>
      <c r="XFA307" s="28"/>
      <c r="XFB307" s="28"/>
      <c r="XFC307" s="28"/>
      <c r="XFD307" s="28"/>
    </row>
    <row r="308" spans="1:11 16358:16384" s="3" customFormat="1" ht="19.05" customHeight="1">
      <c r="A308" s="110"/>
      <c r="B308" s="112"/>
      <c r="C308" s="112"/>
      <c r="D308" s="112"/>
      <c r="E308" s="112"/>
      <c r="F308" s="29"/>
      <c r="G308" s="29"/>
      <c r="H308" s="29"/>
      <c r="I308" s="29"/>
      <c r="J308" s="114"/>
      <c r="K308" s="29"/>
      <c r="XED308" s="28"/>
      <c r="XEE308" s="28"/>
      <c r="XEF308" s="28"/>
      <c r="XEG308" s="28"/>
      <c r="XEH308" s="28"/>
      <c r="XEI308" s="28"/>
      <c r="XEJ308" s="28"/>
      <c r="XEK308" s="28"/>
      <c r="XEL308" s="28"/>
      <c r="XEM308" s="28"/>
      <c r="XEN308" s="28"/>
      <c r="XEO308" s="28"/>
      <c r="XEP308" s="28"/>
      <c r="XEQ308" s="28"/>
      <c r="XER308" s="28"/>
      <c r="XES308" s="28"/>
      <c r="XET308" s="28"/>
      <c r="XEU308" s="28"/>
      <c r="XEV308" s="28"/>
      <c r="XEW308" s="28"/>
      <c r="XEX308" s="28"/>
      <c r="XEY308" s="28"/>
      <c r="XEZ308" s="28"/>
      <c r="XFA308" s="28"/>
      <c r="XFB308" s="28"/>
      <c r="XFC308" s="28"/>
      <c r="XFD308" s="28"/>
    </row>
    <row r="309" spans="1:11 16358:16384" s="3" customFormat="1" ht="19.05" customHeight="1">
      <c r="A309" s="110"/>
      <c r="B309" s="112"/>
      <c r="C309" s="112"/>
      <c r="D309" s="112"/>
      <c r="E309" s="112"/>
      <c r="F309" s="29"/>
      <c r="G309" s="29"/>
      <c r="H309" s="29"/>
      <c r="I309" s="29"/>
      <c r="J309" s="114"/>
      <c r="K309" s="29"/>
      <c r="XED309" s="28"/>
      <c r="XEE309" s="28"/>
      <c r="XEF309" s="28"/>
      <c r="XEG309" s="28"/>
      <c r="XEH309" s="28"/>
      <c r="XEI309" s="28"/>
      <c r="XEJ309" s="28"/>
      <c r="XEK309" s="28"/>
      <c r="XEL309" s="28"/>
      <c r="XEM309" s="28"/>
      <c r="XEN309" s="28"/>
      <c r="XEO309" s="28"/>
      <c r="XEP309" s="28"/>
      <c r="XEQ309" s="28"/>
      <c r="XER309" s="28"/>
      <c r="XES309" s="28"/>
      <c r="XET309" s="28"/>
      <c r="XEU309" s="28"/>
      <c r="XEV309" s="28"/>
      <c r="XEW309" s="28"/>
      <c r="XEX309" s="28"/>
      <c r="XEY309" s="28"/>
      <c r="XEZ309" s="28"/>
      <c r="XFA309" s="28"/>
      <c r="XFB309" s="28"/>
      <c r="XFC309" s="28"/>
      <c r="XFD309" s="28"/>
    </row>
    <row r="310" spans="1:11 16358:16384" s="3" customFormat="1" ht="19.05" customHeight="1">
      <c r="A310" s="110"/>
      <c r="B310" s="112"/>
      <c r="C310" s="112"/>
      <c r="D310" s="112"/>
      <c r="E310" s="112"/>
      <c r="F310" s="29"/>
      <c r="G310" s="29"/>
      <c r="H310" s="29"/>
      <c r="I310" s="29"/>
      <c r="J310" s="114"/>
      <c r="K310" s="29"/>
      <c r="XED310" s="28"/>
      <c r="XEE310" s="28"/>
      <c r="XEF310" s="28"/>
      <c r="XEG310" s="28"/>
      <c r="XEH310" s="28"/>
      <c r="XEI310" s="28"/>
      <c r="XEJ310" s="28"/>
      <c r="XEK310" s="28"/>
      <c r="XEL310" s="28"/>
      <c r="XEM310" s="28"/>
      <c r="XEN310" s="28"/>
      <c r="XEO310" s="28"/>
      <c r="XEP310" s="28"/>
      <c r="XEQ310" s="28"/>
      <c r="XER310" s="28"/>
      <c r="XES310" s="28"/>
      <c r="XET310" s="28"/>
      <c r="XEU310" s="28"/>
      <c r="XEV310" s="28"/>
      <c r="XEW310" s="28"/>
      <c r="XEX310" s="28"/>
      <c r="XEY310" s="28"/>
      <c r="XEZ310" s="28"/>
      <c r="XFA310" s="28"/>
      <c r="XFB310" s="28"/>
      <c r="XFC310" s="28"/>
      <c r="XFD310" s="28"/>
    </row>
    <row r="311" spans="1:11 16358:16384" s="3" customFormat="1" ht="19.05" customHeight="1">
      <c r="A311" s="110"/>
      <c r="B311" s="112"/>
      <c r="C311" s="112"/>
      <c r="D311" s="112"/>
      <c r="E311" s="112"/>
      <c r="F311" s="29"/>
      <c r="G311" s="29"/>
      <c r="H311" s="29"/>
      <c r="I311" s="29"/>
      <c r="J311" s="114"/>
      <c r="K311" s="29"/>
      <c r="XED311" s="28"/>
      <c r="XEE311" s="28"/>
      <c r="XEF311" s="28"/>
      <c r="XEG311" s="28"/>
      <c r="XEH311" s="28"/>
      <c r="XEI311" s="28"/>
      <c r="XEJ311" s="28"/>
      <c r="XEK311" s="28"/>
      <c r="XEL311" s="28"/>
      <c r="XEM311" s="28"/>
      <c r="XEN311" s="28"/>
      <c r="XEO311" s="28"/>
      <c r="XEP311" s="28"/>
      <c r="XEQ311" s="28"/>
      <c r="XER311" s="28"/>
      <c r="XES311" s="28"/>
      <c r="XET311" s="28"/>
      <c r="XEU311" s="28"/>
      <c r="XEV311" s="28"/>
      <c r="XEW311" s="28"/>
      <c r="XEX311" s="28"/>
      <c r="XEY311" s="28"/>
      <c r="XEZ311" s="28"/>
      <c r="XFA311" s="28"/>
      <c r="XFB311" s="28"/>
      <c r="XFC311" s="28"/>
      <c r="XFD311" s="28"/>
    </row>
    <row r="312" spans="1:11 16358:16384" s="3" customFormat="1" ht="19.05" customHeight="1">
      <c r="A312" s="110"/>
      <c r="B312" s="112"/>
      <c r="C312" s="112"/>
      <c r="D312" s="112"/>
      <c r="E312" s="112"/>
      <c r="F312" s="29"/>
      <c r="G312" s="29"/>
      <c r="H312" s="29"/>
      <c r="I312" s="29"/>
      <c r="J312" s="114"/>
      <c r="K312" s="29"/>
      <c r="XED312" s="28"/>
      <c r="XEE312" s="28"/>
      <c r="XEF312" s="28"/>
      <c r="XEG312" s="28"/>
      <c r="XEH312" s="28"/>
      <c r="XEI312" s="28"/>
      <c r="XEJ312" s="28"/>
      <c r="XEK312" s="28"/>
      <c r="XEL312" s="28"/>
      <c r="XEM312" s="28"/>
      <c r="XEN312" s="28"/>
      <c r="XEO312" s="28"/>
      <c r="XEP312" s="28"/>
      <c r="XEQ312" s="28"/>
      <c r="XER312" s="28"/>
      <c r="XES312" s="28"/>
      <c r="XET312" s="28"/>
      <c r="XEU312" s="28"/>
      <c r="XEV312" s="28"/>
      <c r="XEW312" s="28"/>
      <c r="XEX312" s="28"/>
      <c r="XEY312" s="28"/>
      <c r="XEZ312" s="28"/>
      <c r="XFA312" s="28"/>
      <c r="XFB312" s="28"/>
      <c r="XFC312" s="28"/>
      <c r="XFD312" s="28"/>
    </row>
    <row r="313" spans="1:11 16358:16384" s="3" customFormat="1" ht="19.05" customHeight="1">
      <c r="A313" s="110"/>
      <c r="B313" s="112"/>
      <c r="C313" s="112"/>
      <c r="D313" s="112"/>
      <c r="E313" s="112"/>
      <c r="F313" s="29"/>
      <c r="G313" s="29"/>
      <c r="H313" s="29"/>
      <c r="I313" s="29"/>
      <c r="J313" s="114"/>
      <c r="K313" s="29"/>
      <c r="XED313" s="28"/>
      <c r="XEE313" s="28"/>
      <c r="XEF313" s="28"/>
      <c r="XEG313" s="28"/>
      <c r="XEH313" s="28"/>
      <c r="XEI313" s="28"/>
      <c r="XEJ313" s="28"/>
      <c r="XEK313" s="28"/>
      <c r="XEL313" s="28"/>
      <c r="XEM313" s="28"/>
      <c r="XEN313" s="28"/>
      <c r="XEO313" s="28"/>
      <c r="XEP313" s="28"/>
      <c r="XEQ313" s="28"/>
      <c r="XER313" s="28"/>
      <c r="XES313" s="28"/>
      <c r="XET313" s="28"/>
      <c r="XEU313" s="28"/>
      <c r="XEV313" s="28"/>
      <c r="XEW313" s="28"/>
      <c r="XEX313" s="28"/>
      <c r="XEY313" s="28"/>
      <c r="XEZ313" s="28"/>
      <c r="XFA313" s="28"/>
      <c r="XFB313" s="28"/>
      <c r="XFC313" s="28"/>
      <c r="XFD313" s="28"/>
    </row>
    <row r="314" spans="1:11 16358:16384" s="3" customFormat="1" ht="19.05" customHeight="1">
      <c r="A314" s="110"/>
      <c r="B314" s="112"/>
      <c r="C314" s="112"/>
      <c r="D314" s="112"/>
      <c r="E314" s="112"/>
      <c r="F314" s="29"/>
      <c r="G314" s="29"/>
      <c r="H314" s="29"/>
      <c r="I314" s="29"/>
      <c r="J314" s="114"/>
      <c r="K314" s="29"/>
      <c r="XED314" s="28"/>
      <c r="XEE314" s="28"/>
      <c r="XEF314" s="28"/>
      <c r="XEG314" s="28"/>
      <c r="XEH314" s="28"/>
      <c r="XEI314" s="28"/>
      <c r="XEJ314" s="28"/>
      <c r="XEK314" s="28"/>
      <c r="XEL314" s="28"/>
      <c r="XEM314" s="28"/>
      <c r="XEN314" s="28"/>
      <c r="XEO314" s="28"/>
      <c r="XEP314" s="28"/>
      <c r="XEQ314" s="28"/>
      <c r="XER314" s="28"/>
      <c r="XES314" s="28"/>
      <c r="XET314" s="28"/>
      <c r="XEU314" s="28"/>
      <c r="XEV314" s="28"/>
      <c r="XEW314" s="28"/>
      <c r="XEX314" s="28"/>
      <c r="XEY314" s="28"/>
      <c r="XEZ314" s="28"/>
      <c r="XFA314" s="28"/>
      <c r="XFB314" s="28"/>
      <c r="XFC314" s="28"/>
      <c r="XFD314" s="28"/>
    </row>
    <row r="315" spans="1:11 16358:16384" s="3" customFormat="1" ht="19.05" customHeight="1">
      <c r="A315" s="110"/>
      <c r="B315" s="112"/>
      <c r="C315" s="112"/>
      <c r="D315" s="112"/>
      <c r="E315" s="112"/>
      <c r="F315" s="29"/>
      <c r="G315" s="29"/>
      <c r="H315" s="29"/>
      <c r="I315" s="29"/>
      <c r="J315" s="114"/>
      <c r="K315" s="29"/>
      <c r="XED315" s="28"/>
      <c r="XEE315" s="28"/>
      <c r="XEF315" s="28"/>
      <c r="XEG315" s="28"/>
      <c r="XEH315" s="28"/>
      <c r="XEI315" s="28"/>
      <c r="XEJ315" s="28"/>
      <c r="XEK315" s="28"/>
      <c r="XEL315" s="28"/>
      <c r="XEM315" s="28"/>
      <c r="XEN315" s="28"/>
      <c r="XEO315" s="28"/>
      <c r="XEP315" s="28"/>
      <c r="XEQ315" s="28"/>
      <c r="XER315" s="28"/>
      <c r="XES315" s="28"/>
      <c r="XET315" s="28"/>
      <c r="XEU315" s="28"/>
      <c r="XEV315" s="28"/>
      <c r="XEW315" s="28"/>
      <c r="XEX315" s="28"/>
      <c r="XEY315" s="28"/>
      <c r="XEZ315" s="28"/>
      <c r="XFA315" s="28"/>
      <c r="XFB315" s="28"/>
      <c r="XFC315" s="28"/>
      <c r="XFD315" s="28"/>
    </row>
    <row r="316" spans="1:11 16358:16384" s="3" customFormat="1" ht="19.05" customHeight="1">
      <c r="A316" s="110"/>
      <c r="B316" s="112"/>
      <c r="C316" s="112"/>
      <c r="D316" s="112"/>
      <c r="E316" s="112"/>
      <c r="F316" s="29"/>
      <c r="G316" s="29"/>
      <c r="H316" s="29"/>
      <c r="I316" s="29"/>
      <c r="J316" s="114"/>
      <c r="K316" s="29"/>
      <c r="XED316" s="28"/>
      <c r="XEE316" s="28"/>
      <c r="XEF316" s="28"/>
      <c r="XEG316" s="28"/>
      <c r="XEH316" s="28"/>
      <c r="XEI316" s="28"/>
      <c r="XEJ316" s="28"/>
      <c r="XEK316" s="28"/>
      <c r="XEL316" s="28"/>
      <c r="XEM316" s="28"/>
      <c r="XEN316" s="28"/>
      <c r="XEO316" s="28"/>
      <c r="XEP316" s="28"/>
      <c r="XEQ316" s="28"/>
      <c r="XER316" s="28"/>
      <c r="XES316" s="28"/>
      <c r="XET316" s="28"/>
      <c r="XEU316" s="28"/>
      <c r="XEV316" s="28"/>
      <c r="XEW316" s="28"/>
      <c r="XEX316" s="28"/>
      <c r="XEY316" s="28"/>
      <c r="XEZ316" s="28"/>
      <c r="XFA316" s="28"/>
      <c r="XFB316" s="28"/>
      <c r="XFC316" s="28"/>
      <c r="XFD316" s="28"/>
    </row>
    <row r="317" spans="1:11 16358:16384" s="3" customFormat="1" ht="19.05" customHeight="1">
      <c r="A317" s="110"/>
      <c r="B317" s="112"/>
      <c r="C317" s="112"/>
      <c r="D317" s="112"/>
      <c r="E317" s="112"/>
      <c r="F317" s="29"/>
      <c r="G317" s="29"/>
      <c r="H317" s="29"/>
      <c r="I317" s="29"/>
      <c r="J317" s="114"/>
      <c r="K317" s="29"/>
      <c r="XED317" s="28"/>
      <c r="XEE317" s="28"/>
      <c r="XEF317" s="28"/>
      <c r="XEG317" s="28"/>
      <c r="XEH317" s="28"/>
      <c r="XEI317" s="28"/>
      <c r="XEJ317" s="28"/>
      <c r="XEK317" s="28"/>
      <c r="XEL317" s="28"/>
      <c r="XEM317" s="28"/>
      <c r="XEN317" s="28"/>
      <c r="XEO317" s="28"/>
      <c r="XEP317" s="28"/>
      <c r="XEQ317" s="28"/>
      <c r="XER317" s="28"/>
      <c r="XES317" s="28"/>
      <c r="XET317" s="28"/>
      <c r="XEU317" s="28"/>
      <c r="XEV317" s="28"/>
      <c r="XEW317" s="28"/>
      <c r="XEX317" s="28"/>
      <c r="XEY317" s="28"/>
      <c r="XEZ317" s="28"/>
      <c r="XFA317" s="28"/>
      <c r="XFB317" s="28"/>
      <c r="XFC317" s="28"/>
      <c r="XFD317" s="28"/>
    </row>
    <row r="318" spans="1:11 16358:16384" s="3" customFormat="1" ht="19.05" customHeight="1">
      <c r="A318" s="110"/>
      <c r="B318" s="112"/>
      <c r="C318" s="112"/>
      <c r="D318" s="112"/>
      <c r="E318" s="112"/>
      <c r="F318" s="29"/>
      <c r="G318" s="29"/>
      <c r="H318" s="29"/>
      <c r="I318" s="29"/>
      <c r="J318" s="114"/>
      <c r="K318" s="29"/>
      <c r="XED318" s="28"/>
      <c r="XEE318" s="28"/>
      <c r="XEF318" s="28"/>
      <c r="XEG318" s="28"/>
      <c r="XEH318" s="28"/>
      <c r="XEI318" s="28"/>
      <c r="XEJ318" s="28"/>
      <c r="XEK318" s="28"/>
      <c r="XEL318" s="28"/>
      <c r="XEM318" s="28"/>
      <c r="XEN318" s="28"/>
      <c r="XEO318" s="28"/>
      <c r="XEP318" s="28"/>
      <c r="XEQ318" s="28"/>
      <c r="XER318" s="28"/>
      <c r="XES318" s="28"/>
      <c r="XET318" s="28"/>
      <c r="XEU318" s="28"/>
      <c r="XEV318" s="28"/>
      <c r="XEW318" s="28"/>
      <c r="XEX318" s="28"/>
      <c r="XEY318" s="28"/>
      <c r="XEZ318" s="28"/>
      <c r="XFA318" s="28"/>
      <c r="XFB318" s="28"/>
      <c r="XFC318" s="28"/>
      <c r="XFD318" s="28"/>
    </row>
  </sheetData>
  <sheetProtection formatCells="0" formatColumns="0" formatRows="0"/>
  <mergeCells count="891">
    <mergeCell ref="J313:J315"/>
    <mergeCell ref="J316:J318"/>
    <mergeCell ref="J286:J288"/>
    <mergeCell ref="J289:J291"/>
    <mergeCell ref="J292:J294"/>
    <mergeCell ref="J295:J297"/>
    <mergeCell ref="J298:J300"/>
    <mergeCell ref="J301:J303"/>
    <mergeCell ref="J304:J306"/>
    <mergeCell ref="J307:J309"/>
    <mergeCell ref="J310:J312"/>
    <mergeCell ref="J259:J261"/>
    <mergeCell ref="J262:J264"/>
    <mergeCell ref="J265:J267"/>
    <mergeCell ref="J268:J270"/>
    <mergeCell ref="J271:J273"/>
    <mergeCell ref="J274:J276"/>
    <mergeCell ref="J277:J279"/>
    <mergeCell ref="J280:J282"/>
    <mergeCell ref="J283:J285"/>
    <mergeCell ref="J232:J234"/>
    <mergeCell ref="J235:J237"/>
    <mergeCell ref="J238:J240"/>
    <mergeCell ref="J241:J243"/>
    <mergeCell ref="J244:J246"/>
    <mergeCell ref="J247:J249"/>
    <mergeCell ref="J250:J252"/>
    <mergeCell ref="J253:J255"/>
    <mergeCell ref="J256:J258"/>
    <mergeCell ref="J205:J207"/>
    <mergeCell ref="J208:J210"/>
    <mergeCell ref="J211:J213"/>
    <mergeCell ref="J214:J216"/>
    <mergeCell ref="J217:J219"/>
    <mergeCell ref="J220:J222"/>
    <mergeCell ref="J223:J225"/>
    <mergeCell ref="J226:J228"/>
    <mergeCell ref="J229:J231"/>
    <mergeCell ref="J178:J180"/>
    <mergeCell ref="J181:J183"/>
    <mergeCell ref="J184:J186"/>
    <mergeCell ref="J187:J189"/>
    <mergeCell ref="J190:J192"/>
    <mergeCell ref="J193:J195"/>
    <mergeCell ref="J196:J198"/>
    <mergeCell ref="J199:J201"/>
    <mergeCell ref="J202:J204"/>
    <mergeCell ref="J151:J153"/>
    <mergeCell ref="J154:J156"/>
    <mergeCell ref="J157:J159"/>
    <mergeCell ref="J160:J162"/>
    <mergeCell ref="J163:J165"/>
    <mergeCell ref="J166:J168"/>
    <mergeCell ref="J169:J171"/>
    <mergeCell ref="J172:J174"/>
    <mergeCell ref="J175:J177"/>
    <mergeCell ref="J124:J126"/>
    <mergeCell ref="J127:J129"/>
    <mergeCell ref="J130:J132"/>
    <mergeCell ref="J133:J135"/>
    <mergeCell ref="J136:J138"/>
    <mergeCell ref="J139:J141"/>
    <mergeCell ref="J142:J144"/>
    <mergeCell ref="J145:J147"/>
    <mergeCell ref="J148:J150"/>
    <mergeCell ref="J97:J99"/>
    <mergeCell ref="J100:J102"/>
    <mergeCell ref="J103:J105"/>
    <mergeCell ref="J106:J108"/>
    <mergeCell ref="J109:J111"/>
    <mergeCell ref="J112:J114"/>
    <mergeCell ref="J115:J117"/>
    <mergeCell ref="J118:J120"/>
    <mergeCell ref="J121:J123"/>
    <mergeCell ref="J70:J72"/>
    <mergeCell ref="J73:J75"/>
    <mergeCell ref="J76:J78"/>
    <mergeCell ref="J79:J81"/>
    <mergeCell ref="J82:J84"/>
    <mergeCell ref="J85:J87"/>
    <mergeCell ref="J88:J90"/>
    <mergeCell ref="J91:J93"/>
    <mergeCell ref="J94:J96"/>
    <mergeCell ref="J43:J45"/>
    <mergeCell ref="J46:J48"/>
    <mergeCell ref="J49:J51"/>
    <mergeCell ref="J52:J54"/>
    <mergeCell ref="J55:J57"/>
    <mergeCell ref="J58:J60"/>
    <mergeCell ref="J61:J63"/>
    <mergeCell ref="J64:J66"/>
    <mergeCell ref="J67:J69"/>
    <mergeCell ref="J16:J18"/>
    <mergeCell ref="J19:J21"/>
    <mergeCell ref="J22:J24"/>
    <mergeCell ref="J25:J27"/>
    <mergeCell ref="J28:J30"/>
    <mergeCell ref="J31:J33"/>
    <mergeCell ref="J34:J36"/>
    <mergeCell ref="J37:J39"/>
    <mergeCell ref="J40:J42"/>
    <mergeCell ref="I169:I171"/>
    <mergeCell ref="I172:I174"/>
    <mergeCell ref="I175:I177"/>
    <mergeCell ref="I178:I180"/>
    <mergeCell ref="I181:I183"/>
    <mergeCell ref="I184:I186"/>
    <mergeCell ref="I187:I189"/>
    <mergeCell ref="I190:I192"/>
    <mergeCell ref="I193:I195"/>
    <mergeCell ref="I142:I144"/>
    <mergeCell ref="I145:I147"/>
    <mergeCell ref="I148:I150"/>
    <mergeCell ref="I151:I153"/>
    <mergeCell ref="I154:I156"/>
    <mergeCell ref="I157:I159"/>
    <mergeCell ref="I160:I162"/>
    <mergeCell ref="I163:I165"/>
    <mergeCell ref="I166:I168"/>
    <mergeCell ref="I115:I117"/>
    <mergeCell ref="I118:I120"/>
    <mergeCell ref="I121:I123"/>
    <mergeCell ref="I124:I126"/>
    <mergeCell ref="I127:I129"/>
    <mergeCell ref="I130:I132"/>
    <mergeCell ref="I133:I135"/>
    <mergeCell ref="I136:I138"/>
    <mergeCell ref="I139:I141"/>
    <mergeCell ref="I88:I90"/>
    <mergeCell ref="I91:I93"/>
    <mergeCell ref="I94:I96"/>
    <mergeCell ref="I97:I99"/>
    <mergeCell ref="I100:I102"/>
    <mergeCell ref="I103:I105"/>
    <mergeCell ref="I106:I108"/>
    <mergeCell ref="I109:I111"/>
    <mergeCell ref="I112:I114"/>
    <mergeCell ref="I61:I63"/>
    <mergeCell ref="I64:I66"/>
    <mergeCell ref="I67:I69"/>
    <mergeCell ref="I70:I72"/>
    <mergeCell ref="I73:I75"/>
    <mergeCell ref="I76:I78"/>
    <mergeCell ref="I79:I81"/>
    <mergeCell ref="I82:I84"/>
    <mergeCell ref="I85:I87"/>
    <mergeCell ref="H181:H183"/>
    <mergeCell ref="H184:H186"/>
    <mergeCell ref="H187:H189"/>
    <mergeCell ref="H190:H192"/>
    <mergeCell ref="H193:H195"/>
    <mergeCell ref="I4:I6"/>
    <mergeCell ref="I7:I9"/>
    <mergeCell ref="I10:I12"/>
    <mergeCell ref="I13:I15"/>
    <mergeCell ref="I16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4"/>
    <mergeCell ref="I55:I57"/>
    <mergeCell ref="I58:I60"/>
    <mergeCell ref="H154:H156"/>
    <mergeCell ref="H157:H159"/>
    <mergeCell ref="H160:H162"/>
    <mergeCell ref="H163:H165"/>
    <mergeCell ref="H166:H168"/>
    <mergeCell ref="H169:H171"/>
    <mergeCell ref="H172:H174"/>
    <mergeCell ref="H175:H177"/>
    <mergeCell ref="H178:H180"/>
    <mergeCell ref="H127:H129"/>
    <mergeCell ref="H130:H132"/>
    <mergeCell ref="H133:H135"/>
    <mergeCell ref="H136:H138"/>
    <mergeCell ref="H139:H141"/>
    <mergeCell ref="H142:H144"/>
    <mergeCell ref="H145:H147"/>
    <mergeCell ref="H148:H150"/>
    <mergeCell ref="H151:H153"/>
    <mergeCell ref="H100:H102"/>
    <mergeCell ref="H103:H105"/>
    <mergeCell ref="H106:H108"/>
    <mergeCell ref="H109:H111"/>
    <mergeCell ref="H112:H114"/>
    <mergeCell ref="H115:H117"/>
    <mergeCell ref="H118:H120"/>
    <mergeCell ref="H121:H123"/>
    <mergeCell ref="H124:H126"/>
    <mergeCell ref="H73:H75"/>
    <mergeCell ref="H76:H78"/>
    <mergeCell ref="H79:H81"/>
    <mergeCell ref="H82:H84"/>
    <mergeCell ref="H85:H87"/>
    <mergeCell ref="H88:H90"/>
    <mergeCell ref="H91:H93"/>
    <mergeCell ref="H94:H96"/>
    <mergeCell ref="H97:H99"/>
    <mergeCell ref="G193:G195"/>
    <mergeCell ref="H4:H6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H55:H57"/>
    <mergeCell ref="H58:H60"/>
    <mergeCell ref="H61:H63"/>
    <mergeCell ref="H64:H66"/>
    <mergeCell ref="H67:H69"/>
    <mergeCell ref="H70:H72"/>
    <mergeCell ref="G166:G168"/>
    <mergeCell ref="G169:G171"/>
    <mergeCell ref="G172:G174"/>
    <mergeCell ref="G175:G177"/>
    <mergeCell ref="G178:G180"/>
    <mergeCell ref="G181:G183"/>
    <mergeCell ref="G184:G186"/>
    <mergeCell ref="G187:G189"/>
    <mergeCell ref="G190:G192"/>
    <mergeCell ref="G139:G141"/>
    <mergeCell ref="G142:G144"/>
    <mergeCell ref="G145:G147"/>
    <mergeCell ref="G148:G150"/>
    <mergeCell ref="G151:G153"/>
    <mergeCell ref="G154:G156"/>
    <mergeCell ref="G157:G159"/>
    <mergeCell ref="G160:G162"/>
    <mergeCell ref="G163:G165"/>
    <mergeCell ref="G112:G114"/>
    <mergeCell ref="G115:G117"/>
    <mergeCell ref="G118:G120"/>
    <mergeCell ref="G121:G123"/>
    <mergeCell ref="G124:G126"/>
    <mergeCell ref="G127:G129"/>
    <mergeCell ref="G130:G132"/>
    <mergeCell ref="G133:G135"/>
    <mergeCell ref="G136:G138"/>
    <mergeCell ref="G85:G87"/>
    <mergeCell ref="G88:G90"/>
    <mergeCell ref="G91:G93"/>
    <mergeCell ref="G94:G96"/>
    <mergeCell ref="G97:G99"/>
    <mergeCell ref="G100:G102"/>
    <mergeCell ref="G103:G105"/>
    <mergeCell ref="G106:G108"/>
    <mergeCell ref="G109:G111"/>
    <mergeCell ref="G58:G60"/>
    <mergeCell ref="G61:G63"/>
    <mergeCell ref="G64:G66"/>
    <mergeCell ref="G67:G69"/>
    <mergeCell ref="G70:G72"/>
    <mergeCell ref="G73:G75"/>
    <mergeCell ref="G76:G78"/>
    <mergeCell ref="G79:G81"/>
    <mergeCell ref="G82:G84"/>
    <mergeCell ref="F178:F180"/>
    <mergeCell ref="F181:F183"/>
    <mergeCell ref="F184:F186"/>
    <mergeCell ref="F187:F189"/>
    <mergeCell ref="F190:F192"/>
    <mergeCell ref="F193:F195"/>
    <mergeCell ref="G4:G6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4"/>
    <mergeCell ref="G55:G57"/>
    <mergeCell ref="F151:F153"/>
    <mergeCell ref="F154:F156"/>
    <mergeCell ref="F157:F159"/>
    <mergeCell ref="F160:F162"/>
    <mergeCell ref="F163:F165"/>
    <mergeCell ref="F166:F168"/>
    <mergeCell ref="F169:F171"/>
    <mergeCell ref="F172:F174"/>
    <mergeCell ref="F175:F177"/>
    <mergeCell ref="F124:F126"/>
    <mergeCell ref="F127:F129"/>
    <mergeCell ref="F130:F132"/>
    <mergeCell ref="F133:F135"/>
    <mergeCell ref="F136:F138"/>
    <mergeCell ref="F139:F141"/>
    <mergeCell ref="F142:F144"/>
    <mergeCell ref="F145:F147"/>
    <mergeCell ref="F148:F150"/>
    <mergeCell ref="F97:F99"/>
    <mergeCell ref="F100:F102"/>
    <mergeCell ref="F103:F105"/>
    <mergeCell ref="F106:F108"/>
    <mergeCell ref="F109:F111"/>
    <mergeCell ref="F112:F114"/>
    <mergeCell ref="F115:F117"/>
    <mergeCell ref="F118:F120"/>
    <mergeCell ref="F121:F123"/>
    <mergeCell ref="F70:F72"/>
    <mergeCell ref="F73:F75"/>
    <mergeCell ref="F76:F78"/>
    <mergeCell ref="F79:F81"/>
    <mergeCell ref="F82:F84"/>
    <mergeCell ref="F85:F87"/>
    <mergeCell ref="F88:F90"/>
    <mergeCell ref="F91:F93"/>
    <mergeCell ref="F94:F96"/>
    <mergeCell ref="E313:E315"/>
    <mergeCell ref="E316:E318"/>
    <mergeCell ref="F4:F6"/>
    <mergeCell ref="F7:F9"/>
    <mergeCell ref="F10:F12"/>
    <mergeCell ref="F13:F15"/>
    <mergeCell ref="F16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E286:E288"/>
    <mergeCell ref="E289:E291"/>
    <mergeCell ref="E292:E294"/>
    <mergeCell ref="E295:E297"/>
    <mergeCell ref="E298:E300"/>
    <mergeCell ref="E301:E303"/>
    <mergeCell ref="E304:E306"/>
    <mergeCell ref="E307:E309"/>
    <mergeCell ref="E310:E312"/>
    <mergeCell ref="E259:E261"/>
    <mergeCell ref="E262:E264"/>
    <mergeCell ref="E265:E267"/>
    <mergeCell ref="E268:E270"/>
    <mergeCell ref="E271:E273"/>
    <mergeCell ref="E274:E276"/>
    <mergeCell ref="E277:E279"/>
    <mergeCell ref="E280:E282"/>
    <mergeCell ref="E283:E285"/>
    <mergeCell ref="E232:E234"/>
    <mergeCell ref="E235:E237"/>
    <mergeCell ref="E238:E240"/>
    <mergeCell ref="E241:E243"/>
    <mergeCell ref="E244:E246"/>
    <mergeCell ref="E247:E249"/>
    <mergeCell ref="E250:E252"/>
    <mergeCell ref="E253:E255"/>
    <mergeCell ref="E256:E258"/>
    <mergeCell ref="E205:E207"/>
    <mergeCell ref="E208:E210"/>
    <mergeCell ref="E211:E213"/>
    <mergeCell ref="E214:E216"/>
    <mergeCell ref="E217:E219"/>
    <mergeCell ref="E220:E222"/>
    <mergeCell ref="E223:E225"/>
    <mergeCell ref="E226:E228"/>
    <mergeCell ref="E229:E231"/>
    <mergeCell ref="E178:E180"/>
    <mergeCell ref="E181:E183"/>
    <mergeCell ref="E184:E186"/>
    <mergeCell ref="E187:E189"/>
    <mergeCell ref="E190:E192"/>
    <mergeCell ref="E193:E195"/>
    <mergeCell ref="E196:E198"/>
    <mergeCell ref="E199:E201"/>
    <mergeCell ref="E202:E204"/>
    <mergeCell ref="E151:E153"/>
    <mergeCell ref="E154:E156"/>
    <mergeCell ref="E157:E159"/>
    <mergeCell ref="E160:E162"/>
    <mergeCell ref="E163:E165"/>
    <mergeCell ref="E166:E168"/>
    <mergeCell ref="E169:E171"/>
    <mergeCell ref="E172:E174"/>
    <mergeCell ref="E175:E177"/>
    <mergeCell ref="E124:E126"/>
    <mergeCell ref="E127:E129"/>
    <mergeCell ref="E130:E132"/>
    <mergeCell ref="E133:E135"/>
    <mergeCell ref="E136:E138"/>
    <mergeCell ref="E139:E141"/>
    <mergeCell ref="E142:E144"/>
    <mergeCell ref="E145:E147"/>
    <mergeCell ref="E148:E150"/>
    <mergeCell ref="E97:E99"/>
    <mergeCell ref="E100:E102"/>
    <mergeCell ref="E103:E105"/>
    <mergeCell ref="E106:E108"/>
    <mergeCell ref="E109:E111"/>
    <mergeCell ref="E112:E114"/>
    <mergeCell ref="E115:E117"/>
    <mergeCell ref="E118:E120"/>
    <mergeCell ref="E121:E123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D313:D315"/>
    <mergeCell ref="D316:D318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D286:D288"/>
    <mergeCell ref="D289:D291"/>
    <mergeCell ref="D292:D294"/>
    <mergeCell ref="D295:D297"/>
    <mergeCell ref="D298:D300"/>
    <mergeCell ref="D301:D303"/>
    <mergeCell ref="D304:D306"/>
    <mergeCell ref="D307:D309"/>
    <mergeCell ref="D310:D312"/>
    <mergeCell ref="D259:D261"/>
    <mergeCell ref="D262:D264"/>
    <mergeCell ref="D265:D267"/>
    <mergeCell ref="D268:D270"/>
    <mergeCell ref="D271:D273"/>
    <mergeCell ref="D274:D276"/>
    <mergeCell ref="D277:D279"/>
    <mergeCell ref="D280:D282"/>
    <mergeCell ref="D283:D285"/>
    <mergeCell ref="D232:D234"/>
    <mergeCell ref="D235:D237"/>
    <mergeCell ref="D238:D240"/>
    <mergeCell ref="D241:D243"/>
    <mergeCell ref="D244:D246"/>
    <mergeCell ref="D247:D249"/>
    <mergeCell ref="D250:D252"/>
    <mergeCell ref="D253:D255"/>
    <mergeCell ref="D256:D258"/>
    <mergeCell ref="D205:D207"/>
    <mergeCell ref="D208:D210"/>
    <mergeCell ref="D211:D213"/>
    <mergeCell ref="D214:D216"/>
    <mergeCell ref="D217:D219"/>
    <mergeCell ref="D220:D222"/>
    <mergeCell ref="D223:D225"/>
    <mergeCell ref="D226:D228"/>
    <mergeCell ref="D229:D231"/>
    <mergeCell ref="D178:D180"/>
    <mergeCell ref="D181:D183"/>
    <mergeCell ref="D184:D186"/>
    <mergeCell ref="D187:D189"/>
    <mergeCell ref="D190:D192"/>
    <mergeCell ref="D193:D195"/>
    <mergeCell ref="D196:D198"/>
    <mergeCell ref="D199:D201"/>
    <mergeCell ref="D202:D204"/>
    <mergeCell ref="D151:D153"/>
    <mergeCell ref="D154:D156"/>
    <mergeCell ref="D157:D159"/>
    <mergeCell ref="D160:D162"/>
    <mergeCell ref="D163:D165"/>
    <mergeCell ref="D166:D168"/>
    <mergeCell ref="D169:D171"/>
    <mergeCell ref="D172:D174"/>
    <mergeCell ref="D175:D177"/>
    <mergeCell ref="D124:D126"/>
    <mergeCell ref="D127:D129"/>
    <mergeCell ref="D130:D132"/>
    <mergeCell ref="D133:D135"/>
    <mergeCell ref="D136:D138"/>
    <mergeCell ref="D139:D141"/>
    <mergeCell ref="D142:D144"/>
    <mergeCell ref="D145:D147"/>
    <mergeCell ref="D148:D150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C313:C315"/>
    <mergeCell ref="C316:C318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C286:C288"/>
    <mergeCell ref="C289:C291"/>
    <mergeCell ref="C292:C294"/>
    <mergeCell ref="C295:C297"/>
    <mergeCell ref="C298:C300"/>
    <mergeCell ref="C301:C303"/>
    <mergeCell ref="C304:C306"/>
    <mergeCell ref="C307:C309"/>
    <mergeCell ref="C310:C312"/>
    <mergeCell ref="C259:C261"/>
    <mergeCell ref="C262:C264"/>
    <mergeCell ref="C265:C267"/>
    <mergeCell ref="C268:C270"/>
    <mergeCell ref="C271:C273"/>
    <mergeCell ref="C274:C276"/>
    <mergeCell ref="C277:C279"/>
    <mergeCell ref="C280:C282"/>
    <mergeCell ref="C283:C285"/>
    <mergeCell ref="C232:C234"/>
    <mergeCell ref="C235:C237"/>
    <mergeCell ref="C238:C240"/>
    <mergeCell ref="C241:C243"/>
    <mergeCell ref="C244:C246"/>
    <mergeCell ref="C247:C249"/>
    <mergeCell ref="C250:C252"/>
    <mergeCell ref="C253:C255"/>
    <mergeCell ref="C256:C258"/>
    <mergeCell ref="C205:C207"/>
    <mergeCell ref="C208:C210"/>
    <mergeCell ref="C211:C213"/>
    <mergeCell ref="C214:C216"/>
    <mergeCell ref="C217:C219"/>
    <mergeCell ref="C220:C222"/>
    <mergeCell ref="C223:C225"/>
    <mergeCell ref="C226:C228"/>
    <mergeCell ref="C229:C231"/>
    <mergeCell ref="C178:C180"/>
    <mergeCell ref="C181:C183"/>
    <mergeCell ref="C184:C186"/>
    <mergeCell ref="C187:C189"/>
    <mergeCell ref="C190:C192"/>
    <mergeCell ref="C193:C195"/>
    <mergeCell ref="C196:C198"/>
    <mergeCell ref="C199:C201"/>
    <mergeCell ref="C202:C204"/>
    <mergeCell ref="C151:C153"/>
    <mergeCell ref="C154:C156"/>
    <mergeCell ref="C157:C159"/>
    <mergeCell ref="C160:C162"/>
    <mergeCell ref="C163:C165"/>
    <mergeCell ref="C166:C168"/>
    <mergeCell ref="C169:C171"/>
    <mergeCell ref="C172:C174"/>
    <mergeCell ref="C175:C177"/>
    <mergeCell ref="C124:C126"/>
    <mergeCell ref="C127:C129"/>
    <mergeCell ref="C130:C132"/>
    <mergeCell ref="C133:C135"/>
    <mergeCell ref="C136:C138"/>
    <mergeCell ref="C139:C141"/>
    <mergeCell ref="C142:C144"/>
    <mergeCell ref="C145:C147"/>
    <mergeCell ref="C148:C150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B313:B315"/>
    <mergeCell ref="B316:B318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B286:B288"/>
    <mergeCell ref="B289:B291"/>
    <mergeCell ref="B292:B294"/>
    <mergeCell ref="B295:B297"/>
    <mergeCell ref="B298:B300"/>
    <mergeCell ref="B301:B303"/>
    <mergeCell ref="B304:B306"/>
    <mergeCell ref="B307:B309"/>
    <mergeCell ref="B310:B312"/>
    <mergeCell ref="B259:B261"/>
    <mergeCell ref="B262:B264"/>
    <mergeCell ref="B265:B267"/>
    <mergeCell ref="B268:B270"/>
    <mergeCell ref="B271:B273"/>
    <mergeCell ref="B274:B276"/>
    <mergeCell ref="B277:B279"/>
    <mergeCell ref="B280:B282"/>
    <mergeCell ref="B283:B285"/>
    <mergeCell ref="B232:B234"/>
    <mergeCell ref="B235:B237"/>
    <mergeCell ref="B238:B240"/>
    <mergeCell ref="B241:B243"/>
    <mergeCell ref="B244:B246"/>
    <mergeCell ref="B247:B249"/>
    <mergeCell ref="B250:B252"/>
    <mergeCell ref="B253:B255"/>
    <mergeCell ref="B256:B258"/>
    <mergeCell ref="B205:B207"/>
    <mergeCell ref="B208:B210"/>
    <mergeCell ref="B211:B213"/>
    <mergeCell ref="B214:B216"/>
    <mergeCell ref="B217:B219"/>
    <mergeCell ref="B220:B222"/>
    <mergeCell ref="B223:B225"/>
    <mergeCell ref="B226:B228"/>
    <mergeCell ref="B229:B231"/>
    <mergeCell ref="B178:B180"/>
    <mergeCell ref="B181:B183"/>
    <mergeCell ref="B184:B186"/>
    <mergeCell ref="B187:B189"/>
    <mergeCell ref="B190:B192"/>
    <mergeCell ref="B193:B195"/>
    <mergeCell ref="B196:B198"/>
    <mergeCell ref="B199:B201"/>
    <mergeCell ref="B202:B204"/>
    <mergeCell ref="B151:B153"/>
    <mergeCell ref="B154:B156"/>
    <mergeCell ref="B157:B159"/>
    <mergeCell ref="B160:B162"/>
    <mergeCell ref="B163:B165"/>
    <mergeCell ref="B166:B168"/>
    <mergeCell ref="B169:B171"/>
    <mergeCell ref="B172:B174"/>
    <mergeCell ref="B175:B177"/>
    <mergeCell ref="B124:B126"/>
    <mergeCell ref="B127:B129"/>
    <mergeCell ref="B130:B132"/>
    <mergeCell ref="B133:B135"/>
    <mergeCell ref="B136:B138"/>
    <mergeCell ref="B139:B141"/>
    <mergeCell ref="B142:B144"/>
    <mergeCell ref="B145:B147"/>
    <mergeCell ref="B148:B150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A313:A315"/>
    <mergeCell ref="A316:A318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A286:A288"/>
    <mergeCell ref="A289:A291"/>
    <mergeCell ref="A292:A294"/>
    <mergeCell ref="A295:A297"/>
    <mergeCell ref="A298:A300"/>
    <mergeCell ref="A301:A303"/>
    <mergeCell ref="A304:A306"/>
    <mergeCell ref="A307:A309"/>
    <mergeCell ref="A310:A312"/>
    <mergeCell ref="A259:A261"/>
    <mergeCell ref="A262:A264"/>
    <mergeCell ref="A265:A267"/>
    <mergeCell ref="A268:A270"/>
    <mergeCell ref="A271:A273"/>
    <mergeCell ref="A274:A276"/>
    <mergeCell ref="A277:A279"/>
    <mergeCell ref="A280:A282"/>
    <mergeCell ref="A283:A285"/>
    <mergeCell ref="A232:A234"/>
    <mergeCell ref="A235:A237"/>
    <mergeCell ref="A238:A240"/>
    <mergeCell ref="A241:A243"/>
    <mergeCell ref="A244:A246"/>
    <mergeCell ref="A247:A249"/>
    <mergeCell ref="A250:A252"/>
    <mergeCell ref="A253:A255"/>
    <mergeCell ref="A256:A258"/>
    <mergeCell ref="A205:A207"/>
    <mergeCell ref="A208:A210"/>
    <mergeCell ref="A211:A213"/>
    <mergeCell ref="A214:A216"/>
    <mergeCell ref="A217:A219"/>
    <mergeCell ref="A220:A222"/>
    <mergeCell ref="A223:A225"/>
    <mergeCell ref="A226:A228"/>
    <mergeCell ref="A229:A231"/>
    <mergeCell ref="A178:A180"/>
    <mergeCell ref="A181:A183"/>
    <mergeCell ref="A184:A186"/>
    <mergeCell ref="A187:A189"/>
    <mergeCell ref="A190:A192"/>
    <mergeCell ref="A193:A195"/>
    <mergeCell ref="A196:A198"/>
    <mergeCell ref="A199:A201"/>
    <mergeCell ref="A202:A204"/>
    <mergeCell ref="A151:A153"/>
    <mergeCell ref="A154:A156"/>
    <mergeCell ref="A157:A159"/>
    <mergeCell ref="A160:A162"/>
    <mergeCell ref="A163:A165"/>
    <mergeCell ref="A166:A168"/>
    <mergeCell ref="A169:A171"/>
    <mergeCell ref="A172:A174"/>
    <mergeCell ref="A175:A177"/>
    <mergeCell ref="A124:A126"/>
    <mergeCell ref="A127:A129"/>
    <mergeCell ref="A130:A132"/>
    <mergeCell ref="A133:A135"/>
    <mergeCell ref="A136:A138"/>
    <mergeCell ref="A139:A141"/>
    <mergeCell ref="A142:A144"/>
    <mergeCell ref="A145:A147"/>
    <mergeCell ref="A148:A150"/>
    <mergeCell ref="A97:A99"/>
    <mergeCell ref="A100:A102"/>
    <mergeCell ref="A103:A105"/>
    <mergeCell ref="A106:A108"/>
    <mergeCell ref="A109:A111"/>
    <mergeCell ref="A112:A114"/>
    <mergeCell ref="A115:A117"/>
    <mergeCell ref="A118:A120"/>
    <mergeCell ref="A121:A123"/>
    <mergeCell ref="A70:A72"/>
    <mergeCell ref="A73:A75"/>
    <mergeCell ref="A76:A78"/>
    <mergeCell ref="A79:A81"/>
    <mergeCell ref="A82:A84"/>
    <mergeCell ref="A85:A87"/>
    <mergeCell ref="A88:A90"/>
    <mergeCell ref="A91:A93"/>
    <mergeCell ref="A94:A96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1:AP1"/>
    <mergeCell ref="A2:B2"/>
    <mergeCell ref="J2:L2"/>
    <mergeCell ref="N2:Z2"/>
    <mergeCell ref="AJ2:AN2"/>
    <mergeCell ref="A4:A6"/>
    <mergeCell ref="A7:A9"/>
    <mergeCell ref="A10:A12"/>
    <mergeCell ref="A13:A15"/>
    <mergeCell ref="J4:J6"/>
    <mergeCell ref="J7:J9"/>
    <mergeCell ref="J10:J12"/>
    <mergeCell ref="J13:J15"/>
  </mergeCells>
  <dataValidations count="4">
    <dataValidation type="list" allowBlank="1" showInputMessage="1" showErrorMessage="1" sqref="L4:AP5 L7:AP8 L10:AP11 L13:AP14 L16:AP17 L19:AP20 L22:AP23 L25:AP26 L28:AP29 L31:AP32 L34:AP35 L37:AP38 L40:AP41 L43:AP44 L46:AP47 L49:AP50 L52:AP53 L55:AP56 L58:AP59 L61:AP62 L64:AP65 L67:AP68 L70:AP71 L73:AP74 L76:AP77 L79:AP80 L82:AP83 L85:AP86 L88:AP89 L91:AP92 L94:AP95 L97:AP98 L100:AP101 L103:AP104 L106:AP107 L109:AP110 L112:AP113 L115:AP116 L118:AP119 L121:AP122 L124:AP125 L127:AP128 L130:AP131 L133:AP134 L136:AP137 L139:AP140 L142:AP143 L145:AP146 L148:AP149 L151:AP152 L154:AP155 L157:AP158 L160:AP161 L163:AP164 L166:AP167 L169:AP170 L172:AP173 L175:AP176 L178:AP179 L181:AP182 L184:AP185 L187:AP188 L190:AP191 L193:AP194">
      <formula1>"出勤,事假,病假,休假,缺勤,放假"</formula1>
    </dataValidation>
    <dataValidation type="list" allowBlank="1" showInputMessage="1" showErrorMessage="1" sqref="A2:B2">
      <formula1>年份</formula1>
    </dataValidation>
    <dataValidation type="list" allowBlank="1" showInputMessage="1" showErrorMessage="1" sqref="C2">
      <formula1>月份</formula1>
    </dataValidation>
    <dataValidation type="list" allowBlank="1" showInputMessage="1" showErrorMessage="1" sqref="L196:AP197 L199:AP200 L202:AP203 L205:AP206 L208:AP209 L211:AP212 L214:AP215 L217:AP218 L220:AP221 L223:AP224 L226:AP227 L229:AP230 L232:AP233 L235:AP236 L238:AP239 L241:AP242 L244:AP245 L247:AP248 L250:AP251 L253:AP254 L256:AP257 L259:AP260 L262:AP263 L265:AP266 L268:AP269 L271:AP272 L274:AP275 L277:AP278 L280:AP281 L283:AP284 L286:AP287 L289:AP290 L292:AP293 L295:AP296 L298:AP299 L301:AP302 L304:AP305 L307:AP308 L310:AP311 L313:AP314 L316:AP317">
      <formula1>"√,×"</formula1>
    </dataValidation>
  </dataValidations>
  <printOptions horizontalCentered="1"/>
  <pageMargins left="0.196527777777778" right="0.196527777777778" top="0.196527777777778" bottom="0.196527777777778" header="0" footer="0"/>
  <pageSetup fitToHeight="0" orientation="landscape" pageOrder="overThenDown" paperSize="9" scale="5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>
    <pageSetUpPr fitToPage="1"/>
  </sheetPr>
  <dimension ref="A1:XFD318"/>
  <sheetViews>
    <sheetView showGridLines="0" showZeros="0" workbookViewId="0" topLeftCell="A1">
      <selection pane="topLeft" activeCell="AR1" sqref="AR1"/>
    </sheetView>
  </sheetViews>
  <sheetFormatPr defaultColWidth="9" defaultRowHeight="19.05" customHeight="1"/>
  <cols>
    <col min="1" max="1" width="4.7" style="1" customWidth="1"/>
    <col min="2" max="2" width="7.9" style="1" customWidth="1"/>
    <col min="3" max="3" width="8.7" style="1" customWidth="1"/>
    <col min="4" max="4" width="9.9" style="1" customWidth="1"/>
    <col min="5" max="9" width="6.9" style="1" customWidth="1"/>
    <col min="10" max="10" width="8.7" style="4" customWidth="1"/>
    <col min="11" max="11" width="6.9" style="1" customWidth="1"/>
    <col min="12" max="42" width="4.3" style="1" customWidth="1"/>
    <col min="43" max="43" width="2.7" style="1" customWidth="1"/>
    <col min="44" max="16357" width="9" style="1"/>
    <col min="16358" max="16384" width="9" style="5"/>
  </cols>
  <sheetData>
    <row r="1" spans="1:42" s="1" customFormat="1" ht="39" customHeight="1">
      <c r="A1" s="96" t="s">
        <v>78</v>
      </c>
      <c r="B1" s="96"/>
      <c r="C1" s="96"/>
      <c r="D1" s="96"/>
      <c r="E1" s="96"/>
      <c r="F1" s="96"/>
      <c r="G1" s="96"/>
      <c r="H1" s="96"/>
      <c r="I1" s="96"/>
      <c r="J1" s="103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</row>
    <row r="2" spans="1:42" s="1" customFormat="1" ht="19.95" customHeight="1">
      <c r="A2" s="104">
        <v>2022</v>
      </c>
      <c r="B2" s="104"/>
      <c r="C2" s="6">
        <v>7</v>
      </c>
      <c r="E2" s="7"/>
      <c r="F2" s="7"/>
      <c r="G2" s="7"/>
      <c r="H2" s="7"/>
      <c r="I2" s="7"/>
      <c r="J2" s="105" t="str">
        <f>"本月 "&amp;DAY(DATE(A2,C2+1,1)-1)&amp;" 天"</f>
        <v>本月 31 天</v>
      </c>
      <c r="K2" s="106"/>
      <c r="L2" s="106"/>
      <c r="M2" s="13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22"/>
      <c r="AB2" s="22"/>
      <c r="AC2" s="22"/>
      <c r="AD2" s="22"/>
      <c r="AE2" s="22"/>
      <c r="AF2" s="23"/>
      <c r="AG2" s="23"/>
      <c r="AH2" s="23"/>
      <c r="AI2" s="23"/>
      <c r="AJ2" s="108" t="s">
        <v>79</v>
      </c>
      <c r="AK2" s="108"/>
      <c r="AL2" s="108"/>
      <c r="AM2" s="108"/>
      <c r="AN2" s="108"/>
      <c r="AO2" s="23">
        <v>7</v>
      </c>
      <c r="AP2" s="24" t="s">
        <v>80</v>
      </c>
    </row>
    <row r="3" spans="1:42" s="2" customFormat="1" ht="49.95" customHeight="1">
      <c r="A3" s="8" t="s">
        <v>81</v>
      </c>
      <c r="B3" s="9" t="s">
        <v>1</v>
      </c>
      <c r="C3" s="10" t="s">
        <v>62</v>
      </c>
      <c r="D3" s="11" t="s">
        <v>63</v>
      </c>
      <c r="E3" s="11" t="s">
        <v>64</v>
      </c>
      <c r="F3" s="12" t="s">
        <v>65</v>
      </c>
      <c r="G3" s="12" t="s">
        <v>66</v>
      </c>
      <c r="H3" s="12" t="s">
        <v>67</v>
      </c>
      <c r="I3" s="12" t="s">
        <v>68</v>
      </c>
      <c r="J3" s="14" t="s">
        <v>69</v>
      </c>
      <c r="K3" s="12" t="s">
        <v>82</v>
      </c>
      <c r="L3" s="15">
        <f t="shared" si="0" ref="L3:AP3">IF(MONTH(DATE($A$2,$C$2,COLUMN(A1)))=$C$2,DATE($A$2,$C$2,COLUMN(A1)),"")</f>
        <v>44743</v>
      </c>
      <c r="M3" s="15">
        <f t="shared" si="0"/>
        <v>44744</v>
      </c>
      <c r="N3" s="15">
        <f t="shared" si="0"/>
        <v>44745</v>
      </c>
      <c r="O3" s="15">
        <f t="shared" si="0"/>
        <v>44746</v>
      </c>
      <c r="P3" s="15">
        <f t="shared" si="0"/>
        <v>44747</v>
      </c>
      <c r="Q3" s="15">
        <f t="shared" si="0"/>
        <v>44748</v>
      </c>
      <c r="R3" s="15">
        <f t="shared" si="0"/>
        <v>44749</v>
      </c>
      <c r="S3" s="15">
        <f t="shared" si="0"/>
        <v>44750</v>
      </c>
      <c r="T3" s="15">
        <f t="shared" si="0"/>
        <v>44751</v>
      </c>
      <c r="U3" s="15">
        <f t="shared" si="0"/>
        <v>44752</v>
      </c>
      <c r="V3" s="15">
        <f t="shared" si="0"/>
        <v>44753</v>
      </c>
      <c r="W3" s="15">
        <f t="shared" si="0"/>
        <v>44754</v>
      </c>
      <c r="X3" s="15">
        <f t="shared" si="0"/>
        <v>44755</v>
      </c>
      <c r="Y3" s="15">
        <f t="shared" si="0"/>
        <v>44756</v>
      </c>
      <c r="Z3" s="15">
        <f t="shared" si="0"/>
        <v>44757</v>
      </c>
      <c r="AA3" s="15">
        <f t="shared" si="0"/>
        <v>44758</v>
      </c>
      <c r="AB3" s="15">
        <f t="shared" si="0"/>
        <v>44759</v>
      </c>
      <c r="AC3" s="15">
        <f t="shared" si="0"/>
        <v>44760</v>
      </c>
      <c r="AD3" s="15">
        <f t="shared" si="0"/>
        <v>44761</v>
      </c>
      <c r="AE3" s="15">
        <f t="shared" si="0"/>
        <v>44762</v>
      </c>
      <c r="AF3" s="15">
        <f t="shared" si="0"/>
        <v>44763</v>
      </c>
      <c r="AG3" s="15">
        <f t="shared" si="0"/>
        <v>44764</v>
      </c>
      <c r="AH3" s="15">
        <f t="shared" si="0"/>
        <v>44765</v>
      </c>
      <c r="AI3" s="15">
        <f t="shared" si="0"/>
        <v>44766</v>
      </c>
      <c r="AJ3" s="15">
        <f t="shared" si="0"/>
        <v>44767</v>
      </c>
      <c r="AK3" s="15">
        <f t="shared" si="0"/>
        <v>44768</v>
      </c>
      <c r="AL3" s="15">
        <f t="shared" si="0"/>
        <v>44769</v>
      </c>
      <c r="AM3" s="15">
        <f t="shared" si="0"/>
        <v>44770</v>
      </c>
      <c r="AN3" s="15">
        <f t="shared" si="0"/>
        <v>44771</v>
      </c>
      <c r="AO3" s="15">
        <f t="shared" si="0"/>
        <v>44772</v>
      </c>
      <c r="AP3" s="15">
        <f t="shared" si="0"/>
        <v>44773</v>
      </c>
    </row>
    <row r="4" spans="1:42 16358:16384" s="3" customFormat="1" ht="19.05" customHeight="1">
      <c r="A4" s="109">
        <f ca="1">IF(B4=0,"",COUNTA($B$3:$B3))</f>
        <v>1</v>
      </c>
      <c r="B4" s="111" t="str">
        <f ca="1">INDIRECT("员工信息表!B"&amp;COUNTA($B$3:$B3)+2)</f>
        <v>苏继兵</v>
      </c>
      <c r="C4" s="111">
        <v>22</v>
      </c>
      <c r="D4" s="111">
        <f>(COUNTIF($L4:$AP4,"出勤")+COUNTIF($L5:$AP5,"出勤"))*0.5</f>
        <v>2.5</v>
      </c>
      <c r="E4" s="111">
        <f>(COUNTIF($L4:$AP4,"事假")+COUNTIF($L5:$AP5,"事假"))*0.5</f>
        <v>0.5</v>
      </c>
      <c r="F4" s="111">
        <f>(COUNTIF($L4:$AP4,"病假")+COUNTIF($L5:$AP5,"病假"))*0.5</f>
        <v>0.5</v>
      </c>
      <c r="G4" s="111">
        <f>(COUNTIF($L4:$AP4,"休假")+COUNTIF($L5:$AP5,"休假"))*0.5</f>
        <v>0.5</v>
      </c>
      <c r="H4" s="111">
        <f>(COUNTIF($L4:$AP4,"缺勤")+COUNTIF($L5:$AP5,"缺勤"))*0.5</f>
        <v>0.5</v>
      </c>
      <c r="I4" s="111">
        <f>(COUNTIF($L4:$AP4,"放假")+COUNTIF($L5:$AP5,"放假"))*0.5</f>
        <v>0.5</v>
      </c>
      <c r="J4" s="113">
        <f>(SUM(L6:AP6))/$AO$2</f>
        <v>1.2857142857142858</v>
      </c>
      <c r="K4" s="16" t="str">
        <f ca="1">IF(A4="","",IF(MOD(ROW(),3)=1,"上午",IF(MOD(ROW(),3)=2,"下午","加班")))</f>
        <v>上午</v>
      </c>
      <c r="L4" s="17" t="s">
        <v>83</v>
      </c>
      <c r="M4" s="17" t="s">
        <v>83</v>
      </c>
      <c r="N4" s="17" t="s">
        <v>83</v>
      </c>
      <c r="O4" s="17"/>
      <c r="P4" s="17" t="s">
        <v>74</v>
      </c>
      <c r="Q4" s="17"/>
      <c r="R4" s="17"/>
      <c r="S4" s="17"/>
      <c r="T4" s="17" t="s">
        <v>75</v>
      </c>
      <c r="U4" s="17"/>
      <c r="V4" s="17" t="s">
        <v>76</v>
      </c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25"/>
      <c r="XED4" s="28"/>
      <c r="XEE4" s="28"/>
      <c r="XEF4" s="28"/>
      <c r="XEG4" s="28"/>
      <c r="XEH4" s="28"/>
      <c r="XEI4" s="28"/>
      <c r="XEJ4" s="28"/>
      <c r="XEK4" s="28"/>
      <c r="XEL4" s="28"/>
      <c r="XEM4" s="28"/>
      <c r="XEN4" s="28"/>
      <c r="XEO4" s="28"/>
      <c r="XEP4" s="28"/>
      <c r="XEQ4" s="28"/>
      <c r="XER4" s="28"/>
      <c r="XES4" s="28"/>
      <c r="XET4" s="28"/>
      <c r="XEU4" s="28"/>
      <c r="XEV4" s="28"/>
      <c r="XEW4" s="28"/>
      <c r="XEX4" s="28"/>
      <c r="XEY4" s="28"/>
      <c r="XEZ4" s="28"/>
      <c r="XFA4" s="28"/>
      <c r="XFB4" s="28"/>
      <c r="XFC4" s="28"/>
      <c r="XFD4" s="28"/>
    </row>
    <row r="5" spans="1:42 16358:16384" s="3" customFormat="1" ht="19.05" customHeight="1">
      <c r="A5" s="109"/>
      <c r="B5" s="111"/>
      <c r="C5" s="111"/>
      <c r="D5" s="111"/>
      <c r="E5" s="111"/>
      <c r="F5" s="111"/>
      <c r="G5" s="111"/>
      <c r="H5" s="111"/>
      <c r="I5" s="111"/>
      <c r="J5" s="113"/>
      <c r="K5" s="18" t="str">
        <f ca="1">IF(A4="","",IF(MOD(ROW(),3)=1,"上午",IF(MOD(ROW(),3)=2,"下午","加班")))</f>
        <v>下午</v>
      </c>
      <c r="L5" s="19" t="s">
        <v>83</v>
      </c>
      <c r="M5" s="19" t="s">
        <v>83</v>
      </c>
      <c r="N5" s="19"/>
      <c r="O5" s="19" t="s">
        <v>84</v>
      </c>
      <c r="P5" s="19"/>
      <c r="Q5" s="19"/>
      <c r="R5" s="19" t="s">
        <v>73</v>
      </c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26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  <c r="XEY5" s="28"/>
      <c r="XEZ5" s="28"/>
      <c r="XFA5" s="28"/>
      <c r="XFB5" s="28"/>
      <c r="XFC5" s="28"/>
      <c r="XFD5" s="28"/>
    </row>
    <row r="6" spans="1:42 16358:16384" s="3" customFormat="1" ht="19.05" customHeight="1">
      <c r="A6" s="109"/>
      <c r="B6" s="111"/>
      <c r="C6" s="111"/>
      <c r="D6" s="111"/>
      <c r="E6" s="111"/>
      <c r="F6" s="111"/>
      <c r="G6" s="111"/>
      <c r="H6" s="111"/>
      <c r="I6" s="111"/>
      <c r="J6" s="113"/>
      <c r="K6" s="20" t="str">
        <f ca="1">IF(A4="","",IF(MOD(ROW(),3)=1,"上午",IF(MOD(ROW(),3)=2,"下午","加班")))</f>
        <v>加班</v>
      </c>
      <c r="L6" s="21">
        <v>6</v>
      </c>
      <c r="M6" s="21"/>
      <c r="N6" s="21">
        <v>3</v>
      </c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7"/>
      <c r="XED6" s="28"/>
      <c r="XEE6" s="28"/>
      <c r="XEF6" s="28"/>
      <c r="XEG6" s="28"/>
      <c r="XEH6" s="28"/>
      <c r="XEI6" s="28"/>
      <c r="XEJ6" s="28"/>
      <c r="XEK6" s="28"/>
      <c r="XEL6" s="28"/>
      <c r="XEM6" s="28"/>
      <c r="XEN6" s="28"/>
      <c r="XEO6" s="28"/>
      <c r="XEP6" s="28"/>
      <c r="XEQ6" s="28"/>
      <c r="XER6" s="28"/>
      <c r="XES6" s="28"/>
      <c r="XET6" s="28"/>
      <c r="XEU6" s="28"/>
      <c r="XEV6" s="28"/>
      <c r="XEW6" s="28"/>
      <c r="XEX6" s="28"/>
      <c r="XEY6" s="28"/>
      <c r="XEZ6" s="28"/>
      <c r="XFA6" s="28"/>
      <c r="XFB6" s="28"/>
      <c r="XFC6" s="28"/>
      <c r="XFD6" s="28"/>
    </row>
    <row r="7" spans="1:42 16358:16384" s="3" customFormat="1" ht="19.05" customHeight="1">
      <c r="A7" s="109">
        <f ca="1">IF(B7=0,"",COUNTA($B$3:$B6))</f>
        <v>2</v>
      </c>
      <c r="B7" s="111" t="str">
        <f ca="1">INDIRECT("员工信息表!B"&amp;COUNTA($B$3:$B6)+2)</f>
        <v>苏继中</v>
      </c>
      <c r="C7" s="111">
        <v>22</v>
      </c>
      <c r="D7" s="111">
        <f>(COUNTIF($L7:$AP7,"出勤")+COUNTIF($L8:$AP8,"出勤"))*0.5</f>
        <v>2.5</v>
      </c>
      <c r="E7" s="111">
        <f>(COUNTIF($L7:$AP7,"事假")+COUNTIF($L8:$AP8,"事假"))*0.5</f>
        <v>0.5</v>
      </c>
      <c r="F7" s="111">
        <f>(COUNTIF($L7:$AP7,"病假")+COUNTIF($L8:$AP8,"病假"))*0.5</f>
        <v>0.5</v>
      </c>
      <c r="G7" s="111">
        <f>(COUNTIF($L7:$AP7,"休假")+COUNTIF($L8:$AP8,"休假"))*0.5</f>
        <v>0.5</v>
      </c>
      <c r="H7" s="111">
        <f>(COUNTIF($L7:$AP7,"缺勤")+COUNTIF($L8:$AP8,"缺勤"))*0.5</f>
        <v>0.5</v>
      </c>
      <c r="I7" s="111">
        <f>(COUNTIF($L7:$AP7,"放假")+COUNTIF($L8:$AP8,"放假"))*0.5</f>
        <v>0.5</v>
      </c>
      <c r="J7" s="113">
        <f>(SUM(L9:AP9))/$AO$2</f>
        <v>1.5714285714285714</v>
      </c>
      <c r="K7" s="16" t="str">
        <f ca="1">IF(A7="","",IF(MOD(ROW(),3)=1,"上午",IF(MOD(ROW(),3)=2,"下午","加班")))</f>
        <v>上午</v>
      </c>
      <c r="L7" s="17" t="s">
        <v>83</v>
      </c>
      <c r="M7" s="17" t="s">
        <v>83</v>
      </c>
      <c r="N7" s="17" t="s">
        <v>83</v>
      </c>
      <c r="O7" s="17"/>
      <c r="P7" s="17" t="s">
        <v>74</v>
      </c>
      <c r="Q7" s="17"/>
      <c r="R7" s="17"/>
      <c r="S7" s="17"/>
      <c r="T7" s="17" t="s">
        <v>75</v>
      </c>
      <c r="U7" s="17"/>
      <c r="V7" s="17" t="s">
        <v>76</v>
      </c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25"/>
      <c r="XED7" s="28"/>
      <c r="XEE7" s="28"/>
      <c r="XEF7" s="28"/>
      <c r="XEG7" s="28"/>
      <c r="XEH7" s="28"/>
      <c r="XEI7" s="28"/>
      <c r="XEJ7" s="28"/>
      <c r="XEK7" s="28"/>
      <c r="XEL7" s="28"/>
      <c r="XEM7" s="28"/>
      <c r="XEN7" s="28"/>
      <c r="XEO7" s="28"/>
      <c r="XEP7" s="28"/>
      <c r="XEQ7" s="28"/>
      <c r="XER7" s="28"/>
      <c r="XES7" s="28"/>
      <c r="XET7" s="28"/>
      <c r="XEU7" s="28"/>
      <c r="XEV7" s="28"/>
      <c r="XEW7" s="28"/>
      <c r="XEX7" s="28"/>
      <c r="XEY7" s="28"/>
      <c r="XEZ7" s="28"/>
      <c r="XFA7" s="28"/>
      <c r="XFB7" s="28"/>
      <c r="XFC7" s="28"/>
      <c r="XFD7" s="28"/>
    </row>
    <row r="8" spans="1:42 16358:16384" s="3" customFormat="1" ht="19.05" customHeight="1">
      <c r="A8" s="109"/>
      <c r="B8" s="111"/>
      <c r="C8" s="111"/>
      <c r="D8" s="111"/>
      <c r="E8" s="111"/>
      <c r="F8" s="111"/>
      <c r="G8" s="111"/>
      <c r="H8" s="111"/>
      <c r="I8" s="111"/>
      <c r="J8" s="113"/>
      <c r="K8" s="18" t="str">
        <f ca="1">IF(A7="","",IF(MOD(ROW(),3)=1,"上午",IF(MOD(ROW(),3)=2,"下午","加班")))</f>
        <v>下午</v>
      </c>
      <c r="L8" s="19" t="s">
        <v>83</v>
      </c>
      <c r="M8" s="19" t="s">
        <v>83</v>
      </c>
      <c r="N8" s="19"/>
      <c r="O8" s="19" t="s">
        <v>84</v>
      </c>
      <c r="P8" s="19"/>
      <c r="Q8" s="19"/>
      <c r="R8" s="19" t="s">
        <v>73</v>
      </c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26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  <c r="XEV8" s="28"/>
      <c r="XEW8" s="28"/>
      <c r="XEX8" s="28"/>
      <c r="XEY8" s="28"/>
      <c r="XEZ8" s="28"/>
      <c r="XFA8" s="28"/>
      <c r="XFB8" s="28"/>
      <c r="XFC8" s="28"/>
      <c r="XFD8" s="28"/>
    </row>
    <row r="9" spans="1:42 16358:16384" s="3" customFormat="1" ht="19.05" customHeight="1">
      <c r="A9" s="109"/>
      <c r="B9" s="111"/>
      <c r="C9" s="111"/>
      <c r="D9" s="111"/>
      <c r="E9" s="111"/>
      <c r="F9" s="111"/>
      <c r="G9" s="111"/>
      <c r="H9" s="111"/>
      <c r="I9" s="111"/>
      <c r="J9" s="113"/>
      <c r="K9" s="20" t="str">
        <f ca="1">IF(A7="","",IF(MOD(ROW(),3)=1,"上午",IF(MOD(ROW(),3)=2,"下午","加班")))</f>
        <v>加班</v>
      </c>
      <c r="L9" s="21">
        <v>7</v>
      </c>
      <c r="M9" s="21"/>
      <c r="N9" s="21">
        <v>4</v>
      </c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7"/>
      <c r="XED9" s="28"/>
      <c r="XEE9" s="28"/>
      <c r="XEF9" s="28"/>
      <c r="XEG9" s="28"/>
      <c r="XEH9" s="28"/>
      <c r="XEI9" s="28"/>
      <c r="XEJ9" s="28"/>
      <c r="XEK9" s="28"/>
      <c r="XEL9" s="28"/>
      <c r="XEM9" s="28"/>
      <c r="XEN9" s="28"/>
      <c r="XEO9" s="28"/>
      <c r="XEP9" s="28"/>
      <c r="XEQ9" s="28"/>
      <c r="XER9" s="28"/>
      <c r="XES9" s="28"/>
      <c r="XET9" s="28"/>
      <c r="XEU9" s="28"/>
      <c r="XEV9" s="28"/>
      <c r="XEW9" s="28"/>
      <c r="XEX9" s="28"/>
      <c r="XEY9" s="28"/>
      <c r="XEZ9" s="28"/>
      <c r="XFA9" s="28"/>
      <c r="XFB9" s="28"/>
      <c r="XFC9" s="28"/>
      <c r="XFD9" s="28"/>
    </row>
    <row r="10" spans="1:42 16358:16384" s="3" customFormat="1" ht="19.05" customHeight="1">
      <c r="A10" s="109">
        <f ca="1">IF(B10=0,"",COUNTA($B$3:$B9))</f>
        <v>3</v>
      </c>
      <c r="B10" s="111" t="str">
        <f ca="1">INDIRECT("员工信息表!B"&amp;COUNTA($B$3:$B9)+2)</f>
        <v>刘毅</v>
      </c>
      <c r="C10" s="111">
        <v>22</v>
      </c>
      <c r="D10" s="111">
        <f>(COUNTIF($L10:$AP10,"出勤")+COUNTIF($L11:$AP11,"出勤"))*0.5</f>
        <v>2.5</v>
      </c>
      <c r="E10" s="111">
        <f>(COUNTIF($L10:$AP10,"事假")+COUNTIF($L11:$AP11,"事假"))*0.5</f>
        <v>0.5</v>
      </c>
      <c r="F10" s="111">
        <f>(COUNTIF($L10:$AP10,"病假")+COUNTIF($L11:$AP11,"病假"))*0.5</f>
        <v>0.5</v>
      </c>
      <c r="G10" s="111">
        <f>(COUNTIF($L10:$AP10,"休假")+COUNTIF($L11:$AP11,"休假"))*0.5</f>
        <v>0.5</v>
      </c>
      <c r="H10" s="111">
        <f>(COUNTIF($L10:$AP10,"缺勤")+COUNTIF($L11:$AP11,"缺勤"))*0.5</f>
        <v>0.5</v>
      </c>
      <c r="I10" s="111">
        <f>(COUNTIF($L10:$AP10,"放假")+COUNTIF($L11:$AP11,"放假"))*0.5</f>
        <v>0.5</v>
      </c>
      <c r="J10" s="113">
        <f>(SUM(L12:AP12))/$AO$2</f>
        <v>1.8571428571428572</v>
      </c>
      <c r="K10" s="16" t="str">
        <f ca="1">IF(A10="","",IF(MOD(ROW(),3)=1,"上午",IF(MOD(ROW(),3)=2,"下午","加班")))</f>
        <v>上午</v>
      </c>
      <c r="L10" s="17" t="s">
        <v>83</v>
      </c>
      <c r="M10" s="17" t="s">
        <v>83</v>
      </c>
      <c r="N10" s="17" t="s">
        <v>83</v>
      </c>
      <c r="O10" s="17"/>
      <c r="P10" s="17" t="s">
        <v>74</v>
      </c>
      <c r="Q10" s="17"/>
      <c r="R10" s="17"/>
      <c r="S10" s="17"/>
      <c r="T10" s="17" t="s">
        <v>75</v>
      </c>
      <c r="U10" s="17"/>
      <c r="V10" s="17" t="s">
        <v>76</v>
      </c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25"/>
      <c r="XED10" s="28"/>
      <c r="XEE10" s="28"/>
      <c r="XEF10" s="28"/>
      <c r="XEG10" s="28"/>
      <c r="XEH10" s="28"/>
      <c r="XEI10" s="28"/>
      <c r="XEJ10" s="28"/>
      <c r="XEK10" s="28"/>
      <c r="XEL10" s="28"/>
      <c r="XEM10" s="28"/>
      <c r="XEN10" s="28"/>
      <c r="XEO10" s="28"/>
      <c r="XEP10" s="28"/>
      <c r="XEQ10" s="28"/>
      <c r="XER10" s="28"/>
      <c r="XES10" s="28"/>
      <c r="XET10" s="28"/>
      <c r="XEU10" s="28"/>
      <c r="XEV10" s="28"/>
      <c r="XEW10" s="28"/>
      <c r="XEX10" s="28"/>
      <c r="XEY10" s="28"/>
      <c r="XEZ10" s="28"/>
      <c r="XFA10" s="28"/>
      <c r="XFB10" s="28"/>
      <c r="XFC10" s="28"/>
      <c r="XFD10" s="28"/>
    </row>
    <row r="11" spans="1:42 16358:16384" s="3" customFormat="1" ht="19.05" customHeight="1">
      <c r="A11" s="109"/>
      <c r="B11" s="111"/>
      <c r="C11" s="111"/>
      <c r="D11" s="111"/>
      <c r="E11" s="111"/>
      <c r="F11" s="111"/>
      <c r="G11" s="111"/>
      <c r="H11" s="111"/>
      <c r="I11" s="111"/>
      <c r="J11" s="113"/>
      <c r="K11" s="18" t="str">
        <f ca="1">IF(A10="","",IF(MOD(ROW(),3)=1,"上午",IF(MOD(ROW(),3)=2,"下午","加班")))</f>
        <v>下午</v>
      </c>
      <c r="L11" s="19" t="s">
        <v>83</v>
      </c>
      <c r="M11" s="19" t="s">
        <v>83</v>
      </c>
      <c r="N11" s="19"/>
      <c r="O11" s="19" t="s">
        <v>84</v>
      </c>
      <c r="P11" s="19"/>
      <c r="Q11" s="19"/>
      <c r="R11" s="19" t="s">
        <v>73</v>
      </c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26"/>
      <c r="XED11" s="28"/>
      <c r="XEE11" s="28"/>
      <c r="XEF11" s="28"/>
      <c r="XEG11" s="28"/>
      <c r="XEH11" s="28"/>
      <c r="XEI11" s="28"/>
      <c r="XEJ11" s="28"/>
      <c r="XEK11" s="28"/>
      <c r="XEL11" s="28"/>
      <c r="XEM11" s="28"/>
      <c r="XEN11" s="28"/>
      <c r="XEO11" s="28"/>
      <c r="XEP11" s="28"/>
      <c r="XEQ11" s="28"/>
      <c r="XER11" s="28"/>
      <c r="XES11" s="28"/>
      <c r="XET11" s="28"/>
      <c r="XEU11" s="28"/>
      <c r="XEV11" s="28"/>
      <c r="XEW11" s="28"/>
      <c r="XEX11" s="28"/>
      <c r="XEY11" s="28"/>
      <c r="XEZ11" s="28"/>
      <c r="XFA11" s="28"/>
      <c r="XFB11" s="28"/>
      <c r="XFC11" s="28"/>
      <c r="XFD11" s="28"/>
    </row>
    <row r="12" spans="1:42 16358:16384" s="3" customFormat="1" ht="19.05" customHeight="1">
      <c r="A12" s="109"/>
      <c r="B12" s="111"/>
      <c r="C12" s="111"/>
      <c r="D12" s="111"/>
      <c r="E12" s="111"/>
      <c r="F12" s="111"/>
      <c r="G12" s="111"/>
      <c r="H12" s="111"/>
      <c r="I12" s="111"/>
      <c r="J12" s="113"/>
      <c r="K12" s="20" t="str">
        <f ca="1">IF(A10="","",IF(MOD(ROW(),3)=1,"上午",IF(MOD(ROW(),3)=2,"下午","加班")))</f>
        <v>加班</v>
      </c>
      <c r="L12" s="21">
        <v>8</v>
      </c>
      <c r="M12" s="21"/>
      <c r="N12" s="21">
        <v>5</v>
      </c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7"/>
      <c r="XED12" s="28"/>
      <c r="XEE12" s="28"/>
      <c r="XEF12" s="28"/>
      <c r="XEG12" s="28"/>
      <c r="XEH12" s="28"/>
      <c r="XEI12" s="28"/>
      <c r="XEJ12" s="28"/>
      <c r="XEK12" s="28"/>
      <c r="XEL12" s="28"/>
      <c r="XEM12" s="28"/>
      <c r="XEN12" s="28"/>
      <c r="XEO12" s="28"/>
      <c r="XEP12" s="28"/>
      <c r="XEQ12" s="28"/>
      <c r="XER12" s="28"/>
      <c r="XES12" s="28"/>
      <c r="XET12" s="28"/>
      <c r="XEU12" s="28"/>
      <c r="XEV12" s="28"/>
      <c r="XEW12" s="28"/>
      <c r="XEX12" s="28"/>
      <c r="XEY12" s="28"/>
      <c r="XEZ12" s="28"/>
      <c r="XFA12" s="28"/>
      <c r="XFB12" s="28"/>
      <c r="XFC12" s="28"/>
      <c r="XFD12" s="28"/>
    </row>
    <row r="13" spans="1:42 16358:16384" s="3" customFormat="1" ht="19.05" customHeight="1">
      <c r="A13" s="109">
        <f ca="1">IF(B13=0,"",COUNTA($B$3:$B12))</f>
        <v>4</v>
      </c>
      <c r="B13" s="111" t="str">
        <f ca="1">INDIRECT("员工信息表!B"&amp;COUNTA($B$3:$B12)+2)</f>
        <v>伍亦中</v>
      </c>
      <c r="C13" s="111">
        <v>22</v>
      </c>
      <c r="D13" s="111">
        <f>(COUNTIF($L13:$AP13,"出勤")+COUNTIF($L14:$AP14,"出勤"))*0.5</f>
        <v>2.5</v>
      </c>
      <c r="E13" s="111">
        <f>(COUNTIF($L13:$AP13,"事假")+COUNTIF($L14:$AP14,"事假"))*0.5</f>
        <v>0.5</v>
      </c>
      <c r="F13" s="111">
        <f>(COUNTIF($L13:$AP13,"病假")+COUNTIF($L14:$AP14,"病假"))*0.5</f>
        <v>0.5</v>
      </c>
      <c r="G13" s="111">
        <f>(COUNTIF($L13:$AP13,"休假")+COUNTIF($L14:$AP14,"休假"))*0.5</f>
        <v>0.5</v>
      </c>
      <c r="H13" s="111">
        <f>(COUNTIF($L13:$AP13,"缺勤")+COUNTIF($L14:$AP14,"缺勤"))*0.5</f>
        <v>0.5</v>
      </c>
      <c r="I13" s="111">
        <f>(COUNTIF($L13:$AP13,"放假")+COUNTIF($L14:$AP14,"放假"))*0.5</f>
        <v>0.5</v>
      </c>
      <c r="J13" s="113">
        <f>(SUM(L15:AP15))/$AO$2</f>
        <v>2.1428571428571428</v>
      </c>
      <c r="K13" s="16" t="str">
        <f ca="1">IF(A13="","",IF(MOD(ROW(),3)=1,"上午",IF(MOD(ROW(),3)=2,"下午","加班")))</f>
        <v>上午</v>
      </c>
      <c r="L13" s="17" t="s">
        <v>83</v>
      </c>
      <c r="M13" s="17" t="s">
        <v>83</v>
      </c>
      <c r="N13" s="17" t="s">
        <v>83</v>
      </c>
      <c r="O13" s="17"/>
      <c r="P13" s="17" t="s">
        <v>74</v>
      </c>
      <c r="Q13" s="17"/>
      <c r="R13" s="17"/>
      <c r="S13" s="17"/>
      <c r="T13" s="17" t="s">
        <v>75</v>
      </c>
      <c r="U13" s="17"/>
      <c r="V13" s="17" t="s">
        <v>76</v>
      </c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25"/>
      <c r="XED13" s="28"/>
      <c r="XEE13" s="28"/>
      <c r="XEF13" s="28"/>
      <c r="XEG13" s="28"/>
      <c r="XEH13" s="28"/>
      <c r="XEI13" s="28"/>
      <c r="XEJ13" s="28"/>
      <c r="XEK13" s="28"/>
      <c r="XEL13" s="28"/>
      <c r="XEM13" s="28"/>
      <c r="XEN13" s="28"/>
      <c r="XEO13" s="28"/>
      <c r="XEP13" s="28"/>
      <c r="XEQ13" s="28"/>
      <c r="XER13" s="28"/>
      <c r="XES13" s="28"/>
      <c r="XET13" s="28"/>
      <c r="XEU13" s="28"/>
      <c r="XEV13" s="28"/>
      <c r="XEW13" s="28"/>
      <c r="XEX13" s="28"/>
      <c r="XEY13" s="28"/>
      <c r="XEZ13" s="28"/>
      <c r="XFA13" s="28"/>
      <c r="XFB13" s="28"/>
      <c r="XFC13" s="28"/>
      <c r="XFD13" s="28"/>
    </row>
    <row r="14" spans="1:42 16358:16384" s="3" customFormat="1" ht="19.05" customHeight="1">
      <c r="A14" s="109"/>
      <c r="B14" s="111"/>
      <c r="C14" s="111"/>
      <c r="D14" s="111"/>
      <c r="E14" s="111"/>
      <c r="F14" s="111"/>
      <c r="G14" s="111"/>
      <c r="H14" s="111"/>
      <c r="I14" s="111"/>
      <c r="J14" s="113"/>
      <c r="K14" s="18" t="str">
        <f ca="1">IF(A13="","",IF(MOD(ROW(),3)=1,"上午",IF(MOD(ROW(),3)=2,"下午","加班")))</f>
        <v>下午</v>
      </c>
      <c r="L14" s="19" t="s">
        <v>83</v>
      </c>
      <c r="M14" s="19" t="s">
        <v>83</v>
      </c>
      <c r="N14" s="19"/>
      <c r="O14" s="19" t="s">
        <v>84</v>
      </c>
      <c r="P14" s="19"/>
      <c r="Q14" s="19"/>
      <c r="R14" s="19" t="s">
        <v>73</v>
      </c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26"/>
      <c r="XED14" s="28"/>
      <c r="XEE14" s="28"/>
      <c r="XEF14" s="28"/>
      <c r="XEG14" s="28"/>
      <c r="XEH14" s="28"/>
      <c r="XEI14" s="28"/>
      <c r="XEJ14" s="28"/>
      <c r="XEK14" s="28"/>
      <c r="XEL14" s="28"/>
      <c r="XEM14" s="28"/>
      <c r="XEN14" s="28"/>
      <c r="XEO14" s="28"/>
      <c r="XEP14" s="28"/>
      <c r="XEQ14" s="28"/>
      <c r="XER14" s="28"/>
      <c r="XES14" s="28"/>
      <c r="XET14" s="28"/>
      <c r="XEU14" s="28"/>
      <c r="XEV14" s="28"/>
      <c r="XEW14" s="28"/>
      <c r="XEX14" s="28"/>
      <c r="XEY14" s="28"/>
      <c r="XEZ14" s="28"/>
      <c r="XFA14" s="28"/>
      <c r="XFB14" s="28"/>
      <c r="XFC14" s="28"/>
      <c r="XFD14" s="28"/>
    </row>
    <row r="15" spans="1:42 16358:16384" s="3" customFormat="1" ht="19.05" customHeight="1">
      <c r="A15" s="109"/>
      <c r="B15" s="111"/>
      <c r="C15" s="111"/>
      <c r="D15" s="111"/>
      <c r="E15" s="111"/>
      <c r="F15" s="111"/>
      <c r="G15" s="111"/>
      <c r="H15" s="111"/>
      <c r="I15" s="111"/>
      <c r="J15" s="113"/>
      <c r="K15" s="20" t="str">
        <f ca="1">IF(A13="","",IF(MOD(ROW(),3)=1,"上午",IF(MOD(ROW(),3)=2,"下午","加班")))</f>
        <v>加班</v>
      </c>
      <c r="L15" s="21">
        <v>9</v>
      </c>
      <c r="M15" s="21"/>
      <c r="N15" s="21">
        <v>6</v>
      </c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7"/>
      <c r="XED15" s="28"/>
      <c r="XEE15" s="28"/>
      <c r="XEF15" s="28"/>
      <c r="XEG15" s="28"/>
      <c r="XEH15" s="28"/>
      <c r="XEI15" s="28"/>
      <c r="XEJ15" s="28"/>
      <c r="XEK15" s="28"/>
      <c r="XEL15" s="28"/>
      <c r="XEM15" s="28"/>
      <c r="XEN15" s="28"/>
      <c r="XEO15" s="28"/>
      <c r="XEP15" s="28"/>
      <c r="XEQ15" s="28"/>
      <c r="XER15" s="28"/>
      <c r="XES15" s="28"/>
      <c r="XET15" s="28"/>
      <c r="XEU15" s="28"/>
      <c r="XEV15" s="28"/>
      <c r="XEW15" s="28"/>
      <c r="XEX15" s="28"/>
      <c r="XEY15" s="28"/>
      <c r="XEZ15" s="28"/>
      <c r="XFA15" s="28"/>
      <c r="XFB15" s="28"/>
      <c r="XFC15" s="28"/>
      <c r="XFD15" s="28"/>
    </row>
    <row r="16" spans="1:42 16358:16384" s="3" customFormat="1" ht="19.05" customHeight="1">
      <c r="A16" s="109">
        <f ca="1">IF(B16=0,"",COUNTA($B$3:$B15))</f>
        <v>5</v>
      </c>
      <c r="B16" s="111" t="str">
        <f ca="1">INDIRECT("员工信息表!B"&amp;COUNTA($B$3:$B15)+2)</f>
        <v>苏绿华</v>
      </c>
      <c r="C16" s="111">
        <v>22</v>
      </c>
      <c r="D16" s="111">
        <f>(COUNTIF($L16:$AP16,"出勤")+COUNTIF($L17:$AP17,"出勤"))*0.5</f>
        <v>2.5</v>
      </c>
      <c r="E16" s="111">
        <f>(COUNTIF($L16:$AP16,"事假")+COUNTIF($L17:$AP17,"事假"))*0.5</f>
        <v>0.5</v>
      </c>
      <c r="F16" s="111">
        <f>(COUNTIF($L16:$AP16,"病假")+COUNTIF($L17:$AP17,"病假"))*0.5</f>
        <v>0.5</v>
      </c>
      <c r="G16" s="111">
        <f>(COUNTIF($L16:$AP16,"休假")+COUNTIF($L17:$AP17,"休假"))*0.5</f>
        <v>0.5</v>
      </c>
      <c r="H16" s="111">
        <f>(COUNTIF($L16:$AP16,"缺勤")+COUNTIF($L17:$AP17,"缺勤"))*0.5</f>
        <v>0.5</v>
      </c>
      <c r="I16" s="111">
        <f>(COUNTIF($L16:$AP16,"放假")+COUNTIF($L17:$AP17,"放假"))*0.5</f>
        <v>0.5</v>
      </c>
      <c r="J16" s="113">
        <f>(SUM(L18:AP18))/$AO$2</f>
        <v>2.4285714285714284</v>
      </c>
      <c r="K16" s="16" t="str">
        <f ca="1">IF(A16="","",IF(MOD(ROW(),3)=1,"上午",IF(MOD(ROW(),3)=2,"下午","加班")))</f>
        <v>上午</v>
      </c>
      <c r="L16" s="17" t="s">
        <v>83</v>
      </c>
      <c r="M16" s="17" t="s">
        <v>83</v>
      </c>
      <c r="N16" s="17" t="s">
        <v>83</v>
      </c>
      <c r="O16" s="17"/>
      <c r="P16" s="17" t="s">
        <v>74</v>
      </c>
      <c r="Q16" s="17"/>
      <c r="R16" s="17"/>
      <c r="S16" s="17"/>
      <c r="T16" s="17" t="s">
        <v>75</v>
      </c>
      <c r="U16" s="17"/>
      <c r="V16" s="17" t="s">
        <v>76</v>
      </c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25"/>
      <c r="XED16" s="28"/>
      <c r="XEE16" s="28"/>
      <c r="XEF16" s="28"/>
      <c r="XEG16" s="28"/>
      <c r="XEH16" s="28"/>
      <c r="XEI16" s="28"/>
      <c r="XEJ16" s="28"/>
      <c r="XEK16" s="28"/>
      <c r="XEL16" s="28"/>
      <c r="XEM16" s="28"/>
      <c r="XEN16" s="28"/>
      <c r="XEO16" s="28"/>
      <c r="XEP16" s="28"/>
      <c r="XEQ16" s="28"/>
      <c r="XER16" s="28"/>
      <c r="XES16" s="28"/>
      <c r="XET16" s="28"/>
      <c r="XEU16" s="28"/>
      <c r="XEV16" s="28"/>
      <c r="XEW16" s="28"/>
      <c r="XEX16" s="28"/>
      <c r="XEY16" s="28"/>
      <c r="XEZ16" s="28"/>
      <c r="XFA16" s="28"/>
      <c r="XFB16" s="28"/>
      <c r="XFC16" s="28"/>
      <c r="XFD16" s="28"/>
    </row>
    <row r="17" spans="1:42 16358:16384" s="3" customFormat="1" ht="19.05" customHeight="1">
      <c r="A17" s="109"/>
      <c r="B17" s="111"/>
      <c r="C17" s="111"/>
      <c r="D17" s="111"/>
      <c r="E17" s="111"/>
      <c r="F17" s="111"/>
      <c r="G17" s="111"/>
      <c r="H17" s="111"/>
      <c r="I17" s="111"/>
      <c r="J17" s="113"/>
      <c r="K17" s="18" t="str">
        <f ca="1">IF(A16="","",IF(MOD(ROW(),3)=1,"上午",IF(MOD(ROW(),3)=2,"下午","加班")))</f>
        <v>下午</v>
      </c>
      <c r="L17" s="19" t="s">
        <v>83</v>
      </c>
      <c r="M17" s="19" t="s">
        <v>83</v>
      </c>
      <c r="N17" s="19"/>
      <c r="O17" s="19" t="s">
        <v>84</v>
      </c>
      <c r="P17" s="19"/>
      <c r="Q17" s="19"/>
      <c r="R17" s="19" t="s">
        <v>73</v>
      </c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26"/>
      <c r="XED17" s="28"/>
      <c r="XEE17" s="28"/>
      <c r="XEF17" s="28"/>
      <c r="XEG17" s="28"/>
      <c r="XEH17" s="28"/>
      <c r="XEI17" s="28"/>
      <c r="XEJ17" s="28"/>
      <c r="XEK17" s="28"/>
      <c r="XEL17" s="28"/>
      <c r="XEM17" s="28"/>
      <c r="XEN17" s="28"/>
      <c r="XEO17" s="28"/>
      <c r="XEP17" s="28"/>
      <c r="XEQ17" s="28"/>
      <c r="XER17" s="28"/>
      <c r="XES17" s="28"/>
      <c r="XET17" s="28"/>
      <c r="XEU17" s="28"/>
      <c r="XEV17" s="28"/>
      <c r="XEW17" s="28"/>
      <c r="XEX17" s="28"/>
      <c r="XEY17" s="28"/>
      <c r="XEZ17" s="28"/>
      <c r="XFA17" s="28"/>
      <c r="XFB17" s="28"/>
      <c r="XFC17" s="28"/>
      <c r="XFD17" s="28"/>
    </row>
    <row r="18" spans="1:42 16358:16384" s="3" customFormat="1" ht="19.05" customHeight="1">
      <c r="A18" s="109"/>
      <c r="B18" s="111"/>
      <c r="C18" s="111"/>
      <c r="D18" s="111"/>
      <c r="E18" s="111"/>
      <c r="F18" s="111"/>
      <c r="G18" s="111"/>
      <c r="H18" s="111"/>
      <c r="I18" s="111"/>
      <c r="J18" s="113"/>
      <c r="K18" s="20" t="str">
        <f ca="1">IF(A16="","",IF(MOD(ROW(),3)=1,"上午",IF(MOD(ROW(),3)=2,"下午","加班")))</f>
        <v>加班</v>
      </c>
      <c r="L18" s="21">
        <v>10</v>
      </c>
      <c r="M18" s="21"/>
      <c r="N18" s="21">
        <v>7</v>
      </c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7"/>
      <c r="XED18" s="28"/>
      <c r="XEE18" s="28"/>
      <c r="XEF18" s="28"/>
      <c r="XEG18" s="28"/>
      <c r="XEH18" s="28"/>
      <c r="XEI18" s="28"/>
      <c r="XEJ18" s="28"/>
      <c r="XEK18" s="28"/>
      <c r="XEL18" s="28"/>
      <c r="XEM18" s="28"/>
      <c r="XEN18" s="28"/>
      <c r="XEO18" s="28"/>
      <c r="XEP18" s="28"/>
      <c r="XEQ18" s="28"/>
      <c r="XER18" s="28"/>
      <c r="XES18" s="28"/>
      <c r="XET18" s="28"/>
      <c r="XEU18" s="28"/>
      <c r="XEV18" s="28"/>
      <c r="XEW18" s="28"/>
      <c r="XEX18" s="28"/>
      <c r="XEY18" s="28"/>
      <c r="XEZ18" s="28"/>
      <c r="XFA18" s="28"/>
      <c r="XFB18" s="28"/>
      <c r="XFC18" s="28"/>
      <c r="XFD18" s="28"/>
    </row>
    <row r="19" spans="1:42 16358:16384" s="3" customFormat="1" ht="19.05" customHeight="1">
      <c r="A19" s="109">
        <f ca="1">IF(B19=0,"",COUNTA($B$3:$B18))</f>
        <v>6</v>
      </c>
      <c r="B19" s="111" t="str">
        <f ca="1">INDIRECT("员工信息表!B"&amp;COUNTA($B$3:$B18)+2)</f>
        <v>王升祥</v>
      </c>
      <c r="C19" s="111">
        <v>22</v>
      </c>
      <c r="D19" s="111">
        <f>(COUNTIF($L19:$AP19,"出勤")+COUNTIF($L20:$AP20,"出勤"))*0.5</f>
        <v>2.5</v>
      </c>
      <c r="E19" s="111">
        <f>(COUNTIF($L19:$AP19,"事假")+COUNTIF($L20:$AP20,"事假"))*0.5</f>
        <v>0.5</v>
      </c>
      <c r="F19" s="111">
        <f>(COUNTIF($L19:$AP19,"病假")+COUNTIF($L20:$AP20,"病假"))*0.5</f>
        <v>0.5</v>
      </c>
      <c r="G19" s="111">
        <f>(COUNTIF($L19:$AP19,"休假")+COUNTIF($L20:$AP20,"休假"))*0.5</f>
        <v>0.5</v>
      </c>
      <c r="H19" s="111">
        <f>(COUNTIF($L19:$AP19,"缺勤")+COUNTIF($L20:$AP20,"缺勤"))*0.5</f>
        <v>0.5</v>
      </c>
      <c r="I19" s="111">
        <f>(COUNTIF($L19:$AP19,"放假")+COUNTIF($L20:$AP20,"放假"))*0.5</f>
        <v>0.5</v>
      </c>
      <c r="J19" s="113">
        <f>(SUM(L21:AP21))/$AO$2</f>
        <v>2.7142857142857144</v>
      </c>
      <c r="K19" s="16" t="str">
        <f ca="1">IF(A19="","",IF(MOD(ROW(),3)=1,"上午",IF(MOD(ROW(),3)=2,"下午","加班")))</f>
        <v>上午</v>
      </c>
      <c r="L19" s="17" t="s">
        <v>83</v>
      </c>
      <c r="M19" s="17" t="s">
        <v>83</v>
      </c>
      <c r="N19" s="17" t="s">
        <v>83</v>
      </c>
      <c r="O19" s="17"/>
      <c r="P19" s="17" t="s">
        <v>74</v>
      </c>
      <c r="Q19" s="17"/>
      <c r="R19" s="17"/>
      <c r="S19" s="17"/>
      <c r="T19" s="17" t="s">
        <v>75</v>
      </c>
      <c r="U19" s="17"/>
      <c r="V19" s="17" t="s">
        <v>76</v>
      </c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25"/>
      <c r="XED19" s="28"/>
      <c r="XEE19" s="28"/>
      <c r="XEF19" s="28"/>
      <c r="XEG19" s="28"/>
      <c r="XEH19" s="28"/>
      <c r="XEI19" s="28"/>
      <c r="XEJ19" s="28"/>
      <c r="XEK19" s="28"/>
      <c r="XEL19" s="28"/>
      <c r="XEM19" s="28"/>
      <c r="XEN19" s="28"/>
      <c r="XEO19" s="28"/>
      <c r="XEP19" s="28"/>
      <c r="XEQ19" s="28"/>
      <c r="XER19" s="28"/>
      <c r="XES19" s="28"/>
      <c r="XET19" s="28"/>
      <c r="XEU19" s="28"/>
      <c r="XEV19" s="28"/>
      <c r="XEW19" s="28"/>
      <c r="XEX19" s="28"/>
      <c r="XEY19" s="28"/>
      <c r="XEZ19" s="28"/>
      <c r="XFA19" s="28"/>
      <c r="XFB19" s="28"/>
      <c r="XFC19" s="28"/>
      <c r="XFD19" s="28"/>
    </row>
    <row r="20" spans="1:42 16358:16384" s="3" customFormat="1" ht="19.05" customHeight="1">
      <c r="A20" s="109"/>
      <c r="B20" s="111"/>
      <c r="C20" s="111"/>
      <c r="D20" s="111"/>
      <c r="E20" s="111"/>
      <c r="F20" s="111"/>
      <c r="G20" s="111"/>
      <c r="H20" s="111"/>
      <c r="I20" s="111"/>
      <c r="J20" s="113"/>
      <c r="K20" s="18" t="str">
        <f ca="1">IF(A19="","",IF(MOD(ROW(),3)=1,"上午",IF(MOD(ROW(),3)=2,"下午","加班")))</f>
        <v>下午</v>
      </c>
      <c r="L20" s="19" t="s">
        <v>83</v>
      </c>
      <c r="M20" s="19" t="s">
        <v>83</v>
      </c>
      <c r="N20" s="19"/>
      <c r="O20" s="19" t="s">
        <v>84</v>
      </c>
      <c r="P20" s="19"/>
      <c r="Q20" s="19"/>
      <c r="R20" s="19" t="s">
        <v>73</v>
      </c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26"/>
      <c r="XED20" s="28"/>
      <c r="XEE20" s="28"/>
      <c r="XEF20" s="28"/>
      <c r="XEG20" s="28"/>
      <c r="XEH20" s="28"/>
      <c r="XEI20" s="28"/>
      <c r="XEJ20" s="28"/>
      <c r="XEK20" s="28"/>
      <c r="XEL20" s="28"/>
      <c r="XEM20" s="28"/>
      <c r="XEN20" s="28"/>
      <c r="XEO20" s="28"/>
      <c r="XEP20" s="28"/>
      <c r="XEQ20" s="28"/>
      <c r="XER20" s="28"/>
      <c r="XES20" s="28"/>
      <c r="XET20" s="28"/>
      <c r="XEU20" s="28"/>
      <c r="XEV20" s="28"/>
      <c r="XEW20" s="28"/>
      <c r="XEX20" s="28"/>
      <c r="XEY20" s="28"/>
      <c r="XEZ20" s="28"/>
      <c r="XFA20" s="28"/>
      <c r="XFB20" s="28"/>
      <c r="XFC20" s="28"/>
      <c r="XFD20" s="28"/>
    </row>
    <row r="21" spans="1:42 16358:16384" s="3" customFormat="1" ht="19.05" customHeight="1">
      <c r="A21" s="109"/>
      <c r="B21" s="111"/>
      <c r="C21" s="111"/>
      <c r="D21" s="111"/>
      <c r="E21" s="111"/>
      <c r="F21" s="111"/>
      <c r="G21" s="111"/>
      <c r="H21" s="111"/>
      <c r="I21" s="111"/>
      <c r="J21" s="113"/>
      <c r="K21" s="20" t="str">
        <f ca="1">IF(A19="","",IF(MOD(ROW(),3)=1,"上午",IF(MOD(ROW(),3)=2,"下午","加班")))</f>
        <v>加班</v>
      </c>
      <c r="L21" s="21">
        <v>11</v>
      </c>
      <c r="M21" s="21"/>
      <c r="N21" s="21">
        <v>8</v>
      </c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7"/>
      <c r="XED21" s="28"/>
      <c r="XEE21" s="28"/>
      <c r="XEF21" s="28"/>
      <c r="XEG21" s="28"/>
      <c r="XEH21" s="28"/>
      <c r="XEI21" s="28"/>
      <c r="XEJ21" s="28"/>
      <c r="XEK21" s="28"/>
      <c r="XEL21" s="28"/>
      <c r="XEM21" s="28"/>
      <c r="XEN21" s="28"/>
      <c r="XEO21" s="28"/>
      <c r="XEP21" s="28"/>
      <c r="XEQ21" s="28"/>
      <c r="XER21" s="28"/>
      <c r="XES21" s="28"/>
      <c r="XET21" s="28"/>
      <c r="XEU21" s="28"/>
      <c r="XEV21" s="28"/>
      <c r="XEW21" s="28"/>
      <c r="XEX21" s="28"/>
      <c r="XEY21" s="28"/>
      <c r="XEZ21" s="28"/>
      <c r="XFA21" s="28"/>
      <c r="XFB21" s="28"/>
      <c r="XFC21" s="28"/>
      <c r="XFD21" s="28"/>
    </row>
    <row r="22" spans="1:42 16358:16384" s="3" customFormat="1" ht="19.05" customHeight="1">
      <c r="A22" s="109">
        <f ca="1">IF(B22=0,"",COUNTA($B$3:$B21))</f>
        <v>7</v>
      </c>
      <c r="B22" s="111" t="str">
        <f ca="1">INDIRECT("员工信息表!B"&amp;COUNTA($B$3:$B21)+2)</f>
        <v>刘让铁</v>
      </c>
      <c r="C22" s="111">
        <v>22</v>
      </c>
      <c r="D22" s="111">
        <f>(COUNTIF($L22:$AP22,"出勤")+COUNTIF($L23:$AP23,"出勤"))*0.5</f>
        <v>2.5</v>
      </c>
      <c r="E22" s="111">
        <f>(COUNTIF($L22:$AP22,"事假")+COUNTIF($L23:$AP23,"事假"))*0.5</f>
        <v>0.5</v>
      </c>
      <c r="F22" s="111">
        <f>(COUNTIF($L22:$AP22,"病假")+COUNTIF($L23:$AP23,"病假"))*0.5</f>
        <v>0.5</v>
      </c>
      <c r="G22" s="111">
        <f>(COUNTIF($L22:$AP22,"休假")+COUNTIF($L23:$AP23,"休假"))*0.5</f>
        <v>0.5</v>
      </c>
      <c r="H22" s="111">
        <f>(COUNTIF($L22:$AP22,"缺勤")+COUNTIF($L23:$AP23,"缺勤"))*0.5</f>
        <v>0.5</v>
      </c>
      <c r="I22" s="111">
        <f>(COUNTIF($L22:$AP22,"放假")+COUNTIF($L23:$AP23,"放假"))*0.5</f>
        <v>0.5</v>
      </c>
      <c r="J22" s="113">
        <f>(SUM(L24:AP24))/$AO$2</f>
        <v>3</v>
      </c>
      <c r="K22" s="16" t="str">
        <f ca="1">IF(A22="","",IF(MOD(ROW(),3)=1,"上午",IF(MOD(ROW(),3)=2,"下午","加班")))</f>
        <v>上午</v>
      </c>
      <c r="L22" s="17" t="s">
        <v>83</v>
      </c>
      <c r="M22" s="17" t="s">
        <v>83</v>
      </c>
      <c r="N22" s="17" t="s">
        <v>83</v>
      </c>
      <c r="O22" s="17"/>
      <c r="P22" s="17" t="s">
        <v>74</v>
      </c>
      <c r="Q22" s="17"/>
      <c r="R22" s="17"/>
      <c r="S22" s="17"/>
      <c r="T22" s="17" t="s">
        <v>75</v>
      </c>
      <c r="U22" s="17"/>
      <c r="V22" s="17" t="s">
        <v>76</v>
      </c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25"/>
      <c r="XED22" s="28"/>
      <c r="XEE22" s="28"/>
      <c r="XEF22" s="28"/>
      <c r="XEG22" s="28"/>
      <c r="XEH22" s="28"/>
      <c r="XEI22" s="28"/>
      <c r="XEJ22" s="28"/>
      <c r="XEK22" s="28"/>
      <c r="XEL22" s="28"/>
      <c r="XEM22" s="28"/>
      <c r="XEN22" s="28"/>
      <c r="XEO22" s="28"/>
      <c r="XEP22" s="28"/>
      <c r="XEQ22" s="28"/>
      <c r="XER22" s="28"/>
      <c r="XES22" s="28"/>
      <c r="XET22" s="28"/>
      <c r="XEU22" s="28"/>
      <c r="XEV22" s="28"/>
      <c r="XEW22" s="28"/>
      <c r="XEX22" s="28"/>
      <c r="XEY22" s="28"/>
      <c r="XEZ22" s="28"/>
      <c r="XFA22" s="28"/>
      <c r="XFB22" s="28"/>
      <c r="XFC22" s="28"/>
      <c r="XFD22" s="28"/>
    </row>
    <row r="23" spans="1:42 16358:16384" s="3" customFormat="1" ht="19.05" customHeight="1">
      <c r="A23" s="109"/>
      <c r="B23" s="111"/>
      <c r="C23" s="111"/>
      <c r="D23" s="111"/>
      <c r="E23" s="111"/>
      <c r="F23" s="111"/>
      <c r="G23" s="111"/>
      <c r="H23" s="111"/>
      <c r="I23" s="111"/>
      <c r="J23" s="113"/>
      <c r="K23" s="18" t="str">
        <f ca="1">IF(A22="","",IF(MOD(ROW(),3)=1,"上午",IF(MOD(ROW(),3)=2,"下午","加班")))</f>
        <v>下午</v>
      </c>
      <c r="L23" s="19" t="s">
        <v>83</v>
      </c>
      <c r="M23" s="19" t="s">
        <v>83</v>
      </c>
      <c r="N23" s="19"/>
      <c r="O23" s="19" t="s">
        <v>84</v>
      </c>
      <c r="P23" s="19"/>
      <c r="Q23" s="19"/>
      <c r="R23" s="19" t="s">
        <v>73</v>
      </c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26"/>
      <c r="XED23" s="28"/>
      <c r="XEE23" s="28"/>
      <c r="XEF23" s="28"/>
      <c r="XEG23" s="28"/>
      <c r="XEH23" s="28"/>
      <c r="XEI23" s="28"/>
      <c r="XEJ23" s="28"/>
      <c r="XEK23" s="28"/>
      <c r="XEL23" s="28"/>
      <c r="XEM23" s="28"/>
      <c r="XEN23" s="28"/>
      <c r="XEO23" s="28"/>
      <c r="XEP23" s="28"/>
      <c r="XEQ23" s="28"/>
      <c r="XER23" s="28"/>
      <c r="XES23" s="28"/>
      <c r="XET23" s="28"/>
      <c r="XEU23" s="28"/>
      <c r="XEV23" s="28"/>
      <c r="XEW23" s="28"/>
      <c r="XEX23" s="28"/>
      <c r="XEY23" s="28"/>
      <c r="XEZ23" s="28"/>
      <c r="XFA23" s="28"/>
      <c r="XFB23" s="28"/>
      <c r="XFC23" s="28"/>
      <c r="XFD23" s="28"/>
    </row>
    <row r="24" spans="1:42 16358:16384" s="3" customFormat="1" ht="19.05" customHeight="1">
      <c r="A24" s="109"/>
      <c r="B24" s="111"/>
      <c r="C24" s="111"/>
      <c r="D24" s="111"/>
      <c r="E24" s="111"/>
      <c r="F24" s="111"/>
      <c r="G24" s="111"/>
      <c r="H24" s="111"/>
      <c r="I24" s="111"/>
      <c r="J24" s="113"/>
      <c r="K24" s="20" t="str">
        <f ca="1">IF(A22="","",IF(MOD(ROW(),3)=1,"上午",IF(MOD(ROW(),3)=2,"下午","加班")))</f>
        <v>加班</v>
      </c>
      <c r="L24" s="21">
        <v>12</v>
      </c>
      <c r="M24" s="21"/>
      <c r="N24" s="21">
        <v>9</v>
      </c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7"/>
      <c r="XED24" s="28"/>
      <c r="XEE24" s="28"/>
      <c r="XEF24" s="28"/>
      <c r="XEG24" s="28"/>
      <c r="XEH24" s="28"/>
      <c r="XEI24" s="28"/>
      <c r="XEJ24" s="28"/>
      <c r="XEK24" s="28"/>
      <c r="XEL24" s="28"/>
      <c r="XEM24" s="28"/>
      <c r="XEN24" s="28"/>
      <c r="XEO24" s="28"/>
      <c r="XEP24" s="28"/>
      <c r="XEQ24" s="28"/>
      <c r="XER24" s="28"/>
      <c r="XES24" s="28"/>
      <c r="XET24" s="28"/>
      <c r="XEU24" s="28"/>
      <c r="XEV24" s="28"/>
      <c r="XEW24" s="28"/>
      <c r="XEX24" s="28"/>
      <c r="XEY24" s="28"/>
      <c r="XEZ24" s="28"/>
      <c r="XFA24" s="28"/>
      <c r="XFB24" s="28"/>
      <c r="XFC24" s="28"/>
      <c r="XFD24" s="28"/>
    </row>
    <row r="25" spans="1:42 16358:16384" s="3" customFormat="1" ht="19.05" customHeight="1">
      <c r="A25" s="109">
        <f ca="1">IF(B25=0,"",COUNTA($B$3:$B24))</f>
        <v>8</v>
      </c>
      <c r="B25" s="111" t="str">
        <f ca="1">INDIRECT("员工信息表!B"&amp;COUNTA($B$3:$B24)+2)</f>
        <v>颜运回</v>
      </c>
      <c r="C25" s="111">
        <v>22</v>
      </c>
      <c r="D25" s="111">
        <f>(COUNTIF($L25:$AP25,"出勤")+COUNTIF($L26:$AP26,"出勤"))*0.5</f>
        <v>2.5</v>
      </c>
      <c r="E25" s="111">
        <f>(COUNTIF($L25:$AP25,"事假")+COUNTIF($L26:$AP26,"事假"))*0.5</f>
        <v>0.5</v>
      </c>
      <c r="F25" s="111">
        <f>(COUNTIF($L25:$AP25,"病假")+COUNTIF($L26:$AP26,"病假"))*0.5</f>
        <v>0.5</v>
      </c>
      <c r="G25" s="111">
        <f>(COUNTIF($L25:$AP25,"休假")+COUNTIF($L26:$AP26,"休假"))*0.5</f>
        <v>0.5</v>
      </c>
      <c r="H25" s="111">
        <f>(COUNTIF($L25:$AP25,"缺勤")+COUNTIF($L26:$AP26,"缺勤"))*0.5</f>
        <v>0.5</v>
      </c>
      <c r="I25" s="111">
        <f>(COUNTIF($L25:$AP25,"放假")+COUNTIF($L26:$AP26,"放假"))*0.5</f>
        <v>0.5</v>
      </c>
      <c r="J25" s="113">
        <f>(SUM(L27:AP27))/$AO$2</f>
        <v>3.2857142857142856</v>
      </c>
      <c r="K25" s="16" t="str">
        <f ca="1">IF(A25="","",IF(MOD(ROW(),3)=1,"上午",IF(MOD(ROW(),3)=2,"下午","加班")))</f>
        <v>上午</v>
      </c>
      <c r="L25" s="17" t="s">
        <v>83</v>
      </c>
      <c r="M25" s="17" t="s">
        <v>83</v>
      </c>
      <c r="N25" s="17" t="s">
        <v>83</v>
      </c>
      <c r="O25" s="17"/>
      <c r="P25" s="17" t="s">
        <v>74</v>
      </c>
      <c r="Q25" s="17"/>
      <c r="R25" s="17"/>
      <c r="S25" s="17"/>
      <c r="T25" s="17" t="s">
        <v>75</v>
      </c>
      <c r="U25" s="17"/>
      <c r="V25" s="17" t="s">
        <v>76</v>
      </c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25"/>
      <c r="XED25" s="28"/>
      <c r="XEE25" s="28"/>
      <c r="XEF25" s="28"/>
      <c r="XEG25" s="28"/>
      <c r="XEH25" s="28"/>
      <c r="XEI25" s="28"/>
      <c r="XEJ25" s="28"/>
      <c r="XEK25" s="28"/>
      <c r="XEL25" s="28"/>
      <c r="XEM25" s="28"/>
      <c r="XEN25" s="28"/>
      <c r="XEO25" s="28"/>
      <c r="XEP25" s="28"/>
      <c r="XEQ25" s="28"/>
      <c r="XER25" s="28"/>
      <c r="XES25" s="28"/>
      <c r="XET25" s="28"/>
      <c r="XEU25" s="28"/>
      <c r="XEV25" s="28"/>
      <c r="XEW25" s="28"/>
      <c r="XEX25" s="28"/>
      <c r="XEY25" s="28"/>
      <c r="XEZ25" s="28"/>
      <c r="XFA25" s="28"/>
      <c r="XFB25" s="28"/>
      <c r="XFC25" s="28"/>
      <c r="XFD25" s="28"/>
    </row>
    <row r="26" spans="1:42 16358:16384" s="3" customFormat="1" ht="19.05" customHeight="1">
      <c r="A26" s="109"/>
      <c r="B26" s="111"/>
      <c r="C26" s="111"/>
      <c r="D26" s="111"/>
      <c r="E26" s="111"/>
      <c r="F26" s="111"/>
      <c r="G26" s="111"/>
      <c r="H26" s="111"/>
      <c r="I26" s="111"/>
      <c r="J26" s="113"/>
      <c r="K26" s="18" t="str">
        <f ca="1">IF(A25="","",IF(MOD(ROW(),3)=1,"上午",IF(MOD(ROW(),3)=2,"下午","加班")))</f>
        <v>下午</v>
      </c>
      <c r="L26" s="19" t="s">
        <v>83</v>
      </c>
      <c r="M26" s="19" t="s">
        <v>83</v>
      </c>
      <c r="N26" s="19"/>
      <c r="O26" s="19" t="s">
        <v>84</v>
      </c>
      <c r="P26" s="19"/>
      <c r="Q26" s="19"/>
      <c r="R26" s="19" t="s">
        <v>73</v>
      </c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26"/>
      <c r="XED26" s="28"/>
      <c r="XEE26" s="28"/>
      <c r="XEF26" s="28"/>
      <c r="XEG26" s="28"/>
      <c r="XEH26" s="28"/>
      <c r="XEI26" s="28"/>
      <c r="XEJ26" s="28"/>
      <c r="XEK26" s="28"/>
      <c r="XEL26" s="28"/>
      <c r="XEM26" s="28"/>
      <c r="XEN26" s="28"/>
      <c r="XEO26" s="28"/>
      <c r="XEP26" s="28"/>
      <c r="XEQ26" s="28"/>
      <c r="XER26" s="28"/>
      <c r="XES26" s="28"/>
      <c r="XET26" s="28"/>
      <c r="XEU26" s="28"/>
      <c r="XEV26" s="28"/>
      <c r="XEW26" s="28"/>
      <c r="XEX26" s="28"/>
      <c r="XEY26" s="28"/>
      <c r="XEZ26" s="28"/>
      <c r="XFA26" s="28"/>
      <c r="XFB26" s="28"/>
      <c r="XFC26" s="28"/>
      <c r="XFD26" s="28"/>
    </row>
    <row r="27" spans="1:42 16358:16384" s="3" customFormat="1" ht="19.05" customHeight="1">
      <c r="A27" s="109"/>
      <c r="B27" s="111"/>
      <c r="C27" s="111"/>
      <c r="D27" s="111"/>
      <c r="E27" s="111"/>
      <c r="F27" s="111"/>
      <c r="G27" s="111"/>
      <c r="H27" s="111"/>
      <c r="I27" s="111"/>
      <c r="J27" s="113"/>
      <c r="K27" s="20" t="str">
        <f ca="1">IF(A25="","",IF(MOD(ROW(),3)=1,"上午",IF(MOD(ROW(),3)=2,"下午","加班")))</f>
        <v>加班</v>
      </c>
      <c r="L27" s="21">
        <v>13</v>
      </c>
      <c r="M27" s="21"/>
      <c r="N27" s="21">
        <v>10</v>
      </c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7"/>
      <c r="XED27" s="28"/>
      <c r="XEE27" s="28"/>
      <c r="XEF27" s="28"/>
      <c r="XEG27" s="28"/>
      <c r="XEH27" s="28"/>
      <c r="XEI27" s="28"/>
      <c r="XEJ27" s="28"/>
      <c r="XEK27" s="28"/>
      <c r="XEL27" s="28"/>
      <c r="XEM27" s="28"/>
      <c r="XEN27" s="28"/>
      <c r="XEO27" s="28"/>
      <c r="XEP27" s="28"/>
      <c r="XEQ27" s="28"/>
      <c r="XER27" s="28"/>
      <c r="XES27" s="28"/>
      <c r="XET27" s="28"/>
      <c r="XEU27" s="28"/>
      <c r="XEV27" s="28"/>
      <c r="XEW27" s="28"/>
      <c r="XEX27" s="28"/>
      <c r="XEY27" s="28"/>
      <c r="XEZ27" s="28"/>
      <c r="XFA27" s="28"/>
      <c r="XFB27" s="28"/>
      <c r="XFC27" s="28"/>
      <c r="XFD27" s="28"/>
    </row>
    <row r="28" spans="1:42 16358:16384" s="3" customFormat="1" ht="19.05" customHeight="1">
      <c r="A28" s="109">
        <f ca="1">IF(B28=0,"",COUNTA($B$3:$B27))</f>
        <v>9</v>
      </c>
      <c r="B28" s="111" t="str">
        <f ca="1">INDIRECT("员工信息表!B"&amp;COUNTA($B$3:$B27)+2)</f>
        <v>尹小平</v>
      </c>
      <c r="C28" s="111">
        <v>22</v>
      </c>
      <c r="D28" s="111">
        <f>(COUNTIF($L28:$AP28,"出勤")+COUNTIF($L29:$AP29,"出勤"))*0.5</f>
        <v>2.5</v>
      </c>
      <c r="E28" s="111">
        <f>(COUNTIF($L28:$AP28,"事假")+COUNTIF($L29:$AP29,"事假"))*0.5</f>
        <v>0.5</v>
      </c>
      <c r="F28" s="111">
        <f>(COUNTIF($L28:$AP28,"病假")+COUNTIF($L29:$AP29,"病假"))*0.5</f>
        <v>0.5</v>
      </c>
      <c r="G28" s="111">
        <f>(COUNTIF($L28:$AP28,"休假")+COUNTIF($L29:$AP29,"休假"))*0.5</f>
        <v>0.5</v>
      </c>
      <c r="H28" s="111">
        <f>(COUNTIF($L28:$AP28,"缺勤")+COUNTIF($L29:$AP29,"缺勤"))*0.5</f>
        <v>0.5</v>
      </c>
      <c r="I28" s="111">
        <f>(COUNTIF($L28:$AP28,"放假")+COUNTIF($L29:$AP29,"放假"))*0.5</f>
        <v>0.5</v>
      </c>
      <c r="J28" s="113">
        <f>(SUM(L30:AP30))/$AO$2</f>
        <v>3.5714285714285716</v>
      </c>
      <c r="K28" s="16" t="str">
        <f ca="1">IF(A28="","",IF(MOD(ROW(),3)=1,"上午",IF(MOD(ROW(),3)=2,"下午","加班")))</f>
        <v>上午</v>
      </c>
      <c r="L28" s="17" t="s">
        <v>83</v>
      </c>
      <c r="M28" s="17" t="s">
        <v>83</v>
      </c>
      <c r="N28" s="17" t="s">
        <v>83</v>
      </c>
      <c r="O28" s="17"/>
      <c r="P28" s="17" t="s">
        <v>74</v>
      </c>
      <c r="Q28" s="17"/>
      <c r="R28" s="17"/>
      <c r="S28" s="17"/>
      <c r="T28" s="17" t="s">
        <v>75</v>
      </c>
      <c r="U28" s="17"/>
      <c r="V28" s="17" t="s">
        <v>76</v>
      </c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25"/>
      <c r="XED28" s="28"/>
      <c r="XEE28" s="28"/>
      <c r="XEF28" s="28"/>
      <c r="XEG28" s="28"/>
      <c r="XEH28" s="28"/>
      <c r="XEI28" s="28"/>
      <c r="XEJ28" s="28"/>
      <c r="XEK28" s="28"/>
      <c r="XEL28" s="28"/>
      <c r="XEM28" s="28"/>
      <c r="XEN28" s="28"/>
      <c r="XEO28" s="28"/>
      <c r="XEP28" s="28"/>
      <c r="XEQ28" s="28"/>
      <c r="XER28" s="28"/>
      <c r="XES28" s="28"/>
      <c r="XET28" s="28"/>
      <c r="XEU28" s="28"/>
      <c r="XEV28" s="28"/>
      <c r="XEW28" s="28"/>
      <c r="XEX28" s="28"/>
      <c r="XEY28" s="28"/>
      <c r="XEZ28" s="28"/>
      <c r="XFA28" s="28"/>
      <c r="XFB28" s="28"/>
      <c r="XFC28" s="28"/>
      <c r="XFD28" s="28"/>
    </row>
    <row r="29" spans="1:42 16358:16384" s="3" customFormat="1" ht="19.05" customHeight="1">
      <c r="A29" s="109"/>
      <c r="B29" s="111"/>
      <c r="C29" s="111"/>
      <c r="D29" s="111"/>
      <c r="E29" s="111"/>
      <c r="F29" s="111"/>
      <c r="G29" s="111"/>
      <c r="H29" s="111"/>
      <c r="I29" s="111"/>
      <c r="J29" s="113"/>
      <c r="K29" s="18" t="str">
        <f ca="1">IF(A28="","",IF(MOD(ROW(),3)=1,"上午",IF(MOD(ROW(),3)=2,"下午","加班")))</f>
        <v>下午</v>
      </c>
      <c r="L29" s="19" t="s">
        <v>83</v>
      </c>
      <c r="M29" s="19" t="s">
        <v>83</v>
      </c>
      <c r="N29" s="19"/>
      <c r="O29" s="19" t="s">
        <v>84</v>
      </c>
      <c r="P29" s="19"/>
      <c r="Q29" s="19"/>
      <c r="R29" s="19" t="s">
        <v>73</v>
      </c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26"/>
      <c r="XED29" s="28"/>
      <c r="XEE29" s="28"/>
      <c r="XEF29" s="28"/>
      <c r="XEG29" s="28"/>
      <c r="XEH29" s="28"/>
      <c r="XEI29" s="28"/>
      <c r="XEJ29" s="28"/>
      <c r="XEK29" s="28"/>
      <c r="XEL29" s="28"/>
      <c r="XEM29" s="28"/>
      <c r="XEN29" s="28"/>
      <c r="XEO29" s="28"/>
      <c r="XEP29" s="28"/>
      <c r="XEQ29" s="28"/>
      <c r="XER29" s="28"/>
      <c r="XES29" s="28"/>
      <c r="XET29" s="28"/>
      <c r="XEU29" s="28"/>
      <c r="XEV29" s="28"/>
      <c r="XEW29" s="28"/>
      <c r="XEX29" s="28"/>
      <c r="XEY29" s="28"/>
      <c r="XEZ29" s="28"/>
      <c r="XFA29" s="28"/>
      <c r="XFB29" s="28"/>
      <c r="XFC29" s="28"/>
      <c r="XFD29" s="28"/>
    </row>
    <row r="30" spans="1:42 16358:16384" s="3" customFormat="1" ht="19.05" customHeight="1">
      <c r="A30" s="109"/>
      <c r="B30" s="111"/>
      <c r="C30" s="111"/>
      <c r="D30" s="111"/>
      <c r="E30" s="111"/>
      <c r="F30" s="111"/>
      <c r="G30" s="111"/>
      <c r="H30" s="111"/>
      <c r="I30" s="111"/>
      <c r="J30" s="113"/>
      <c r="K30" s="20" t="str">
        <f ca="1">IF(A28="","",IF(MOD(ROW(),3)=1,"上午",IF(MOD(ROW(),3)=2,"下午","加班")))</f>
        <v>加班</v>
      </c>
      <c r="L30" s="21">
        <v>14</v>
      </c>
      <c r="M30" s="21"/>
      <c r="N30" s="21">
        <v>11</v>
      </c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7"/>
      <c r="XED30" s="28"/>
      <c r="XEE30" s="28"/>
      <c r="XEF30" s="28"/>
      <c r="XEG30" s="28"/>
      <c r="XEH30" s="28"/>
      <c r="XEI30" s="28"/>
      <c r="XEJ30" s="28"/>
      <c r="XEK30" s="28"/>
      <c r="XEL30" s="28"/>
      <c r="XEM30" s="28"/>
      <c r="XEN30" s="28"/>
      <c r="XEO30" s="28"/>
      <c r="XEP30" s="28"/>
      <c r="XEQ30" s="28"/>
      <c r="XER30" s="28"/>
      <c r="XES30" s="28"/>
      <c r="XET30" s="28"/>
      <c r="XEU30" s="28"/>
      <c r="XEV30" s="28"/>
      <c r="XEW30" s="28"/>
      <c r="XEX30" s="28"/>
      <c r="XEY30" s="28"/>
      <c r="XEZ30" s="28"/>
      <c r="XFA30" s="28"/>
      <c r="XFB30" s="28"/>
      <c r="XFC30" s="28"/>
      <c r="XFD30" s="28"/>
    </row>
    <row r="31" spans="1:42 16358:16384" s="3" customFormat="1" ht="19.05" customHeight="1">
      <c r="A31" s="109">
        <f ca="1">IF(B31=0,"",COUNTA($B$3:$B30))</f>
        <v>10</v>
      </c>
      <c r="B31" s="111" t="str">
        <f ca="1">INDIRECT("员工信息表!B"&amp;COUNTA($B$3:$B30)+2)</f>
        <v>颜建美</v>
      </c>
      <c r="C31" s="111">
        <v>22</v>
      </c>
      <c r="D31" s="111">
        <f>(COUNTIF($L31:$AP31,"出勤")+COUNTIF($L32:$AP32,"出勤"))*0.5</f>
        <v>2.5</v>
      </c>
      <c r="E31" s="111">
        <f>(COUNTIF($L31:$AP31,"事假")+COUNTIF($L32:$AP32,"事假"))*0.5</f>
        <v>0.5</v>
      </c>
      <c r="F31" s="111">
        <f>(COUNTIF($L31:$AP31,"病假")+COUNTIF($L32:$AP32,"病假"))*0.5</f>
        <v>0.5</v>
      </c>
      <c r="G31" s="111">
        <f>(COUNTIF($L31:$AP31,"休假")+COUNTIF($L32:$AP32,"休假"))*0.5</f>
        <v>0.5</v>
      </c>
      <c r="H31" s="111">
        <f>(COUNTIF($L31:$AP31,"缺勤")+COUNTIF($L32:$AP32,"缺勤"))*0.5</f>
        <v>0.5</v>
      </c>
      <c r="I31" s="111">
        <f>(COUNTIF($L31:$AP31,"放假")+COUNTIF($L32:$AP32,"放假"))*0.5</f>
        <v>0.5</v>
      </c>
      <c r="J31" s="113">
        <f>(SUM(L33:AP33))/$AO$2</f>
        <v>3.8571428571428572</v>
      </c>
      <c r="K31" s="16" t="str">
        <f ca="1">IF(A31="","",IF(MOD(ROW(),3)=1,"上午",IF(MOD(ROW(),3)=2,"下午","加班")))</f>
        <v>上午</v>
      </c>
      <c r="L31" s="17" t="s">
        <v>83</v>
      </c>
      <c r="M31" s="17" t="s">
        <v>83</v>
      </c>
      <c r="N31" s="17" t="s">
        <v>83</v>
      </c>
      <c r="O31" s="17"/>
      <c r="P31" s="17" t="s">
        <v>74</v>
      </c>
      <c r="Q31" s="17"/>
      <c r="R31" s="17"/>
      <c r="S31" s="17"/>
      <c r="T31" s="17" t="s">
        <v>75</v>
      </c>
      <c r="U31" s="17"/>
      <c r="V31" s="17" t="s">
        <v>76</v>
      </c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25"/>
      <c r="XED31" s="28"/>
      <c r="XEE31" s="28"/>
      <c r="XEF31" s="28"/>
      <c r="XEG31" s="28"/>
      <c r="XEH31" s="28"/>
      <c r="XEI31" s="28"/>
      <c r="XEJ31" s="28"/>
      <c r="XEK31" s="28"/>
      <c r="XEL31" s="28"/>
      <c r="XEM31" s="28"/>
      <c r="XEN31" s="28"/>
      <c r="XEO31" s="28"/>
      <c r="XEP31" s="28"/>
      <c r="XEQ31" s="28"/>
      <c r="XER31" s="28"/>
      <c r="XES31" s="28"/>
      <c r="XET31" s="28"/>
      <c r="XEU31" s="28"/>
      <c r="XEV31" s="28"/>
      <c r="XEW31" s="28"/>
      <c r="XEX31" s="28"/>
      <c r="XEY31" s="28"/>
      <c r="XEZ31" s="28"/>
      <c r="XFA31" s="28"/>
      <c r="XFB31" s="28"/>
      <c r="XFC31" s="28"/>
      <c r="XFD31" s="28"/>
    </row>
    <row r="32" spans="1:42 16358:16384" s="3" customFormat="1" ht="19.05" customHeight="1">
      <c r="A32" s="109"/>
      <c r="B32" s="111"/>
      <c r="C32" s="111"/>
      <c r="D32" s="111"/>
      <c r="E32" s="111"/>
      <c r="F32" s="111"/>
      <c r="G32" s="111"/>
      <c r="H32" s="111"/>
      <c r="I32" s="111"/>
      <c r="J32" s="113"/>
      <c r="K32" s="18" t="str">
        <f ca="1">IF(A31="","",IF(MOD(ROW(),3)=1,"上午",IF(MOD(ROW(),3)=2,"下午","加班")))</f>
        <v>下午</v>
      </c>
      <c r="L32" s="19" t="s">
        <v>83</v>
      </c>
      <c r="M32" s="19" t="s">
        <v>83</v>
      </c>
      <c r="N32" s="19"/>
      <c r="O32" s="19" t="s">
        <v>84</v>
      </c>
      <c r="P32" s="19"/>
      <c r="Q32" s="19"/>
      <c r="R32" s="19" t="s">
        <v>73</v>
      </c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26"/>
      <c r="XED32" s="28"/>
      <c r="XEE32" s="28"/>
      <c r="XEF32" s="28"/>
      <c r="XEG32" s="28"/>
      <c r="XEH32" s="28"/>
      <c r="XEI32" s="28"/>
      <c r="XEJ32" s="28"/>
      <c r="XEK32" s="28"/>
      <c r="XEL32" s="28"/>
      <c r="XEM32" s="28"/>
      <c r="XEN32" s="28"/>
      <c r="XEO32" s="28"/>
      <c r="XEP32" s="28"/>
      <c r="XEQ32" s="28"/>
      <c r="XER32" s="28"/>
      <c r="XES32" s="28"/>
      <c r="XET32" s="28"/>
      <c r="XEU32" s="28"/>
      <c r="XEV32" s="28"/>
      <c r="XEW32" s="28"/>
      <c r="XEX32" s="28"/>
      <c r="XEY32" s="28"/>
      <c r="XEZ32" s="28"/>
      <c r="XFA32" s="28"/>
      <c r="XFB32" s="28"/>
      <c r="XFC32" s="28"/>
      <c r="XFD32" s="28"/>
    </row>
    <row r="33" spans="1:42 16358:16384" s="3" customFormat="1" ht="19.05" customHeight="1">
      <c r="A33" s="109"/>
      <c r="B33" s="111"/>
      <c r="C33" s="111"/>
      <c r="D33" s="111"/>
      <c r="E33" s="111"/>
      <c r="F33" s="111"/>
      <c r="G33" s="111"/>
      <c r="H33" s="111"/>
      <c r="I33" s="111"/>
      <c r="J33" s="113"/>
      <c r="K33" s="20" t="str">
        <f ca="1">IF(A31="","",IF(MOD(ROW(),3)=1,"上午",IF(MOD(ROW(),3)=2,"下午","加班")))</f>
        <v>加班</v>
      </c>
      <c r="L33" s="21">
        <v>15</v>
      </c>
      <c r="M33" s="21"/>
      <c r="N33" s="21">
        <v>12</v>
      </c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7"/>
      <c r="XED33" s="28"/>
      <c r="XEE33" s="28"/>
      <c r="XEF33" s="28"/>
      <c r="XEG33" s="28"/>
      <c r="XEH33" s="28"/>
      <c r="XEI33" s="28"/>
      <c r="XEJ33" s="28"/>
      <c r="XEK33" s="28"/>
      <c r="XEL33" s="28"/>
      <c r="XEM33" s="28"/>
      <c r="XEN33" s="28"/>
      <c r="XEO33" s="28"/>
      <c r="XEP33" s="28"/>
      <c r="XEQ33" s="28"/>
      <c r="XER33" s="28"/>
      <c r="XES33" s="28"/>
      <c r="XET33" s="28"/>
      <c r="XEU33" s="28"/>
      <c r="XEV33" s="28"/>
      <c r="XEW33" s="28"/>
      <c r="XEX33" s="28"/>
      <c r="XEY33" s="28"/>
      <c r="XEZ33" s="28"/>
      <c r="XFA33" s="28"/>
      <c r="XFB33" s="28"/>
      <c r="XFC33" s="28"/>
      <c r="XFD33" s="28"/>
    </row>
    <row r="34" spans="1:42 16358:16384" s="3" customFormat="1" ht="19.05" customHeight="1">
      <c r="A34" s="109">
        <f ca="1">IF(B34=0,"",COUNTA($B$3:$B33))</f>
        <v>11</v>
      </c>
      <c r="B34" s="111" t="str">
        <f ca="1">INDIRECT("员工信息表!B"&amp;COUNTA($B$3:$B33)+2)</f>
        <v>尹乔丽</v>
      </c>
      <c r="C34" s="111">
        <v>22</v>
      </c>
      <c r="D34" s="111">
        <f>(COUNTIF($L34:$AP34,"出勤")+COUNTIF($L35:$AP35,"出勤"))*0.5</f>
        <v>2.5</v>
      </c>
      <c r="E34" s="111">
        <f>(COUNTIF($L34:$AP34,"事假")+COUNTIF($L35:$AP35,"事假"))*0.5</f>
        <v>0.5</v>
      </c>
      <c r="F34" s="111">
        <f>(COUNTIF($L34:$AP34,"病假")+COUNTIF($L35:$AP35,"病假"))*0.5</f>
        <v>0.5</v>
      </c>
      <c r="G34" s="111">
        <f>(COUNTIF($L34:$AP34,"休假")+COUNTIF($L35:$AP35,"休假"))*0.5</f>
        <v>0.5</v>
      </c>
      <c r="H34" s="111">
        <f>(COUNTIF($L34:$AP34,"缺勤")+COUNTIF($L35:$AP35,"缺勤"))*0.5</f>
        <v>0.5</v>
      </c>
      <c r="I34" s="111">
        <f>(COUNTIF($L34:$AP34,"放假")+COUNTIF($L35:$AP35,"放假"))*0.5</f>
        <v>0.5</v>
      </c>
      <c r="J34" s="113">
        <f>(SUM(L36:AP36))/$AO$2</f>
        <v>4.1428571428571432</v>
      </c>
      <c r="K34" s="16" t="str">
        <f ca="1">IF(A34="","",IF(MOD(ROW(),3)=1,"上午",IF(MOD(ROW(),3)=2,"下午","加班")))</f>
        <v>上午</v>
      </c>
      <c r="L34" s="17" t="s">
        <v>83</v>
      </c>
      <c r="M34" s="17" t="s">
        <v>83</v>
      </c>
      <c r="N34" s="17" t="s">
        <v>83</v>
      </c>
      <c r="O34" s="17"/>
      <c r="P34" s="17" t="s">
        <v>74</v>
      </c>
      <c r="Q34" s="17"/>
      <c r="R34" s="17"/>
      <c r="S34" s="17"/>
      <c r="T34" s="17" t="s">
        <v>75</v>
      </c>
      <c r="U34" s="17"/>
      <c r="V34" s="17" t="s">
        <v>76</v>
      </c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25"/>
      <c r="XED34" s="28"/>
      <c r="XEE34" s="28"/>
      <c r="XEF34" s="28"/>
      <c r="XEG34" s="28"/>
      <c r="XEH34" s="28"/>
      <c r="XEI34" s="28"/>
      <c r="XEJ34" s="28"/>
      <c r="XEK34" s="28"/>
      <c r="XEL34" s="28"/>
      <c r="XEM34" s="28"/>
      <c r="XEN34" s="28"/>
      <c r="XEO34" s="28"/>
      <c r="XEP34" s="28"/>
      <c r="XEQ34" s="28"/>
      <c r="XER34" s="28"/>
      <c r="XES34" s="28"/>
      <c r="XET34" s="28"/>
      <c r="XEU34" s="28"/>
      <c r="XEV34" s="28"/>
      <c r="XEW34" s="28"/>
      <c r="XEX34" s="28"/>
      <c r="XEY34" s="28"/>
      <c r="XEZ34" s="28"/>
      <c r="XFA34" s="28"/>
      <c r="XFB34" s="28"/>
      <c r="XFC34" s="28"/>
      <c r="XFD34" s="28"/>
    </row>
    <row r="35" spans="1:42 16358:16384" s="3" customFormat="1" ht="19.05" customHeight="1">
      <c r="A35" s="109"/>
      <c r="B35" s="111"/>
      <c r="C35" s="111"/>
      <c r="D35" s="111"/>
      <c r="E35" s="111"/>
      <c r="F35" s="111"/>
      <c r="G35" s="111"/>
      <c r="H35" s="111"/>
      <c r="I35" s="111"/>
      <c r="J35" s="113"/>
      <c r="K35" s="18" t="str">
        <f ca="1">IF(A34="","",IF(MOD(ROW(),3)=1,"上午",IF(MOD(ROW(),3)=2,"下午","加班")))</f>
        <v>下午</v>
      </c>
      <c r="L35" s="19" t="s">
        <v>83</v>
      </c>
      <c r="M35" s="19" t="s">
        <v>83</v>
      </c>
      <c r="N35" s="19"/>
      <c r="O35" s="19" t="s">
        <v>84</v>
      </c>
      <c r="P35" s="19"/>
      <c r="Q35" s="19"/>
      <c r="R35" s="19" t="s">
        <v>73</v>
      </c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26"/>
      <c r="XED35" s="28"/>
      <c r="XEE35" s="28"/>
      <c r="XEF35" s="28"/>
      <c r="XEG35" s="28"/>
      <c r="XEH35" s="28"/>
      <c r="XEI35" s="28"/>
      <c r="XEJ35" s="28"/>
      <c r="XEK35" s="28"/>
      <c r="XEL35" s="28"/>
      <c r="XEM35" s="28"/>
      <c r="XEN35" s="28"/>
      <c r="XEO35" s="28"/>
      <c r="XEP35" s="28"/>
      <c r="XEQ35" s="28"/>
      <c r="XER35" s="28"/>
      <c r="XES35" s="28"/>
      <c r="XET35" s="28"/>
      <c r="XEU35" s="28"/>
      <c r="XEV35" s="28"/>
      <c r="XEW35" s="28"/>
      <c r="XEX35" s="28"/>
      <c r="XEY35" s="28"/>
      <c r="XEZ35" s="28"/>
      <c r="XFA35" s="28"/>
      <c r="XFB35" s="28"/>
      <c r="XFC35" s="28"/>
      <c r="XFD35" s="28"/>
    </row>
    <row r="36" spans="1:42 16358:16384" s="3" customFormat="1" ht="19.05" customHeight="1">
      <c r="A36" s="109"/>
      <c r="B36" s="111"/>
      <c r="C36" s="111"/>
      <c r="D36" s="111"/>
      <c r="E36" s="111"/>
      <c r="F36" s="111"/>
      <c r="G36" s="111"/>
      <c r="H36" s="111"/>
      <c r="I36" s="111"/>
      <c r="J36" s="113"/>
      <c r="K36" s="20" t="str">
        <f ca="1">IF(A34="","",IF(MOD(ROW(),3)=1,"上午",IF(MOD(ROW(),3)=2,"下午","加班")))</f>
        <v>加班</v>
      </c>
      <c r="L36" s="21">
        <v>16</v>
      </c>
      <c r="M36" s="21"/>
      <c r="N36" s="21">
        <v>13</v>
      </c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7"/>
      <c r="XED36" s="28"/>
      <c r="XEE36" s="28"/>
      <c r="XEF36" s="28"/>
      <c r="XEG36" s="28"/>
      <c r="XEH36" s="28"/>
      <c r="XEI36" s="28"/>
      <c r="XEJ36" s="28"/>
      <c r="XEK36" s="28"/>
      <c r="XEL36" s="28"/>
      <c r="XEM36" s="28"/>
      <c r="XEN36" s="28"/>
      <c r="XEO36" s="28"/>
      <c r="XEP36" s="28"/>
      <c r="XEQ36" s="28"/>
      <c r="XER36" s="28"/>
      <c r="XES36" s="28"/>
      <c r="XET36" s="28"/>
      <c r="XEU36" s="28"/>
      <c r="XEV36" s="28"/>
      <c r="XEW36" s="28"/>
      <c r="XEX36" s="28"/>
      <c r="XEY36" s="28"/>
      <c r="XEZ36" s="28"/>
      <c r="XFA36" s="28"/>
      <c r="XFB36" s="28"/>
      <c r="XFC36" s="28"/>
      <c r="XFD36" s="28"/>
    </row>
    <row r="37" spans="1:42 16358:16384" s="3" customFormat="1" ht="19.05" customHeight="1">
      <c r="A37" s="109" t="str">
        <f ca="1">IF(B37=0,"",COUNTA($B$3:$B36))</f>
        <v/>
      </c>
      <c r="B37" s="111">
        <f ca="1">INDIRECT("员工信息表!B"&amp;COUNTA($B$3:$B36)+2)</f>
        <v>0</v>
      </c>
      <c r="C37" s="111"/>
      <c r="D37" s="111">
        <f>(COUNTIF($L37:$AP37,"出勤")+COUNTIF($L38:$AP38,"出勤"))*0.5</f>
        <v>0</v>
      </c>
      <c r="E37" s="111">
        <f>(COUNTIF($L37:$AP37,"事假")+COUNTIF($L38:$AP38,"事假"))*0.5</f>
        <v>0</v>
      </c>
      <c r="F37" s="111">
        <f>(COUNTIF($L37:$AP37,"病假")+COUNTIF($L38:$AP38,"病假"))*0.5</f>
        <v>0</v>
      </c>
      <c r="G37" s="111">
        <f>(COUNTIF($L37:$AP37,"休假")+COUNTIF($L38:$AP38,"休假"))*0.5</f>
        <v>0</v>
      </c>
      <c r="H37" s="111">
        <f>(COUNTIF($L37:$AP37,"缺勤")+COUNTIF($L38:$AP38,"缺勤"))*0.5</f>
        <v>0</v>
      </c>
      <c r="I37" s="111">
        <f>(COUNTIF($L37:$AP37,"放假")+COUNTIF($L38:$AP38,"放假"))*0.5</f>
        <v>0</v>
      </c>
      <c r="J37" s="113">
        <f>(SUM(L39:AP39))/$AO$2</f>
        <v>0</v>
      </c>
      <c r="K37" s="16" t="str">
        <f ca="1">IF(A37="","",IF(MOD(ROW(),3)=1,"上午",IF(MOD(ROW(),3)=2,"下午","加班")))</f>
        <v/>
      </c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25"/>
      <c r="XED37" s="28"/>
      <c r="XEE37" s="28"/>
      <c r="XEF37" s="28"/>
      <c r="XEG37" s="28"/>
      <c r="XEH37" s="28"/>
      <c r="XEI37" s="28"/>
      <c r="XEJ37" s="28"/>
      <c r="XEK37" s="28"/>
      <c r="XEL37" s="28"/>
      <c r="XEM37" s="28"/>
      <c r="XEN37" s="28"/>
      <c r="XEO37" s="28"/>
      <c r="XEP37" s="28"/>
      <c r="XEQ37" s="28"/>
      <c r="XER37" s="28"/>
      <c r="XES37" s="28"/>
      <c r="XET37" s="28"/>
      <c r="XEU37" s="28"/>
      <c r="XEV37" s="28"/>
      <c r="XEW37" s="28"/>
      <c r="XEX37" s="28"/>
      <c r="XEY37" s="28"/>
      <c r="XEZ37" s="28"/>
      <c r="XFA37" s="28"/>
      <c r="XFB37" s="28"/>
      <c r="XFC37" s="28"/>
      <c r="XFD37" s="28"/>
    </row>
    <row r="38" spans="1:42 16358:16384" s="3" customFormat="1" ht="19.05" customHeight="1">
      <c r="A38" s="109"/>
      <c r="B38" s="111"/>
      <c r="C38" s="111"/>
      <c r="D38" s="111"/>
      <c r="E38" s="111"/>
      <c r="F38" s="111"/>
      <c r="G38" s="111"/>
      <c r="H38" s="111"/>
      <c r="I38" s="111"/>
      <c r="J38" s="113"/>
      <c r="K38" s="18" t="str">
        <f ca="1">IF(A37="","",IF(MOD(ROW(),3)=1,"上午",IF(MOD(ROW(),3)=2,"下午","加班")))</f>
        <v/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26"/>
      <c r="XED38" s="28"/>
      <c r="XEE38" s="28"/>
      <c r="XEF38" s="28"/>
      <c r="XEG38" s="28"/>
      <c r="XEH38" s="28"/>
      <c r="XEI38" s="28"/>
      <c r="XEJ38" s="28"/>
      <c r="XEK38" s="28"/>
      <c r="XEL38" s="28"/>
      <c r="XEM38" s="28"/>
      <c r="XEN38" s="28"/>
      <c r="XEO38" s="28"/>
      <c r="XEP38" s="28"/>
      <c r="XEQ38" s="28"/>
      <c r="XER38" s="28"/>
      <c r="XES38" s="28"/>
      <c r="XET38" s="28"/>
      <c r="XEU38" s="28"/>
      <c r="XEV38" s="28"/>
      <c r="XEW38" s="28"/>
      <c r="XEX38" s="28"/>
      <c r="XEY38" s="28"/>
      <c r="XEZ38" s="28"/>
      <c r="XFA38" s="28"/>
      <c r="XFB38" s="28"/>
      <c r="XFC38" s="28"/>
      <c r="XFD38" s="28"/>
    </row>
    <row r="39" spans="1:42 16358:16384" s="3" customFormat="1" ht="19.05" customHeight="1">
      <c r="A39" s="109"/>
      <c r="B39" s="111"/>
      <c r="C39" s="111"/>
      <c r="D39" s="111"/>
      <c r="E39" s="111"/>
      <c r="F39" s="111"/>
      <c r="G39" s="111"/>
      <c r="H39" s="111"/>
      <c r="I39" s="111"/>
      <c r="J39" s="113"/>
      <c r="K39" s="20" t="str">
        <f ca="1">IF(A37="","",IF(MOD(ROW(),3)=1,"上午",IF(MOD(ROW(),3)=2,"下午","加班")))</f>
        <v/>
      </c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7"/>
      <c r="XED39" s="28"/>
      <c r="XEE39" s="28"/>
      <c r="XEF39" s="28"/>
      <c r="XEG39" s="28"/>
      <c r="XEH39" s="28"/>
      <c r="XEI39" s="28"/>
      <c r="XEJ39" s="28"/>
      <c r="XEK39" s="28"/>
      <c r="XEL39" s="28"/>
      <c r="XEM39" s="28"/>
      <c r="XEN39" s="28"/>
      <c r="XEO39" s="28"/>
      <c r="XEP39" s="28"/>
      <c r="XEQ39" s="28"/>
      <c r="XER39" s="28"/>
      <c r="XES39" s="28"/>
      <c r="XET39" s="28"/>
      <c r="XEU39" s="28"/>
      <c r="XEV39" s="28"/>
      <c r="XEW39" s="28"/>
      <c r="XEX39" s="28"/>
      <c r="XEY39" s="28"/>
      <c r="XEZ39" s="28"/>
      <c r="XFA39" s="28"/>
      <c r="XFB39" s="28"/>
      <c r="XFC39" s="28"/>
      <c r="XFD39" s="28"/>
    </row>
    <row r="40" spans="1:42 16358:16384" s="3" customFormat="1" ht="19.05" customHeight="1">
      <c r="A40" s="109" t="str">
        <f ca="1">IF(B40=0,"",COUNTA($B$3:$B39))</f>
        <v/>
      </c>
      <c r="B40" s="111">
        <f ca="1">INDIRECT("员工信息表!B"&amp;COUNTA($B$3:$B39)+2)</f>
        <v>0</v>
      </c>
      <c r="C40" s="111"/>
      <c r="D40" s="111">
        <f>(COUNTIF($L40:$AP40,"出勤")+COUNTIF($L41:$AP41,"出勤"))*0.5</f>
        <v>0</v>
      </c>
      <c r="E40" s="111">
        <f>(COUNTIF($L40:$AP40,"事假")+COUNTIF($L41:$AP41,"事假"))*0.5</f>
        <v>0</v>
      </c>
      <c r="F40" s="111">
        <f>(COUNTIF($L40:$AP40,"病假")+COUNTIF($L41:$AP41,"病假"))*0.5</f>
        <v>0</v>
      </c>
      <c r="G40" s="111">
        <f>(COUNTIF($L40:$AP40,"休假")+COUNTIF($L41:$AP41,"休假"))*0.5</f>
        <v>0</v>
      </c>
      <c r="H40" s="111">
        <f>(COUNTIF($L40:$AP40,"缺勤")+COUNTIF($L41:$AP41,"缺勤"))*0.5</f>
        <v>0</v>
      </c>
      <c r="I40" s="111">
        <f>(COUNTIF($L40:$AP40,"放假")+COUNTIF($L41:$AP41,"放假"))*0.5</f>
        <v>0</v>
      </c>
      <c r="J40" s="113">
        <f>(SUM(L42:AP42))/$AO$2</f>
        <v>0</v>
      </c>
      <c r="K40" s="16" t="str">
        <f ca="1">IF(A40="","",IF(MOD(ROW(),3)=1,"上午",IF(MOD(ROW(),3)=2,"下午","加班")))</f>
        <v/>
      </c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25"/>
      <c r="XED40" s="28"/>
      <c r="XEE40" s="28"/>
      <c r="XEF40" s="28"/>
      <c r="XEG40" s="28"/>
      <c r="XEH40" s="28"/>
      <c r="XEI40" s="28"/>
      <c r="XEJ40" s="28"/>
      <c r="XEK40" s="28"/>
      <c r="XEL40" s="28"/>
      <c r="XEM40" s="28"/>
      <c r="XEN40" s="28"/>
      <c r="XEO40" s="28"/>
      <c r="XEP40" s="28"/>
      <c r="XEQ40" s="28"/>
      <c r="XER40" s="28"/>
      <c r="XES40" s="28"/>
      <c r="XET40" s="28"/>
      <c r="XEU40" s="28"/>
      <c r="XEV40" s="28"/>
      <c r="XEW40" s="28"/>
      <c r="XEX40" s="28"/>
      <c r="XEY40" s="28"/>
      <c r="XEZ40" s="28"/>
      <c r="XFA40" s="28"/>
      <c r="XFB40" s="28"/>
      <c r="XFC40" s="28"/>
      <c r="XFD40" s="28"/>
    </row>
    <row r="41" spans="1:42 16358:16384" s="3" customFormat="1" ht="19.05" customHeight="1">
      <c r="A41" s="109"/>
      <c r="B41" s="111"/>
      <c r="C41" s="111"/>
      <c r="D41" s="111"/>
      <c r="E41" s="111"/>
      <c r="F41" s="111"/>
      <c r="G41" s="111"/>
      <c r="H41" s="111"/>
      <c r="I41" s="111"/>
      <c r="J41" s="113"/>
      <c r="K41" s="18" t="str">
        <f ca="1">IF(A40="","",IF(MOD(ROW(),3)=1,"上午",IF(MOD(ROW(),3)=2,"下午","加班")))</f>
        <v/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26"/>
      <c r="XED41" s="28"/>
      <c r="XEE41" s="28"/>
      <c r="XEF41" s="28"/>
      <c r="XEG41" s="28"/>
      <c r="XEH41" s="28"/>
      <c r="XEI41" s="28"/>
      <c r="XEJ41" s="28"/>
      <c r="XEK41" s="28"/>
      <c r="XEL41" s="28"/>
      <c r="XEM41" s="28"/>
      <c r="XEN41" s="28"/>
      <c r="XEO41" s="28"/>
      <c r="XEP41" s="28"/>
      <c r="XEQ41" s="28"/>
      <c r="XER41" s="28"/>
      <c r="XES41" s="28"/>
      <c r="XET41" s="28"/>
      <c r="XEU41" s="28"/>
      <c r="XEV41" s="28"/>
      <c r="XEW41" s="28"/>
      <c r="XEX41" s="28"/>
      <c r="XEY41" s="28"/>
      <c r="XEZ41" s="28"/>
      <c r="XFA41" s="28"/>
      <c r="XFB41" s="28"/>
      <c r="XFC41" s="28"/>
      <c r="XFD41" s="28"/>
    </row>
    <row r="42" spans="1:42 16358:16384" s="3" customFormat="1" ht="19.05" customHeight="1">
      <c r="A42" s="109"/>
      <c r="B42" s="111"/>
      <c r="C42" s="111"/>
      <c r="D42" s="111"/>
      <c r="E42" s="111"/>
      <c r="F42" s="111"/>
      <c r="G42" s="111"/>
      <c r="H42" s="111"/>
      <c r="I42" s="111"/>
      <c r="J42" s="113"/>
      <c r="K42" s="20" t="str">
        <f ca="1">IF(A40="","",IF(MOD(ROW(),3)=1,"上午",IF(MOD(ROW(),3)=2,"下午","加班")))</f>
        <v/>
      </c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7"/>
      <c r="XED42" s="28"/>
      <c r="XEE42" s="28"/>
      <c r="XEF42" s="28"/>
      <c r="XEG42" s="28"/>
      <c r="XEH42" s="28"/>
      <c r="XEI42" s="28"/>
      <c r="XEJ42" s="28"/>
      <c r="XEK42" s="28"/>
      <c r="XEL42" s="28"/>
      <c r="XEM42" s="28"/>
      <c r="XEN42" s="28"/>
      <c r="XEO42" s="28"/>
      <c r="XEP42" s="28"/>
      <c r="XEQ42" s="28"/>
      <c r="XER42" s="28"/>
      <c r="XES42" s="28"/>
      <c r="XET42" s="28"/>
      <c r="XEU42" s="28"/>
      <c r="XEV42" s="28"/>
      <c r="XEW42" s="28"/>
      <c r="XEX42" s="28"/>
      <c r="XEY42" s="28"/>
      <c r="XEZ42" s="28"/>
      <c r="XFA42" s="28"/>
      <c r="XFB42" s="28"/>
      <c r="XFC42" s="28"/>
      <c r="XFD42" s="28"/>
    </row>
    <row r="43" spans="1:42 16358:16384" s="3" customFormat="1" ht="19.05" customHeight="1">
      <c r="A43" s="109" t="str">
        <f ca="1">IF(B43=0,"",COUNTA($B$3:$B42))</f>
        <v/>
      </c>
      <c r="B43" s="111">
        <f ca="1">INDIRECT("员工信息表!B"&amp;COUNTA($B$3:$B42)+2)</f>
        <v>0</v>
      </c>
      <c r="C43" s="111"/>
      <c r="D43" s="111">
        <f>(COUNTIF($L43:$AP43,"出勤")+COUNTIF($L44:$AP44,"出勤"))*0.5</f>
        <v>0</v>
      </c>
      <c r="E43" s="111">
        <f>(COUNTIF($L43:$AP43,"事假")+COUNTIF($L44:$AP44,"事假"))*0.5</f>
        <v>0</v>
      </c>
      <c r="F43" s="111">
        <f>(COUNTIF($L43:$AP43,"病假")+COUNTIF($L44:$AP44,"病假"))*0.5</f>
        <v>0</v>
      </c>
      <c r="G43" s="111">
        <f>(COUNTIF($L43:$AP43,"休假")+COUNTIF($L44:$AP44,"休假"))*0.5</f>
        <v>0</v>
      </c>
      <c r="H43" s="111">
        <f>(COUNTIF($L43:$AP43,"缺勤")+COUNTIF($L44:$AP44,"缺勤"))*0.5</f>
        <v>0</v>
      </c>
      <c r="I43" s="111">
        <f>(COUNTIF($L43:$AP43,"放假")+COUNTIF($L44:$AP44,"放假"))*0.5</f>
        <v>0</v>
      </c>
      <c r="J43" s="113">
        <f>(SUM(L45:AP45))/$AO$2</f>
        <v>0</v>
      </c>
      <c r="K43" s="16" t="str">
        <f ca="1">IF(A43="","",IF(MOD(ROW(),3)=1,"上午",IF(MOD(ROW(),3)=2,"下午","加班")))</f>
        <v/>
      </c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25"/>
      <c r="XED43" s="28"/>
      <c r="XEE43" s="28"/>
      <c r="XEF43" s="28"/>
      <c r="XEG43" s="28"/>
      <c r="XEH43" s="28"/>
      <c r="XEI43" s="28"/>
      <c r="XEJ43" s="28"/>
      <c r="XEK43" s="28"/>
      <c r="XEL43" s="28"/>
      <c r="XEM43" s="28"/>
      <c r="XEN43" s="28"/>
      <c r="XEO43" s="28"/>
      <c r="XEP43" s="28"/>
      <c r="XEQ43" s="28"/>
      <c r="XER43" s="28"/>
      <c r="XES43" s="28"/>
      <c r="XET43" s="28"/>
      <c r="XEU43" s="28"/>
      <c r="XEV43" s="28"/>
      <c r="XEW43" s="28"/>
      <c r="XEX43" s="28"/>
      <c r="XEY43" s="28"/>
      <c r="XEZ43" s="28"/>
      <c r="XFA43" s="28"/>
      <c r="XFB43" s="28"/>
      <c r="XFC43" s="28"/>
      <c r="XFD43" s="28"/>
    </row>
    <row r="44" spans="1:42 16358:16384" s="3" customFormat="1" ht="19.05" customHeight="1">
      <c r="A44" s="109"/>
      <c r="B44" s="111"/>
      <c r="C44" s="111"/>
      <c r="D44" s="111"/>
      <c r="E44" s="111"/>
      <c r="F44" s="111"/>
      <c r="G44" s="111"/>
      <c r="H44" s="111"/>
      <c r="I44" s="111"/>
      <c r="J44" s="113"/>
      <c r="K44" s="18" t="str">
        <f ca="1">IF(A43="","",IF(MOD(ROW(),3)=1,"上午",IF(MOD(ROW(),3)=2,"下午","加班")))</f>
        <v/>
      </c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26"/>
      <c r="XED44" s="28"/>
      <c r="XEE44" s="28"/>
      <c r="XEF44" s="28"/>
      <c r="XEG44" s="28"/>
      <c r="XEH44" s="28"/>
      <c r="XEI44" s="28"/>
      <c r="XEJ44" s="28"/>
      <c r="XEK44" s="28"/>
      <c r="XEL44" s="28"/>
      <c r="XEM44" s="28"/>
      <c r="XEN44" s="28"/>
      <c r="XEO44" s="28"/>
      <c r="XEP44" s="28"/>
      <c r="XEQ44" s="28"/>
      <c r="XER44" s="28"/>
      <c r="XES44" s="28"/>
      <c r="XET44" s="28"/>
      <c r="XEU44" s="28"/>
      <c r="XEV44" s="28"/>
      <c r="XEW44" s="28"/>
      <c r="XEX44" s="28"/>
      <c r="XEY44" s="28"/>
      <c r="XEZ44" s="28"/>
      <c r="XFA44" s="28"/>
      <c r="XFB44" s="28"/>
      <c r="XFC44" s="28"/>
      <c r="XFD44" s="28"/>
    </row>
    <row r="45" spans="1:42 16358:16384" s="3" customFormat="1" ht="19.05" customHeight="1">
      <c r="A45" s="109"/>
      <c r="B45" s="111"/>
      <c r="C45" s="111"/>
      <c r="D45" s="111"/>
      <c r="E45" s="111"/>
      <c r="F45" s="111"/>
      <c r="G45" s="111"/>
      <c r="H45" s="111"/>
      <c r="I45" s="111"/>
      <c r="J45" s="113"/>
      <c r="K45" s="20" t="str">
        <f ca="1">IF(A43="","",IF(MOD(ROW(),3)=1,"上午",IF(MOD(ROW(),3)=2,"下午","加班")))</f>
        <v/>
      </c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7"/>
      <c r="XED45" s="28"/>
      <c r="XEE45" s="28"/>
      <c r="XEF45" s="28"/>
      <c r="XEG45" s="28"/>
      <c r="XEH45" s="28"/>
      <c r="XEI45" s="28"/>
      <c r="XEJ45" s="28"/>
      <c r="XEK45" s="28"/>
      <c r="XEL45" s="28"/>
      <c r="XEM45" s="28"/>
      <c r="XEN45" s="28"/>
      <c r="XEO45" s="28"/>
      <c r="XEP45" s="28"/>
      <c r="XEQ45" s="28"/>
      <c r="XER45" s="28"/>
      <c r="XES45" s="28"/>
      <c r="XET45" s="28"/>
      <c r="XEU45" s="28"/>
      <c r="XEV45" s="28"/>
      <c r="XEW45" s="28"/>
      <c r="XEX45" s="28"/>
      <c r="XEY45" s="28"/>
      <c r="XEZ45" s="28"/>
      <c r="XFA45" s="28"/>
      <c r="XFB45" s="28"/>
      <c r="XFC45" s="28"/>
      <c r="XFD45" s="28"/>
    </row>
    <row r="46" spans="1:42 16358:16384" s="3" customFormat="1" ht="19.05" customHeight="1">
      <c r="A46" s="109" t="str">
        <f ca="1">IF(B46=0,"",COUNTA($B$3:$B45))</f>
        <v/>
      </c>
      <c r="B46" s="111">
        <f ca="1">INDIRECT("员工信息表!B"&amp;COUNTA($B$3:$B45)+2)</f>
        <v>0</v>
      </c>
      <c r="C46" s="111"/>
      <c r="D46" s="111">
        <f>(COUNTIF($L46:$AP46,"出勤")+COUNTIF($L47:$AP47,"出勤"))*0.5</f>
        <v>0</v>
      </c>
      <c r="E46" s="111">
        <f>(COUNTIF($L46:$AP46,"事假")+COUNTIF($L47:$AP47,"事假"))*0.5</f>
        <v>0</v>
      </c>
      <c r="F46" s="111">
        <f>(COUNTIF($L46:$AP46,"病假")+COUNTIF($L47:$AP47,"病假"))*0.5</f>
        <v>0</v>
      </c>
      <c r="G46" s="111">
        <f>(COUNTIF($L46:$AP46,"休假")+COUNTIF($L47:$AP47,"休假"))*0.5</f>
        <v>0</v>
      </c>
      <c r="H46" s="111">
        <f>(COUNTIF($L46:$AP46,"缺勤")+COUNTIF($L47:$AP47,"缺勤"))*0.5</f>
        <v>0</v>
      </c>
      <c r="I46" s="111">
        <f>(COUNTIF($L46:$AP46,"放假")+COUNTIF($L47:$AP47,"放假"))*0.5</f>
        <v>0</v>
      </c>
      <c r="J46" s="113">
        <f>(SUM(L48:AP48))/$AO$2</f>
        <v>0</v>
      </c>
      <c r="K46" s="16" t="str">
        <f ca="1">IF(A46="","",IF(MOD(ROW(),3)=1,"上午",IF(MOD(ROW(),3)=2,"下午","加班")))</f>
        <v/>
      </c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25"/>
      <c r="XED46" s="28"/>
      <c r="XEE46" s="28"/>
      <c r="XEF46" s="28"/>
      <c r="XEG46" s="28"/>
      <c r="XEH46" s="28"/>
      <c r="XEI46" s="28"/>
      <c r="XEJ46" s="28"/>
      <c r="XEK46" s="28"/>
      <c r="XEL46" s="28"/>
      <c r="XEM46" s="28"/>
      <c r="XEN46" s="28"/>
      <c r="XEO46" s="28"/>
      <c r="XEP46" s="28"/>
      <c r="XEQ46" s="28"/>
      <c r="XER46" s="28"/>
      <c r="XES46" s="28"/>
      <c r="XET46" s="28"/>
      <c r="XEU46" s="28"/>
      <c r="XEV46" s="28"/>
      <c r="XEW46" s="28"/>
      <c r="XEX46" s="28"/>
      <c r="XEY46" s="28"/>
      <c r="XEZ46" s="28"/>
      <c r="XFA46" s="28"/>
      <c r="XFB46" s="28"/>
      <c r="XFC46" s="28"/>
      <c r="XFD46" s="28"/>
    </row>
    <row r="47" spans="1:42 16358:16384" s="3" customFormat="1" ht="19.05" customHeight="1">
      <c r="A47" s="109"/>
      <c r="B47" s="111"/>
      <c r="C47" s="111"/>
      <c r="D47" s="111"/>
      <c r="E47" s="111"/>
      <c r="F47" s="111"/>
      <c r="G47" s="111"/>
      <c r="H47" s="111"/>
      <c r="I47" s="111"/>
      <c r="J47" s="113"/>
      <c r="K47" s="18" t="str">
        <f ca="1">IF(A46="","",IF(MOD(ROW(),3)=1,"上午",IF(MOD(ROW(),3)=2,"下午","加班")))</f>
        <v/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26"/>
      <c r="XED47" s="28"/>
      <c r="XEE47" s="28"/>
      <c r="XEF47" s="28"/>
      <c r="XEG47" s="28"/>
      <c r="XEH47" s="28"/>
      <c r="XEI47" s="28"/>
      <c r="XEJ47" s="28"/>
      <c r="XEK47" s="28"/>
      <c r="XEL47" s="28"/>
      <c r="XEM47" s="28"/>
      <c r="XEN47" s="28"/>
      <c r="XEO47" s="28"/>
      <c r="XEP47" s="28"/>
      <c r="XEQ47" s="28"/>
      <c r="XER47" s="28"/>
      <c r="XES47" s="28"/>
      <c r="XET47" s="28"/>
      <c r="XEU47" s="28"/>
      <c r="XEV47" s="28"/>
      <c r="XEW47" s="28"/>
      <c r="XEX47" s="28"/>
      <c r="XEY47" s="28"/>
      <c r="XEZ47" s="28"/>
      <c r="XFA47" s="28"/>
      <c r="XFB47" s="28"/>
      <c r="XFC47" s="28"/>
      <c r="XFD47" s="28"/>
    </row>
    <row r="48" spans="1:42 16358:16384" s="3" customFormat="1" ht="19.05" customHeight="1">
      <c r="A48" s="109"/>
      <c r="B48" s="111"/>
      <c r="C48" s="111"/>
      <c r="D48" s="111"/>
      <c r="E48" s="111"/>
      <c r="F48" s="111"/>
      <c r="G48" s="111"/>
      <c r="H48" s="111"/>
      <c r="I48" s="111"/>
      <c r="J48" s="113"/>
      <c r="K48" s="20" t="str">
        <f ca="1">IF(A46="","",IF(MOD(ROW(),3)=1,"上午",IF(MOD(ROW(),3)=2,"下午","加班")))</f>
        <v/>
      </c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7"/>
      <c r="XED48" s="28"/>
      <c r="XEE48" s="28"/>
      <c r="XEF48" s="28"/>
      <c r="XEG48" s="28"/>
      <c r="XEH48" s="28"/>
      <c r="XEI48" s="28"/>
      <c r="XEJ48" s="28"/>
      <c r="XEK48" s="28"/>
      <c r="XEL48" s="28"/>
      <c r="XEM48" s="28"/>
      <c r="XEN48" s="28"/>
      <c r="XEO48" s="28"/>
      <c r="XEP48" s="28"/>
      <c r="XEQ48" s="28"/>
      <c r="XER48" s="28"/>
      <c r="XES48" s="28"/>
      <c r="XET48" s="28"/>
      <c r="XEU48" s="28"/>
      <c r="XEV48" s="28"/>
      <c r="XEW48" s="28"/>
      <c r="XEX48" s="28"/>
      <c r="XEY48" s="28"/>
      <c r="XEZ48" s="28"/>
      <c r="XFA48" s="28"/>
      <c r="XFB48" s="28"/>
      <c r="XFC48" s="28"/>
      <c r="XFD48" s="28"/>
    </row>
    <row r="49" spans="1:42 16358:16384" s="3" customFormat="1" ht="19.05" customHeight="1">
      <c r="A49" s="109" t="str">
        <f ca="1">IF(B49=0,"",COUNTA($B$3:$B48))</f>
        <v/>
      </c>
      <c r="B49" s="111">
        <f ca="1">INDIRECT("员工信息表!B"&amp;COUNTA($B$3:$B48)+2)</f>
        <v>0</v>
      </c>
      <c r="C49" s="111"/>
      <c r="D49" s="111">
        <f>(COUNTIF($L49:$AP49,"出勤")+COUNTIF($L50:$AP50,"出勤"))*0.5</f>
        <v>0</v>
      </c>
      <c r="E49" s="111">
        <f>(COUNTIF($L49:$AP49,"事假")+COUNTIF($L50:$AP50,"事假"))*0.5</f>
        <v>0</v>
      </c>
      <c r="F49" s="111">
        <f>(COUNTIF($L49:$AP49,"病假")+COUNTIF($L50:$AP50,"病假"))*0.5</f>
        <v>0</v>
      </c>
      <c r="G49" s="111">
        <f>(COUNTIF($L49:$AP49,"休假")+COUNTIF($L50:$AP50,"休假"))*0.5</f>
        <v>0</v>
      </c>
      <c r="H49" s="111">
        <f>(COUNTIF($L49:$AP49,"缺勤")+COUNTIF($L50:$AP50,"缺勤"))*0.5</f>
        <v>0</v>
      </c>
      <c r="I49" s="111">
        <f>(COUNTIF($L49:$AP49,"放假")+COUNTIF($L50:$AP50,"放假"))*0.5</f>
        <v>0</v>
      </c>
      <c r="J49" s="113">
        <f>(SUM(L51:AP51))/$AO$2</f>
        <v>0</v>
      </c>
      <c r="K49" s="16" t="str">
        <f ca="1">IF(A49="","",IF(MOD(ROW(),3)=1,"上午",IF(MOD(ROW(),3)=2,"下午","加班")))</f>
        <v/>
      </c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25"/>
      <c r="XED49" s="28"/>
      <c r="XEE49" s="28"/>
      <c r="XEF49" s="28"/>
      <c r="XEG49" s="28"/>
      <c r="XEH49" s="28"/>
      <c r="XEI49" s="28"/>
      <c r="XEJ49" s="28"/>
      <c r="XEK49" s="28"/>
      <c r="XEL49" s="28"/>
      <c r="XEM49" s="28"/>
      <c r="XEN49" s="28"/>
      <c r="XEO49" s="28"/>
      <c r="XEP49" s="28"/>
      <c r="XEQ49" s="28"/>
      <c r="XER49" s="28"/>
      <c r="XES49" s="28"/>
      <c r="XET49" s="28"/>
      <c r="XEU49" s="28"/>
      <c r="XEV49" s="28"/>
      <c r="XEW49" s="28"/>
      <c r="XEX49" s="28"/>
      <c r="XEY49" s="28"/>
      <c r="XEZ49" s="28"/>
      <c r="XFA49" s="28"/>
      <c r="XFB49" s="28"/>
      <c r="XFC49" s="28"/>
      <c r="XFD49" s="28"/>
    </row>
    <row r="50" spans="1:42 16358:16384" s="3" customFormat="1" ht="19.05" customHeight="1">
      <c r="A50" s="109"/>
      <c r="B50" s="111"/>
      <c r="C50" s="111"/>
      <c r="D50" s="111"/>
      <c r="E50" s="111"/>
      <c r="F50" s="111"/>
      <c r="G50" s="111"/>
      <c r="H50" s="111"/>
      <c r="I50" s="111"/>
      <c r="J50" s="113"/>
      <c r="K50" s="18" t="str">
        <f ca="1">IF(A49="","",IF(MOD(ROW(),3)=1,"上午",IF(MOD(ROW(),3)=2,"下午","加班")))</f>
        <v/>
      </c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26"/>
      <c r="XED50" s="28"/>
      <c r="XEE50" s="28"/>
      <c r="XEF50" s="28"/>
      <c r="XEG50" s="28"/>
      <c r="XEH50" s="28"/>
      <c r="XEI50" s="28"/>
      <c r="XEJ50" s="28"/>
      <c r="XEK50" s="28"/>
      <c r="XEL50" s="28"/>
      <c r="XEM50" s="28"/>
      <c r="XEN50" s="28"/>
      <c r="XEO50" s="28"/>
      <c r="XEP50" s="28"/>
      <c r="XEQ50" s="28"/>
      <c r="XER50" s="28"/>
      <c r="XES50" s="28"/>
      <c r="XET50" s="28"/>
      <c r="XEU50" s="28"/>
      <c r="XEV50" s="28"/>
      <c r="XEW50" s="28"/>
      <c r="XEX50" s="28"/>
      <c r="XEY50" s="28"/>
      <c r="XEZ50" s="28"/>
      <c r="XFA50" s="28"/>
      <c r="XFB50" s="28"/>
      <c r="XFC50" s="28"/>
      <c r="XFD50" s="28"/>
    </row>
    <row r="51" spans="1:42 16358:16384" s="3" customFormat="1" ht="19.05" customHeight="1">
      <c r="A51" s="109"/>
      <c r="B51" s="111"/>
      <c r="C51" s="111"/>
      <c r="D51" s="111"/>
      <c r="E51" s="111"/>
      <c r="F51" s="111"/>
      <c r="G51" s="111"/>
      <c r="H51" s="111"/>
      <c r="I51" s="111"/>
      <c r="J51" s="113"/>
      <c r="K51" s="20" t="str">
        <f ca="1">IF(A49="","",IF(MOD(ROW(),3)=1,"上午",IF(MOD(ROW(),3)=2,"下午","加班")))</f>
        <v/>
      </c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7"/>
      <c r="XED51" s="28"/>
      <c r="XEE51" s="28"/>
      <c r="XEF51" s="28"/>
      <c r="XEG51" s="28"/>
      <c r="XEH51" s="28"/>
      <c r="XEI51" s="28"/>
      <c r="XEJ51" s="28"/>
      <c r="XEK51" s="28"/>
      <c r="XEL51" s="28"/>
      <c r="XEM51" s="28"/>
      <c r="XEN51" s="28"/>
      <c r="XEO51" s="28"/>
      <c r="XEP51" s="28"/>
      <c r="XEQ51" s="28"/>
      <c r="XER51" s="28"/>
      <c r="XES51" s="28"/>
      <c r="XET51" s="28"/>
      <c r="XEU51" s="28"/>
      <c r="XEV51" s="28"/>
      <c r="XEW51" s="28"/>
      <c r="XEX51" s="28"/>
      <c r="XEY51" s="28"/>
      <c r="XEZ51" s="28"/>
      <c r="XFA51" s="28"/>
      <c r="XFB51" s="28"/>
      <c r="XFC51" s="28"/>
      <c r="XFD51" s="28"/>
    </row>
    <row r="52" spans="1:42 16358:16384" s="3" customFormat="1" ht="19.05" customHeight="1">
      <c r="A52" s="109" t="str">
        <f ca="1">IF(B52=0,"",COUNTA($B$3:$B51))</f>
        <v/>
      </c>
      <c r="B52" s="111">
        <f ca="1">INDIRECT("员工信息表!B"&amp;COUNTA($B$3:$B51)+2)</f>
        <v>0</v>
      </c>
      <c r="C52" s="111"/>
      <c r="D52" s="111">
        <f>(COUNTIF($L52:$AP52,"出勤")+COUNTIF($L53:$AP53,"出勤"))*0.5</f>
        <v>0</v>
      </c>
      <c r="E52" s="111">
        <f>(COUNTIF($L52:$AP52,"事假")+COUNTIF($L53:$AP53,"事假"))*0.5</f>
        <v>0</v>
      </c>
      <c r="F52" s="111">
        <f>(COUNTIF($L52:$AP52,"病假")+COUNTIF($L53:$AP53,"病假"))*0.5</f>
        <v>0</v>
      </c>
      <c r="G52" s="111">
        <f>(COUNTIF($L52:$AP52,"休假")+COUNTIF($L53:$AP53,"休假"))*0.5</f>
        <v>0</v>
      </c>
      <c r="H52" s="111">
        <f>(COUNTIF($L52:$AP52,"缺勤")+COUNTIF($L53:$AP53,"缺勤"))*0.5</f>
        <v>0</v>
      </c>
      <c r="I52" s="111">
        <f>(COUNTIF($L52:$AP52,"放假")+COUNTIF($L53:$AP53,"放假"))*0.5</f>
        <v>0</v>
      </c>
      <c r="J52" s="113">
        <f>(SUM(L54:AP54))/$AO$2</f>
        <v>0</v>
      </c>
      <c r="K52" s="16" t="str">
        <f ca="1">IF(A52="","",IF(MOD(ROW(),3)=1,"上午",IF(MOD(ROW(),3)=2,"下午","加班")))</f>
        <v/>
      </c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25"/>
      <c r="XED52" s="28"/>
      <c r="XEE52" s="28"/>
      <c r="XEF52" s="28"/>
      <c r="XEG52" s="28"/>
      <c r="XEH52" s="28"/>
      <c r="XEI52" s="28"/>
      <c r="XEJ52" s="28"/>
      <c r="XEK52" s="28"/>
      <c r="XEL52" s="28"/>
      <c r="XEM52" s="28"/>
      <c r="XEN52" s="28"/>
      <c r="XEO52" s="28"/>
      <c r="XEP52" s="28"/>
      <c r="XEQ52" s="28"/>
      <c r="XER52" s="28"/>
      <c r="XES52" s="28"/>
      <c r="XET52" s="28"/>
      <c r="XEU52" s="28"/>
      <c r="XEV52" s="28"/>
      <c r="XEW52" s="28"/>
      <c r="XEX52" s="28"/>
      <c r="XEY52" s="28"/>
      <c r="XEZ52" s="28"/>
      <c r="XFA52" s="28"/>
      <c r="XFB52" s="28"/>
      <c r="XFC52" s="28"/>
      <c r="XFD52" s="28"/>
    </row>
    <row r="53" spans="1:42 16358:16384" s="3" customFormat="1" ht="19.05" customHeight="1">
      <c r="A53" s="109"/>
      <c r="B53" s="111"/>
      <c r="C53" s="111"/>
      <c r="D53" s="111"/>
      <c r="E53" s="111"/>
      <c r="F53" s="111"/>
      <c r="G53" s="111"/>
      <c r="H53" s="111"/>
      <c r="I53" s="111"/>
      <c r="J53" s="113"/>
      <c r="K53" s="18" t="str">
        <f ca="1">IF(A52="","",IF(MOD(ROW(),3)=1,"上午",IF(MOD(ROW(),3)=2,"下午","加班")))</f>
        <v/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26"/>
      <c r="XED53" s="28"/>
      <c r="XEE53" s="28"/>
      <c r="XEF53" s="28"/>
      <c r="XEG53" s="28"/>
      <c r="XEH53" s="28"/>
      <c r="XEI53" s="28"/>
      <c r="XEJ53" s="28"/>
      <c r="XEK53" s="28"/>
      <c r="XEL53" s="28"/>
      <c r="XEM53" s="28"/>
      <c r="XEN53" s="28"/>
      <c r="XEO53" s="28"/>
      <c r="XEP53" s="28"/>
      <c r="XEQ53" s="28"/>
      <c r="XER53" s="28"/>
      <c r="XES53" s="28"/>
      <c r="XET53" s="28"/>
      <c r="XEU53" s="28"/>
      <c r="XEV53" s="28"/>
      <c r="XEW53" s="28"/>
      <c r="XEX53" s="28"/>
      <c r="XEY53" s="28"/>
      <c r="XEZ53" s="28"/>
      <c r="XFA53" s="28"/>
      <c r="XFB53" s="28"/>
      <c r="XFC53" s="28"/>
      <c r="XFD53" s="28"/>
    </row>
    <row r="54" spans="1:42 16358:16384" s="3" customFormat="1" ht="19.05" customHeight="1">
      <c r="A54" s="109"/>
      <c r="B54" s="111"/>
      <c r="C54" s="111"/>
      <c r="D54" s="111"/>
      <c r="E54" s="111"/>
      <c r="F54" s="111"/>
      <c r="G54" s="111"/>
      <c r="H54" s="111"/>
      <c r="I54" s="111"/>
      <c r="J54" s="113"/>
      <c r="K54" s="20" t="str">
        <f ca="1">IF(A52="","",IF(MOD(ROW(),3)=1,"上午",IF(MOD(ROW(),3)=2,"下午","加班")))</f>
        <v/>
      </c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7"/>
      <c r="XED54" s="28"/>
      <c r="XEE54" s="28"/>
      <c r="XEF54" s="28"/>
      <c r="XEG54" s="28"/>
      <c r="XEH54" s="28"/>
      <c r="XEI54" s="28"/>
      <c r="XEJ54" s="28"/>
      <c r="XEK54" s="28"/>
      <c r="XEL54" s="28"/>
      <c r="XEM54" s="28"/>
      <c r="XEN54" s="28"/>
      <c r="XEO54" s="28"/>
      <c r="XEP54" s="28"/>
      <c r="XEQ54" s="28"/>
      <c r="XER54" s="28"/>
      <c r="XES54" s="28"/>
      <c r="XET54" s="28"/>
      <c r="XEU54" s="28"/>
      <c r="XEV54" s="28"/>
      <c r="XEW54" s="28"/>
      <c r="XEX54" s="28"/>
      <c r="XEY54" s="28"/>
      <c r="XEZ54" s="28"/>
      <c r="XFA54" s="28"/>
      <c r="XFB54" s="28"/>
      <c r="XFC54" s="28"/>
      <c r="XFD54" s="28"/>
    </row>
    <row r="55" spans="1:42 16358:16384" s="3" customFormat="1" ht="19.05" customHeight="1">
      <c r="A55" s="109" t="str">
        <f ca="1">IF(B55=0,"",COUNTA($B$3:$B54))</f>
        <v/>
      </c>
      <c r="B55" s="111">
        <f ca="1">INDIRECT("员工信息表!B"&amp;COUNTA($B$3:$B54)+2)</f>
        <v>0</v>
      </c>
      <c r="C55" s="111"/>
      <c r="D55" s="111">
        <f>(COUNTIF($L55:$AP55,"出勤")+COUNTIF($L56:$AP56,"出勤"))*0.5</f>
        <v>0</v>
      </c>
      <c r="E55" s="111">
        <f>(COUNTIF($L55:$AP55,"事假")+COUNTIF($L56:$AP56,"事假"))*0.5</f>
        <v>0</v>
      </c>
      <c r="F55" s="111">
        <f>(COUNTIF($L55:$AP55,"病假")+COUNTIF($L56:$AP56,"病假"))*0.5</f>
        <v>0</v>
      </c>
      <c r="G55" s="111">
        <f>(COUNTIF($L55:$AP55,"休假")+COUNTIF($L56:$AP56,"休假"))*0.5</f>
        <v>0</v>
      </c>
      <c r="H55" s="111">
        <f>(COUNTIF($L55:$AP55,"缺勤")+COUNTIF($L56:$AP56,"缺勤"))*0.5</f>
        <v>0</v>
      </c>
      <c r="I55" s="111">
        <f>(COUNTIF($L55:$AP55,"放假")+COUNTIF($L56:$AP56,"放假"))*0.5</f>
        <v>0</v>
      </c>
      <c r="J55" s="113">
        <f>(SUM(L57:AP57))/$AO$2</f>
        <v>0</v>
      </c>
      <c r="K55" s="16" t="str">
        <f ca="1">IF(A55="","",IF(MOD(ROW(),3)=1,"上午",IF(MOD(ROW(),3)=2,"下午","加班")))</f>
        <v/>
      </c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25"/>
      <c r="XED55" s="28"/>
      <c r="XEE55" s="28"/>
      <c r="XEF55" s="28"/>
      <c r="XEG55" s="28"/>
      <c r="XEH55" s="28"/>
      <c r="XEI55" s="28"/>
      <c r="XEJ55" s="28"/>
      <c r="XEK55" s="28"/>
      <c r="XEL55" s="28"/>
      <c r="XEM55" s="28"/>
      <c r="XEN55" s="28"/>
      <c r="XEO55" s="28"/>
      <c r="XEP55" s="28"/>
      <c r="XEQ55" s="28"/>
      <c r="XER55" s="28"/>
      <c r="XES55" s="28"/>
      <c r="XET55" s="28"/>
      <c r="XEU55" s="28"/>
      <c r="XEV55" s="28"/>
      <c r="XEW55" s="28"/>
      <c r="XEX55" s="28"/>
      <c r="XEY55" s="28"/>
      <c r="XEZ55" s="28"/>
      <c r="XFA55" s="28"/>
      <c r="XFB55" s="28"/>
      <c r="XFC55" s="28"/>
      <c r="XFD55" s="28"/>
    </row>
    <row r="56" spans="1:42 16358:16384" s="3" customFormat="1" ht="19.05" customHeight="1">
      <c r="A56" s="109"/>
      <c r="B56" s="111"/>
      <c r="C56" s="111"/>
      <c r="D56" s="111"/>
      <c r="E56" s="111"/>
      <c r="F56" s="111"/>
      <c r="G56" s="111"/>
      <c r="H56" s="111"/>
      <c r="I56" s="111"/>
      <c r="J56" s="113"/>
      <c r="K56" s="18" t="str">
        <f ca="1">IF(A55="","",IF(MOD(ROW(),3)=1,"上午",IF(MOD(ROW(),3)=2,"下午","加班")))</f>
        <v/>
      </c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26"/>
      <c r="XED56" s="28"/>
      <c r="XEE56" s="28"/>
      <c r="XEF56" s="28"/>
      <c r="XEG56" s="28"/>
      <c r="XEH56" s="28"/>
      <c r="XEI56" s="28"/>
      <c r="XEJ56" s="28"/>
      <c r="XEK56" s="28"/>
      <c r="XEL56" s="28"/>
      <c r="XEM56" s="28"/>
      <c r="XEN56" s="28"/>
      <c r="XEO56" s="28"/>
      <c r="XEP56" s="28"/>
      <c r="XEQ56" s="28"/>
      <c r="XER56" s="28"/>
      <c r="XES56" s="28"/>
      <c r="XET56" s="28"/>
      <c r="XEU56" s="28"/>
      <c r="XEV56" s="28"/>
      <c r="XEW56" s="28"/>
      <c r="XEX56" s="28"/>
      <c r="XEY56" s="28"/>
      <c r="XEZ56" s="28"/>
      <c r="XFA56" s="28"/>
      <c r="XFB56" s="28"/>
      <c r="XFC56" s="28"/>
      <c r="XFD56" s="28"/>
    </row>
    <row r="57" spans="1:42 16358:16384" s="3" customFormat="1" ht="19.05" customHeight="1">
      <c r="A57" s="109"/>
      <c r="B57" s="111"/>
      <c r="C57" s="111"/>
      <c r="D57" s="111"/>
      <c r="E57" s="111"/>
      <c r="F57" s="111"/>
      <c r="G57" s="111"/>
      <c r="H57" s="111"/>
      <c r="I57" s="111"/>
      <c r="J57" s="113"/>
      <c r="K57" s="20" t="str">
        <f ca="1">IF(A55="","",IF(MOD(ROW(),3)=1,"上午",IF(MOD(ROW(),3)=2,"下午","加班")))</f>
        <v/>
      </c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7"/>
      <c r="XED57" s="28"/>
      <c r="XEE57" s="28"/>
      <c r="XEF57" s="28"/>
      <c r="XEG57" s="28"/>
      <c r="XEH57" s="28"/>
      <c r="XEI57" s="28"/>
      <c r="XEJ57" s="28"/>
      <c r="XEK57" s="28"/>
      <c r="XEL57" s="28"/>
      <c r="XEM57" s="28"/>
      <c r="XEN57" s="28"/>
      <c r="XEO57" s="28"/>
      <c r="XEP57" s="28"/>
      <c r="XEQ57" s="28"/>
      <c r="XER57" s="28"/>
      <c r="XES57" s="28"/>
      <c r="XET57" s="28"/>
      <c r="XEU57" s="28"/>
      <c r="XEV57" s="28"/>
      <c r="XEW57" s="28"/>
      <c r="XEX57" s="28"/>
      <c r="XEY57" s="28"/>
      <c r="XEZ57" s="28"/>
      <c r="XFA57" s="28"/>
      <c r="XFB57" s="28"/>
      <c r="XFC57" s="28"/>
      <c r="XFD57" s="28"/>
    </row>
    <row r="58" spans="1:42 16358:16384" s="3" customFormat="1" ht="19.05" customHeight="1">
      <c r="A58" s="109" t="str">
        <f ca="1">IF(B58=0,"",COUNTA($B$3:$B57))</f>
        <v/>
      </c>
      <c r="B58" s="111">
        <f ca="1">INDIRECT("员工信息表!B"&amp;COUNTA($B$3:$B57)+2)</f>
        <v>0</v>
      </c>
      <c r="C58" s="111"/>
      <c r="D58" s="111">
        <f>(COUNTIF($L58:$AP58,"出勤")+COUNTIF($L59:$AP59,"出勤"))*0.5</f>
        <v>0</v>
      </c>
      <c r="E58" s="111">
        <f>(COUNTIF($L58:$AP58,"事假")+COUNTIF($L59:$AP59,"事假"))*0.5</f>
        <v>0</v>
      </c>
      <c r="F58" s="111">
        <f>(COUNTIF($L58:$AP58,"病假")+COUNTIF($L59:$AP59,"病假"))*0.5</f>
        <v>0</v>
      </c>
      <c r="G58" s="111">
        <f>(COUNTIF($L58:$AP58,"休假")+COUNTIF($L59:$AP59,"休假"))*0.5</f>
        <v>0</v>
      </c>
      <c r="H58" s="111">
        <f>(COUNTIF($L58:$AP58,"缺勤")+COUNTIF($L59:$AP59,"缺勤"))*0.5</f>
        <v>0</v>
      </c>
      <c r="I58" s="111">
        <f>(COUNTIF($L58:$AP58,"放假")+COUNTIF($L59:$AP59,"放假"))*0.5</f>
        <v>0</v>
      </c>
      <c r="J58" s="113">
        <f>(SUM(L60:AP60))/$AO$2</f>
        <v>0</v>
      </c>
      <c r="K58" s="16" t="str">
        <f ca="1">IF(A58="","",IF(MOD(ROW(),3)=1,"上午",IF(MOD(ROW(),3)=2,"下午","加班")))</f>
        <v/>
      </c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25"/>
      <c r="XED58" s="28"/>
      <c r="XEE58" s="28"/>
      <c r="XEF58" s="28"/>
      <c r="XEG58" s="28"/>
      <c r="XEH58" s="28"/>
      <c r="XEI58" s="28"/>
      <c r="XEJ58" s="28"/>
      <c r="XEK58" s="28"/>
      <c r="XEL58" s="28"/>
      <c r="XEM58" s="28"/>
      <c r="XEN58" s="28"/>
      <c r="XEO58" s="28"/>
      <c r="XEP58" s="28"/>
      <c r="XEQ58" s="28"/>
      <c r="XER58" s="28"/>
      <c r="XES58" s="28"/>
      <c r="XET58" s="28"/>
      <c r="XEU58" s="28"/>
      <c r="XEV58" s="28"/>
      <c r="XEW58" s="28"/>
      <c r="XEX58" s="28"/>
      <c r="XEY58" s="28"/>
      <c r="XEZ58" s="28"/>
      <c r="XFA58" s="28"/>
      <c r="XFB58" s="28"/>
      <c r="XFC58" s="28"/>
      <c r="XFD58" s="28"/>
    </row>
    <row r="59" spans="1:42 16358:16384" s="3" customFormat="1" ht="19.05" customHeight="1">
      <c r="A59" s="109"/>
      <c r="B59" s="111"/>
      <c r="C59" s="111"/>
      <c r="D59" s="111"/>
      <c r="E59" s="111"/>
      <c r="F59" s="111"/>
      <c r="G59" s="111"/>
      <c r="H59" s="111"/>
      <c r="I59" s="111"/>
      <c r="J59" s="113"/>
      <c r="K59" s="18" t="str">
        <f ca="1">IF(A58="","",IF(MOD(ROW(),3)=1,"上午",IF(MOD(ROW(),3)=2,"下午","加班")))</f>
        <v/>
      </c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26"/>
      <c r="XED59" s="28"/>
      <c r="XEE59" s="28"/>
      <c r="XEF59" s="28"/>
      <c r="XEG59" s="28"/>
      <c r="XEH59" s="28"/>
      <c r="XEI59" s="28"/>
      <c r="XEJ59" s="28"/>
      <c r="XEK59" s="28"/>
      <c r="XEL59" s="28"/>
      <c r="XEM59" s="28"/>
      <c r="XEN59" s="28"/>
      <c r="XEO59" s="28"/>
      <c r="XEP59" s="28"/>
      <c r="XEQ59" s="28"/>
      <c r="XER59" s="28"/>
      <c r="XES59" s="28"/>
      <c r="XET59" s="28"/>
      <c r="XEU59" s="28"/>
      <c r="XEV59" s="28"/>
      <c r="XEW59" s="28"/>
      <c r="XEX59" s="28"/>
      <c r="XEY59" s="28"/>
      <c r="XEZ59" s="28"/>
      <c r="XFA59" s="28"/>
      <c r="XFB59" s="28"/>
      <c r="XFC59" s="28"/>
      <c r="XFD59" s="28"/>
    </row>
    <row r="60" spans="1:42 16358:16384" s="3" customFormat="1" ht="19.05" customHeight="1">
      <c r="A60" s="109"/>
      <c r="B60" s="111"/>
      <c r="C60" s="111"/>
      <c r="D60" s="111"/>
      <c r="E60" s="111"/>
      <c r="F60" s="111"/>
      <c r="G60" s="111"/>
      <c r="H60" s="111"/>
      <c r="I60" s="111"/>
      <c r="J60" s="113"/>
      <c r="K60" s="20" t="str">
        <f ca="1">IF(A58="","",IF(MOD(ROW(),3)=1,"上午",IF(MOD(ROW(),3)=2,"下午","加班")))</f>
        <v/>
      </c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7"/>
      <c r="XED60" s="28"/>
      <c r="XEE60" s="28"/>
      <c r="XEF60" s="28"/>
      <c r="XEG60" s="28"/>
      <c r="XEH60" s="28"/>
      <c r="XEI60" s="28"/>
      <c r="XEJ60" s="28"/>
      <c r="XEK60" s="28"/>
      <c r="XEL60" s="28"/>
      <c r="XEM60" s="28"/>
      <c r="XEN60" s="28"/>
      <c r="XEO60" s="28"/>
      <c r="XEP60" s="28"/>
      <c r="XEQ60" s="28"/>
      <c r="XER60" s="28"/>
      <c r="XES60" s="28"/>
      <c r="XET60" s="28"/>
      <c r="XEU60" s="28"/>
      <c r="XEV60" s="28"/>
      <c r="XEW60" s="28"/>
      <c r="XEX60" s="28"/>
      <c r="XEY60" s="28"/>
      <c r="XEZ60" s="28"/>
      <c r="XFA60" s="28"/>
      <c r="XFB60" s="28"/>
      <c r="XFC60" s="28"/>
      <c r="XFD60" s="28"/>
    </row>
    <row r="61" spans="1:42 16358:16384" s="3" customFormat="1" ht="19.05" customHeight="1">
      <c r="A61" s="109" t="str">
        <f ca="1">IF(B61=0,"",COUNTA($B$3:$B60))</f>
        <v/>
      </c>
      <c r="B61" s="111">
        <f ca="1">INDIRECT("员工信息表!B"&amp;COUNTA($B$3:$B60)+2)</f>
        <v>0</v>
      </c>
      <c r="C61" s="111"/>
      <c r="D61" s="111">
        <f>(COUNTIF($L61:$AP61,"出勤")+COUNTIF($L62:$AP62,"出勤"))*0.5</f>
        <v>0</v>
      </c>
      <c r="E61" s="111">
        <f>(COUNTIF($L61:$AP61,"事假")+COUNTIF($L62:$AP62,"事假"))*0.5</f>
        <v>0</v>
      </c>
      <c r="F61" s="111">
        <f>(COUNTIF($L61:$AP61,"病假")+COUNTIF($L62:$AP62,"病假"))*0.5</f>
        <v>0</v>
      </c>
      <c r="G61" s="111">
        <f>(COUNTIF($L61:$AP61,"休假")+COUNTIF($L62:$AP62,"休假"))*0.5</f>
        <v>0</v>
      </c>
      <c r="H61" s="111">
        <f>(COUNTIF($L61:$AP61,"缺勤")+COUNTIF($L62:$AP62,"缺勤"))*0.5</f>
        <v>0</v>
      </c>
      <c r="I61" s="111">
        <f>(COUNTIF($L61:$AP61,"放假")+COUNTIF($L62:$AP62,"放假"))*0.5</f>
        <v>0</v>
      </c>
      <c r="J61" s="113">
        <f>(SUM(L63:AP63))/$AO$2</f>
        <v>0</v>
      </c>
      <c r="K61" s="16" t="str">
        <f ca="1">IF(A61="","",IF(MOD(ROW(),3)=1,"上午",IF(MOD(ROW(),3)=2,"下午","加班")))</f>
        <v/>
      </c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25"/>
      <c r="XED61" s="28"/>
      <c r="XEE61" s="28"/>
      <c r="XEF61" s="28"/>
      <c r="XEG61" s="28"/>
      <c r="XEH61" s="28"/>
      <c r="XEI61" s="28"/>
      <c r="XEJ61" s="28"/>
      <c r="XEK61" s="28"/>
      <c r="XEL61" s="28"/>
      <c r="XEM61" s="28"/>
      <c r="XEN61" s="28"/>
      <c r="XEO61" s="28"/>
      <c r="XEP61" s="28"/>
      <c r="XEQ61" s="28"/>
      <c r="XER61" s="28"/>
      <c r="XES61" s="28"/>
      <c r="XET61" s="28"/>
      <c r="XEU61" s="28"/>
      <c r="XEV61" s="28"/>
      <c r="XEW61" s="28"/>
      <c r="XEX61" s="28"/>
      <c r="XEY61" s="28"/>
      <c r="XEZ61" s="28"/>
      <c r="XFA61" s="28"/>
      <c r="XFB61" s="28"/>
      <c r="XFC61" s="28"/>
      <c r="XFD61" s="28"/>
    </row>
    <row r="62" spans="1:42 16358:16384" s="3" customFormat="1" ht="19.05" customHeight="1">
      <c r="A62" s="109"/>
      <c r="B62" s="111"/>
      <c r="C62" s="111"/>
      <c r="D62" s="111"/>
      <c r="E62" s="111"/>
      <c r="F62" s="111"/>
      <c r="G62" s="111"/>
      <c r="H62" s="111"/>
      <c r="I62" s="111"/>
      <c r="J62" s="113"/>
      <c r="K62" s="18" t="str">
        <f ca="1">IF(A61="","",IF(MOD(ROW(),3)=1,"上午",IF(MOD(ROW(),3)=2,"下午","加班")))</f>
        <v/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26"/>
      <c r="XED62" s="28"/>
      <c r="XEE62" s="28"/>
      <c r="XEF62" s="28"/>
      <c r="XEG62" s="28"/>
      <c r="XEH62" s="28"/>
      <c r="XEI62" s="28"/>
      <c r="XEJ62" s="28"/>
      <c r="XEK62" s="28"/>
      <c r="XEL62" s="28"/>
      <c r="XEM62" s="28"/>
      <c r="XEN62" s="28"/>
      <c r="XEO62" s="28"/>
      <c r="XEP62" s="28"/>
      <c r="XEQ62" s="28"/>
      <c r="XER62" s="28"/>
      <c r="XES62" s="28"/>
      <c r="XET62" s="28"/>
      <c r="XEU62" s="28"/>
      <c r="XEV62" s="28"/>
      <c r="XEW62" s="28"/>
      <c r="XEX62" s="28"/>
      <c r="XEY62" s="28"/>
      <c r="XEZ62" s="28"/>
      <c r="XFA62" s="28"/>
      <c r="XFB62" s="28"/>
      <c r="XFC62" s="28"/>
      <c r="XFD62" s="28"/>
    </row>
    <row r="63" spans="1:42 16358:16384" s="3" customFormat="1" ht="19.05" customHeight="1">
      <c r="A63" s="109"/>
      <c r="B63" s="111"/>
      <c r="C63" s="111"/>
      <c r="D63" s="111"/>
      <c r="E63" s="111"/>
      <c r="F63" s="111"/>
      <c r="G63" s="111"/>
      <c r="H63" s="111"/>
      <c r="I63" s="111"/>
      <c r="J63" s="113"/>
      <c r="K63" s="20" t="str">
        <f ca="1">IF(A61="","",IF(MOD(ROW(),3)=1,"上午",IF(MOD(ROW(),3)=2,"下午","加班")))</f>
        <v/>
      </c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7"/>
      <c r="XED63" s="28"/>
      <c r="XEE63" s="28"/>
      <c r="XEF63" s="28"/>
      <c r="XEG63" s="28"/>
      <c r="XEH63" s="28"/>
      <c r="XEI63" s="28"/>
      <c r="XEJ63" s="28"/>
      <c r="XEK63" s="28"/>
      <c r="XEL63" s="28"/>
      <c r="XEM63" s="28"/>
      <c r="XEN63" s="28"/>
      <c r="XEO63" s="28"/>
      <c r="XEP63" s="28"/>
      <c r="XEQ63" s="28"/>
      <c r="XER63" s="28"/>
      <c r="XES63" s="28"/>
      <c r="XET63" s="28"/>
      <c r="XEU63" s="28"/>
      <c r="XEV63" s="28"/>
      <c r="XEW63" s="28"/>
      <c r="XEX63" s="28"/>
      <c r="XEY63" s="28"/>
      <c r="XEZ63" s="28"/>
      <c r="XFA63" s="28"/>
      <c r="XFB63" s="28"/>
      <c r="XFC63" s="28"/>
      <c r="XFD63" s="28"/>
    </row>
    <row r="64" spans="1:42 16358:16384" s="3" customFormat="1" ht="19.05" customHeight="1">
      <c r="A64" s="109" t="str">
        <f ca="1">IF(B64=0,"",COUNTA($B$3:$B63))</f>
        <v/>
      </c>
      <c r="B64" s="111">
        <f ca="1">INDIRECT("员工信息表!B"&amp;COUNTA($B$3:$B63)+2)</f>
        <v>0</v>
      </c>
      <c r="C64" s="111"/>
      <c r="D64" s="111">
        <f>(COUNTIF($L64:$AP64,"出勤")+COUNTIF($L65:$AP65,"出勤"))*0.5</f>
        <v>0</v>
      </c>
      <c r="E64" s="111">
        <f>(COUNTIF($L64:$AP64,"事假")+COUNTIF($L65:$AP65,"事假"))*0.5</f>
        <v>0</v>
      </c>
      <c r="F64" s="111">
        <f>(COUNTIF($L64:$AP64,"病假")+COUNTIF($L65:$AP65,"病假"))*0.5</f>
        <v>0</v>
      </c>
      <c r="G64" s="111">
        <f>(COUNTIF($L64:$AP64,"休假")+COUNTIF($L65:$AP65,"休假"))*0.5</f>
        <v>0</v>
      </c>
      <c r="H64" s="111">
        <f>(COUNTIF($L64:$AP64,"缺勤")+COUNTIF($L65:$AP65,"缺勤"))*0.5</f>
        <v>0</v>
      </c>
      <c r="I64" s="111">
        <f>(COUNTIF($L64:$AP64,"放假")+COUNTIF($L65:$AP65,"放假"))*0.5</f>
        <v>0</v>
      </c>
      <c r="J64" s="113">
        <f>(SUM(L66:AP66))/$AO$2</f>
        <v>0</v>
      </c>
      <c r="K64" s="16" t="str">
        <f ca="1">IF(A64="","",IF(MOD(ROW(),3)=1,"上午",IF(MOD(ROW(),3)=2,"下午","加班")))</f>
        <v/>
      </c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25"/>
      <c r="XED64" s="28"/>
      <c r="XEE64" s="28"/>
      <c r="XEF64" s="28"/>
      <c r="XEG64" s="28"/>
      <c r="XEH64" s="28"/>
      <c r="XEI64" s="28"/>
      <c r="XEJ64" s="28"/>
      <c r="XEK64" s="28"/>
      <c r="XEL64" s="28"/>
      <c r="XEM64" s="28"/>
      <c r="XEN64" s="28"/>
      <c r="XEO64" s="28"/>
      <c r="XEP64" s="28"/>
      <c r="XEQ64" s="28"/>
      <c r="XER64" s="28"/>
      <c r="XES64" s="28"/>
      <c r="XET64" s="28"/>
      <c r="XEU64" s="28"/>
      <c r="XEV64" s="28"/>
      <c r="XEW64" s="28"/>
      <c r="XEX64" s="28"/>
      <c r="XEY64" s="28"/>
      <c r="XEZ64" s="28"/>
      <c r="XFA64" s="28"/>
      <c r="XFB64" s="28"/>
      <c r="XFC64" s="28"/>
      <c r="XFD64" s="28"/>
    </row>
    <row r="65" spans="1:42 16358:16384" s="3" customFormat="1" ht="19.05" customHeight="1">
      <c r="A65" s="109"/>
      <c r="B65" s="111"/>
      <c r="C65" s="111"/>
      <c r="D65" s="111"/>
      <c r="E65" s="111"/>
      <c r="F65" s="111"/>
      <c r="G65" s="111"/>
      <c r="H65" s="111"/>
      <c r="I65" s="111"/>
      <c r="J65" s="113"/>
      <c r="K65" s="18" t="str">
        <f ca="1">IF(A64="","",IF(MOD(ROW(),3)=1,"上午",IF(MOD(ROW(),3)=2,"下午","加班")))</f>
        <v/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26"/>
      <c r="XED65" s="28"/>
      <c r="XEE65" s="28"/>
      <c r="XEF65" s="28"/>
      <c r="XEG65" s="28"/>
      <c r="XEH65" s="28"/>
      <c r="XEI65" s="28"/>
      <c r="XEJ65" s="28"/>
      <c r="XEK65" s="28"/>
      <c r="XEL65" s="28"/>
      <c r="XEM65" s="28"/>
      <c r="XEN65" s="28"/>
      <c r="XEO65" s="28"/>
      <c r="XEP65" s="28"/>
      <c r="XEQ65" s="28"/>
      <c r="XER65" s="28"/>
      <c r="XES65" s="28"/>
      <c r="XET65" s="28"/>
      <c r="XEU65" s="28"/>
      <c r="XEV65" s="28"/>
      <c r="XEW65" s="28"/>
      <c r="XEX65" s="28"/>
      <c r="XEY65" s="28"/>
      <c r="XEZ65" s="28"/>
      <c r="XFA65" s="28"/>
      <c r="XFB65" s="28"/>
      <c r="XFC65" s="28"/>
      <c r="XFD65" s="28"/>
    </row>
    <row r="66" spans="1:42 16358:16384" s="3" customFormat="1" ht="19.05" customHeight="1">
      <c r="A66" s="109"/>
      <c r="B66" s="111"/>
      <c r="C66" s="111"/>
      <c r="D66" s="111"/>
      <c r="E66" s="111"/>
      <c r="F66" s="111"/>
      <c r="G66" s="111"/>
      <c r="H66" s="111"/>
      <c r="I66" s="111"/>
      <c r="J66" s="113"/>
      <c r="K66" s="20" t="str">
        <f ca="1">IF(A64="","",IF(MOD(ROW(),3)=1,"上午",IF(MOD(ROW(),3)=2,"下午","加班")))</f>
        <v/>
      </c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7"/>
      <c r="XED66" s="28"/>
      <c r="XEE66" s="28"/>
      <c r="XEF66" s="28"/>
      <c r="XEG66" s="28"/>
      <c r="XEH66" s="28"/>
      <c r="XEI66" s="28"/>
      <c r="XEJ66" s="28"/>
      <c r="XEK66" s="28"/>
      <c r="XEL66" s="28"/>
      <c r="XEM66" s="28"/>
      <c r="XEN66" s="28"/>
      <c r="XEO66" s="28"/>
      <c r="XEP66" s="28"/>
      <c r="XEQ66" s="28"/>
      <c r="XER66" s="28"/>
      <c r="XES66" s="28"/>
      <c r="XET66" s="28"/>
      <c r="XEU66" s="28"/>
      <c r="XEV66" s="28"/>
      <c r="XEW66" s="28"/>
      <c r="XEX66" s="28"/>
      <c r="XEY66" s="28"/>
      <c r="XEZ66" s="28"/>
      <c r="XFA66" s="28"/>
      <c r="XFB66" s="28"/>
      <c r="XFC66" s="28"/>
      <c r="XFD66" s="28"/>
    </row>
    <row r="67" spans="1:42 16358:16384" s="3" customFormat="1" ht="19.05" customHeight="1">
      <c r="A67" s="109" t="str">
        <f ca="1">IF(B67=0,"",COUNTA($B$3:$B66))</f>
        <v/>
      </c>
      <c r="B67" s="111">
        <f ca="1">INDIRECT("员工信息表!B"&amp;COUNTA($B$3:$B66)+2)</f>
        <v>0</v>
      </c>
      <c r="C67" s="111"/>
      <c r="D67" s="111">
        <f>(COUNTIF($L67:$AP67,"出勤")+COUNTIF($L68:$AP68,"出勤"))*0.5</f>
        <v>0</v>
      </c>
      <c r="E67" s="111">
        <f>(COUNTIF($L67:$AP67,"事假")+COUNTIF($L68:$AP68,"事假"))*0.5</f>
        <v>0</v>
      </c>
      <c r="F67" s="111">
        <f>(COUNTIF($L67:$AP67,"病假")+COUNTIF($L68:$AP68,"病假"))*0.5</f>
        <v>0</v>
      </c>
      <c r="G67" s="111">
        <f>(COUNTIF($L67:$AP67,"休假")+COUNTIF($L68:$AP68,"休假"))*0.5</f>
        <v>0</v>
      </c>
      <c r="H67" s="111">
        <f>(COUNTIF($L67:$AP67,"缺勤")+COUNTIF($L68:$AP68,"缺勤"))*0.5</f>
        <v>0</v>
      </c>
      <c r="I67" s="111">
        <f>(COUNTIF($L67:$AP67,"放假")+COUNTIF($L68:$AP68,"放假"))*0.5</f>
        <v>0</v>
      </c>
      <c r="J67" s="113">
        <f>(SUM(L69:AP69))/$AO$2</f>
        <v>0</v>
      </c>
      <c r="K67" s="16" t="str">
        <f ca="1">IF(A67="","",IF(MOD(ROW(),3)=1,"上午",IF(MOD(ROW(),3)=2,"下午","加班")))</f>
        <v/>
      </c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25"/>
      <c r="XED67" s="28"/>
      <c r="XEE67" s="28"/>
      <c r="XEF67" s="28"/>
      <c r="XEG67" s="28"/>
      <c r="XEH67" s="28"/>
      <c r="XEI67" s="28"/>
      <c r="XEJ67" s="28"/>
      <c r="XEK67" s="28"/>
      <c r="XEL67" s="28"/>
      <c r="XEM67" s="28"/>
      <c r="XEN67" s="28"/>
      <c r="XEO67" s="28"/>
      <c r="XEP67" s="28"/>
      <c r="XEQ67" s="28"/>
      <c r="XER67" s="28"/>
      <c r="XES67" s="28"/>
      <c r="XET67" s="28"/>
      <c r="XEU67" s="28"/>
      <c r="XEV67" s="28"/>
      <c r="XEW67" s="28"/>
      <c r="XEX67" s="28"/>
      <c r="XEY67" s="28"/>
      <c r="XEZ67" s="28"/>
      <c r="XFA67" s="28"/>
      <c r="XFB67" s="28"/>
      <c r="XFC67" s="28"/>
      <c r="XFD67" s="28"/>
    </row>
    <row r="68" spans="1:42 16358:16384" s="3" customFormat="1" ht="19.05" customHeight="1">
      <c r="A68" s="109"/>
      <c r="B68" s="111"/>
      <c r="C68" s="111"/>
      <c r="D68" s="111"/>
      <c r="E68" s="111"/>
      <c r="F68" s="111"/>
      <c r="G68" s="111"/>
      <c r="H68" s="111"/>
      <c r="I68" s="111"/>
      <c r="J68" s="113"/>
      <c r="K68" s="18" t="str">
        <f ca="1">IF(A67="","",IF(MOD(ROW(),3)=1,"上午",IF(MOD(ROW(),3)=2,"下午","加班")))</f>
        <v/>
      </c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26"/>
      <c r="XED68" s="28"/>
      <c r="XEE68" s="28"/>
      <c r="XEF68" s="28"/>
      <c r="XEG68" s="28"/>
      <c r="XEH68" s="28"/>
      <c r="XEI68" s="28"/>
      <c r="XEJ68" s="28"/>
      <c r="XEK68" s="28"/>
      <c r="XEL68" s="28"/>
      <c r="XEM68" s="28"/>
      <c r="XEN68" s="28"/>
      <c r="XEO68" s="28"/>
      <c r="XEP68" s="28"/>
      <c r="XEQ68" s="28"/>
      <c r="XER68" s="28"/>
      <c r="XES68" s="28"/>
      <c r="XET68" s="28"/>
      <c r="XEU68" s="28"/>
      <c r="XEV68" s="28"/>
      <c r="XEW68" s="28"/>
      <c r="XEX68" s="28"/>
      <c r="XEY68" s="28"/>
      <c r="XEZ68" s="28"/>
      <c r="XFA68" s="28"/>
      <c r="XFB68" s="28"/>
      <c r="XFC68" s="28"/>
      <c r="XFD68" s="28"/>
    </row>
    <row r="69" spans="1:42 16358:16384" s="3" customFormat="1" ht="19.05" customHeight="1">
      <c r="A69" s="109"/>
      <c r="B69" s="111"/>
      <c r="C69" s="111"/>
      <c r="D69" s="111"/>
      <c r="E69" s="111"/>
      <c r="F69" s="111"/>
      <c r="G69" s="111"/>
      <c r="H69" s="111"/>
      <c r="I69" s="111"/>
      <c r="J69" s="113"/>
      <c r="K69" s="20" t="str">
        <f ca="1">IF(A67="","",IF(MOD(ROW(),3)=1,"上午",IF(MOD(ROW(),3)=2,"下午","加班")))</f>
        <v/>
      </c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7"/>
      <c r="XED69" s="28"/>
      <c r="XEE69" s="28"/>
      <c r="XEF69" s="28"/>
      <c r="XEG69" s="28"/>
      <c r="XEH69" s="28"/>
      <c r="XEI69" s="28"/>
      <c r="XEJ69" s="28"/>
      <c r="XEK69" s="28"/>
      <c r="XEL69" s="28"/>
      <c r="XEM69" s="28"/>
      <c r="XEN69" s="28"/>
      <c r="XEO69" s="28"/>
      <c r="XEP69" s="28"/>
      <c r="XEQ69" s="28"/>
      <c r="XER69" s="28"/>
      <c r="XES69" s="28"/>
      <c r="XET69" s="28"/>
      <c r="XEU69" s="28"/>
      <c r="XEV69" s="28"/>
      <c r="XEW69" s="28"/>
      <c r="XEX69" s="28"/>
      <c r="XEY69" s="28"/>
      <c r="XEZ69" s="28"/>
      <c r="XFA69" s="28"/>
      <c r="XFB69" s="28"/>
      <c r="XFC69" s="28"/>
      <c r="XFD69" s="28"/>
    </row>
    <row r="70" spans="1:42 16358:16384" s="3" customFormat="1" ht="19.05" customHeight="1">
      <c r="A70" s="109" t="str">
        <f ca="1">IF(B70=0,"",COUNTA($B$3:$B69))</f>
        <v/>
      </c>
      <c r="B70" s="111">
        <f ca="1">INDIRECT("员工信息表!B"&amp;COUNTA($B$3:$B69)+2)</f>
        <v>0</v>
      </c>
      <c r="C70" s="111"/>
      <c r="D70" s="111">
        <f>(COUNTIF($L70:$AP70,"出勤")+COUNTIF($L71:$AP71,"出勤"))*0.5</f>
        <v>0</v>
      </c>
      <c r="E70" s="111">
        <f>(COUNTIF($L70:$AP70,"事假")+COUNTIF($L71:$AP71,"事假"))*0.5</f>
        <v>0</v>
      </c>
      <c r="F70" s="111">
        <f>(COUNTIF($L70:$AP70,"病假")+COUNTIF($L71:$AP71,"病假"))*0.5</f>
        <v>0</v>
      </c>
      <c r="G70" s="111">
        <f>(COUNTIF($L70:$AP70,"休假")+COUNTIF($L71:$AP71,"休假"))*0.5</f>
        <v>0</v>
      </c>
      <c r="H70" s="111">
        <f>(COUNTIF($L70:$AP70,"缺勤")+COUNTIF($L71:$AP71,"缺勤"))*0.5</f>
        <v>0</v>
      </c>
      <c r="I70" s="111">
        <f>(COUNTIF($L70:$AP70,"放假")+COUNTIF($L71:$AP71,"放假"))*0.5</f>
        <v>0</v>
      </c>
      <c r="J70" s="113">
        <f>(SUM(L72:AP72))/$AO$2</f>
        <v>0</v>
      </c>
      <c r="K70" s="16" t="str">
        <f ca="1">IF(A70="","",IF(MOD(ROW(),3)=1,"上午",IF(MOD(ROW(),3)=2,"下午","加班")))</f>
        <v/>
      </c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25"/>
      <c r="XED70" s="28"/>
      <c r="XEE70" s="28"/>
      <c r="XEF70" s="28"/>
      <c r="XEG70" s="28"/>
      <c r="XEH70" s="28"/>
      <c r="XEI70" s="28"/>
      <c r="XEJ70" s="28"/>
      <c r="XEK70" s="28"/>
      <c r="XEL70" s="28"/>
      <c r="XEM70" s="28"/>
      <c r="XEN70" s="28"/>
      <c r="XEO70" s="28"/>
      <c r="XEP70" s="28"/>
      <c r="XEQ70" s="28"/>
      <c r="XER70" s="28"/>
      <c r="XES70" s="28"/>
      <c r="XET70" s="28"/>
      <c r="XEU70" s="28"/>
      <c r="XEV70" s="28"/>
      <c r="XEW70" s="28"/>
      <c r="XEX70" s="28"/>
      <c r="XEY70" s="28"/>
      <c r="XEZ70" s="28"/>
      <c r="XFA70" s="28"/>
      <c r="XFB70" s="28"/>
      <c r="XFC70" s="28"/>
      <c r="XFD70" s="28"/>
    </row>
    <row r="71" spans="1:42 16358:16384" s="3" customFormat="1" ht="19.05" customHeight="1">
      <c r="A71" s="109"/>
      <c r="B71" s="111"/>
      <c r="C71" s="111"/>
      <c r="D71" s="111"/>
      <c r="E71" s="111"/>
      <c r="F71" s="111"/>
      <c r="G71" s="111"/>
      <c r="H71" s="111"/>
      <c r="I71" s="111"/>
      <c r="J71" s="113"/>
      <c r="K71" s="18" t="str">
        <f ca="1">IF(A70="","",IF(MOD(ROW(),3)=1,"上午",IF(MOD(ROW(),3)=2,"下午","加班")))</f>
        <v/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26"/>
      <c r="XED71" s="28"/>
      <c r="XEE71" s="28"/>
      <c r="XEF71" s="28"/>
      <c r="XEG71" s="28"/>
      <c r="XEH71" s="28"/>
      <c r="XEI71" s="28"/>
      <c r="XEJ71" s="28"/>
      <c r="XEK71" s="28"/>
      <c r="XEL71" s="28"/>
      <c r="XEM71" s="28"/>
      <c r="XEN71" s="28"/>
      <c r="XEO71" s="28"/>
      <c r="XEP71" s="28"/>
      <c r="XEQ71" s="28"/>
      <c r="XER71" s="28"/>
      <c r="XES71" s="28"/>
      <c r="XET71" s="28"/>
      <c r="XEU71" s="28"/>
      <c r="XEV71" s="28"/>
      <c r="XEW71" s="28"/>
      <c r="XEX71" s="28"/>
      <c r="XEY71" s="28"/>
      <c r="XEZ71" s="28"/>
      <c r="XFA71" s="28"/>
      <c r="XFB71" s="28"/>
      <c r="XFC71" s="28"/>
      <c r="XFD71" s="28"/>
    </row>
    <row r="72" spans="1:42 16358:16384" s="3" customFormat="1" ht="19.05" customHeight="1">
      <c r="A72" s="109"/>
      <c r="B72" s="111"/>
      <c r="C72" s="111"/>
      <c r="D72" s="111"/>
      <c r="E72" s="111"/>
      <c r="F72" s="111"/>
      <c r="G72" s="111"/>
      <c r="H72" s="111"/>
      <c r="I72" s="111"/>
      <c r="J72" s="113"/>
      <c r="K72" s="20" t="str">
        <f ca="1">IF(A70="","",IF(MOD(ROW(),3)=1,"上午",IF(MOD(ROW(),3)=2,"下午","加班")))</f>
        <v/>
      </c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7"/>
      <c r="XED72" s="28"/>
      <c r="XEE72" s="28"/>
      <c r="XEF72" s="28"/>
      <c r="XEG72" s="28"/>
      <c r="XEH72" s="28"/>
      <c r="XEI72" s="28"/>
      <c r="XEJ72" s="28"/>
      <c r="XEK72" s="28"/>
      <c r="XEL72" s="28"/>
      <c r="XEM72" s="28"/>
      <c r="XEN72" s="28"/>
      <c r="XEO72" s="28"/>
      <c r="XEP72" s="28"/>
      <c r="XEQ72" s="28"/>
      <c r="XER72" s="28"/>
      <c r="XES72" s="28"/>
      <c r="XET72" s="28"/>
      <c r="XEU72" s="28"/>
      <c r="XEV72" s="28"/>
      <c r="XEW72" s="28"/>
      <c r="XEX72" s="28"/>
      <c r="XEY72" s="28"/>
      <c r="XEZ72" s="28"/>
      <c r="XFA72" s="28"/>
      <c r="XFB72" s="28"/>
      <c r="XFC72" s="28"/>
      <c r="XFD72" s="28"/>
    </row>
    <row r="73" spans="1:42 16358:16384" s="3" customFormat="1" ht="19.05" customHeight="1">
      <c r="A73" s="109" t="str">
        <f ca="1">IF(B73=0,"",COUNTA($B$3:$B72))</f>
        <v/>
      </c>
      <c r="B73" s="111">
        <f ca="1">INDIRECT("员工信息表!B"&amp;COUNTA($B$3:$B72)+2)</f>
        <v>0</v>
      </c>
      <c r="C73" s="111"/>
      <c r="D73" s="111">
        <f>(COUNTIF($L73:$AP73,"出勤")+COUNTIF($L74:$AP74,"出勤"))*0.5</f>
        <v>0</v>
      </c>
      <c r="E73" s="111">
        <f>(COUNTIF($L73:$AP73,"事假")+COUNTIF($L74:$AP74,"事假"))*0.5</f>
        <v>0</v>
      </c>
      <c r="F73" s="111">
        <f>(COUNTIF($L73:$AP73,"病假")+COUNTIF($L74:$AP74,"病假"))*0.5</f>
        <v>0</v>
      </c>
      <c r="G73" s="111">
        <f>(COUNTIF($L73:$AP73,"休假")+COUNTIF($L74:$AP74,"休假"))*0.5</f>
        <v>0</v>
      </c>
      <c r="H73" s="111">
        <f>(COUNTIF($L73:$AP73,"缺勤")+COUNTIF($L74:$AP74,"缺勤"))*0.5</f>
        <v>0</v>
      </c>
      <c r="I73" s="111">
        <f>(COUNTIF($L73:$AP73,"放假")+COUNTIF($L74:$AP74,"放假"))*0.5</f>
        <v>0</v>
      </c>
      <c r="J73" s="113">
        <f>(SUM(L75:AP75))/$AO$2</f>
        <v>0</v>
      </c>
      <c r="K73" s="16" t="str">
        <f ca="1">IF(A73="","",IF(MOD(ROW(),3)=1,"上午",IF(MOD(ROW(),3)=2,"下午","加班")))</f>
        <v/>
      </c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25"/>
      <c r="XED73" s="28"/>
      <c r="XEE73" s="28"/>
      <c r="XEF73" s="28"/>
      <c r="XEG73" s="28"/>
      <c r="XEH73" s="28"/>
      <c r="XEI73" s="28"/>
      <c r="XEJ73" s="28"/>
      <c r="XEK73" s="28"/>
      <c r="XEL73" s="28"/>
      <c r="XEM73" s="28"/>
      <c r="XEN73" s="28"/>
      <c r="XEO73" s="28"/>
      <c r="XEP73" s="28"/>
      <c r="XEQ73" s="28"/>
      <c r="XER73" s="28"/>
      <c r="XES73" s="28"/>
      <c r="XET73" s="28"/>
      <c r="XEU73" s="28"/>
      <c r="XEV73" s="28"/>
      <c r="XEW73" s="28"/>
      <c r="XEX73" s="28"/>
      <c r="XEY73" s="28"/>
      <c r="XEZ73" s="28"/>
      <c r="XFA73" s="28"/>
      <c r="XFB73" s="28"/>
      <c r="XFC73" s="28"/>
      <c r="XFD73" s="28"/>
    </row>
    <row r="74" spans="1:42 16358:16384" s="3" customFormat="1" ht="19.05" customHeight="1">
      <c r="A74" s="109"/>
      <c r="B74" s="111"/>
      <c r="C74" s="111"/>
      <c r="D74" s="111"/>
      <c r="E74" s="111"/>
      <c r="F74" s="111"/>
      <c r="G74" s="111"/>
      <c r="H74" s="111"/>
      <c r="I74" s="111"/>
      <c r="J74" s="113"/>
      <c r="K74" s="18" t="str">
        <f ca="1">IF(A73="","",IF(MOD(ROW(),3)=1,"上午",IF(MOD(ROW(),3)=2,"下午","加班")))</f>
        <v/>
      </c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26"/>
      <c r="XED74" s="28"/>
      <c r="XEE74" s="28"/>
      <c r="XEF74" s="28"/>
      <c r="XEG74" s="28"/>
      <c r="XEH74" s="28"/>
      <c r="XEI74" s="28"/>
      <c r="XEJ74" s="28"/>
      <c r="XEK74" s="28"/>
      <c r="XEL74" s="28"/>
      <c r="XEM74" s="28"/>
      <c r="XEN74" s="28"/>
      <c r="XEO74" s="28"/>
      <c r="XEP74" s="28"/>
      <c r="XEQ74" s="28"/>
      <c r="XER74" s="28"/>
      <c r="XES74" s="28"/>
      <c r="XET74" s="28"/>
      <c r="XEU74" s="28"/>
      <c r="XEV74" s="28"/>
      <c r="XEW74" s="28"/>
      <c r="XEX74" s="28"/>
      <c r="XEY74" s="28"/>
      <c r="XEZ74" s="28"/>
      <c r="XFA74" s="28"/>
      <c r="XFB74" s="28"/>
      <c r="XFC74" s="28"/>
      <c r="XFD74" s="28"/>
    </row>
    <row r="75" spans="1:42 16358:16384" s="3" customFormat="1" ht="19.05" customHeight="1">
      <c r="A75" s="109"/>
      <c r="B75" s="111"/>
      <c r="C75" s="111"/>
      <c r="D75" s="111"/>
      <c r="E75" s="111"/>
      <c r="F75" s="111"/>
      <c r="G75" s="111"/>
      <c r="H75" s="111"/>
      <c r="I75" s="111"/>
      <c r="J75" s="113"/>
      <c r="K75" s="20" t="str">
        <f ca="1">IF(A73="","",IF(MOD(ROW(),3)=1,"上午",IF(MOD(ROW(),3)=2,"下午","加班")))</f>
        <v/>
      </c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7"/>
      <c r="XED75" s="28"/>
      <c r="XEE75" s="28"/>
      <c r="XEF75" s="28"/>
      <c r="XEG75" s="28"/>
      <c r="XEH75" s="28"/>
      <c r="XEI75" s="28"/>
      <c r="XEJ75" s="28"/>
      <c r="XEK75" s="28"/>
      <c r="XEL75" s="28"/>
      <c r="XEM75" s="28"/>
      <c r="XEN75" s="28"/>
      <c r="XEO75" s="28"/>
      <c r="XEP75" s="28"/>
      <c r="XEQ75" s="28"/>
      <c r="XER75" s="28"/>
      <c r="XES75" s="28"/>
      <c r="XET75" s="28"/>
      <c r="XEU75" s="28"/>
      <c r="XEV75" s="28"/>
      <c r="XEW75" s="28"/>
      <c r="XEX75" s="28"/>
      <c r="XEY75" s="28"/>
      <c r="XEZ75" s="28"/>
      <c r="XFA75" s="28"/>
      <c r="XFB75" s="28"/>
      <c r="XFC75" s="28"/>
      <c r="XFD75" s="28"/>
    </row>
    <row r="76" spans="1:42 16358:16384" s="3" customFormat="1" ht="19.05" customHeight="1">
      <c r="A76" s="109" t="str">
        <f ca="1">IF(B76=0,"",COUNTA($B$3:$B75))</f>
        <v/>
      </c>
      <c r="B76" s="111">
        <f ca="1">INDIRECT("员工信息表!B"&amp;COUNTA($B$3:$B75)+2)</f>
        <v>0</v>
      </c>
      <c r="C76" s="111"/>
      <c r="D76" s="111">
        <f>(COUNTIF($L76:$AP76,"出勤")+COUNTIF($L77:$AP77,"出勤"))*0.5</f>
        <v>0</v>
      </c>
      <c r="E76" s="111">
        <f>(COUNTIF($L76:$AP76,"事假")+COUNTIF($L77:$AP77,"事假"))*0.5</f>
        <v>0</v>
      </c>
      <c r="F76" s="111">
        <f>(COUNTIF($L76:$AP76,"病假")+COUNTIF($L77:$AP77,"病假"))*0.5</f>
        <v>0</v>
      </c>
      <c r="G76" s="111">
        <f>(COUNTIF($L76:$AP76,"休假")+COUNTIF($L77:$AP77,"休假"))*0.5</f>
        <v>0</v>
      </c>
      <c r="H76" s="111">
        <f>(COUNTIF($L76:$AP76,"缺勤")+COUNTIF($L77:$AP77,"缺勤"))*0.5</f>
        <v>0</v>
      </c>
      <c r="I76" s="111">
        <f>(COUNTIF($L76:$AP76,"放假")+COUNTIF($L77:$AP77,"放假"))*0.5</f>
        <v>0</v>
      </c>
      <c r="J76" s="113">
        <f>(SUM(L78:AP78))/$AO$2</f>
        <v>0</v>
      </c>
      <c r="K76" s="16" t="str">
        <f ca="1">IF(A76="","",IF(MOD(ROW(),3)=1,"上午",IF(MOD(ROW(),3)=2,"下午","加班")))</f>
        <v/>
      </c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25"/>
      <c r="XED76" s="28"/>
      <c r="XEE76" s="28"/>
      <c r="XEF76" s="28"/>
      <c r="XEG76" s="28"/>
      <c r="XEH76" s="28"/>
      <c r="XEI76" s="28"/>
      <c r="XEJ76" s="28"/>
      <c r="XEK76" s="28"/>
      <c r="XEL76" s="28"/>
      <c r="XEM76" s="28"/>
      <c r="XEN76" s="28"/>
      <c r="XEO76" s="28"/>
      <c r="XEP76" s="28"/>
      <c r="XEQ76" s="28"/>
      <c r="XER76" s="28"/>
      <c r="XES76" s="28"/>
      <c r="XET76" s="28"/>
      <c r="XEU76" s="28"/>
      <c r="XEV76" s="28"/>
      <c r="XEW76" s="28"/>
      <c r="XEX76" s="28"/>
      <c r="XEY76" s="28"/>
      <c r="XEZ76" s="28"/>
      <c r="XFA76" s="28"/>
      <c r="XFB76" s="28"/>
      <c r="XFC76" s="28"/>
      <c r="XFD76" s="28"/>
    </row>
    <row r="77" spans="1:42 16358:16384" s="3" customFormat="1" ht="19.05" customHeight="1">
      <c r="A77" s="109"/>
      <c r="B77" s="111"/>
      <c r="C77" s="111"/>
      <c r="D77" s="111"/>
      <c r="E77" s="111"/>
      <c r="F77" s="111"/>
      <c r="G77" s="111"/>
      <c r="H77" s="111"/>
      <c r="I77" s="111"/>
      <c r="J77" s="113"/>
      <c r="K77" s="18" t="str">
        <f ca="1">IF(A76="","",IF(MOD(ROW(),3)=1,"上午",IF(MOD(ROW(),3)=2,"下午","加班")))</f>
        <v/>
      </c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26"/>
      <c r="XED77" s="28"/>
      <c r="XEE77" s="28"/>
      <c r="XEF77" s="28"/>
      <c r="XEG77" s="28"/>
      <c r="XEH77" s="28"/>
      <c r="XEI77" s="28"/>
      <c r="XEJ77" s="28"/>
      <c r="XEK77" s="28"/>
      <c r="XEL77" s="28"/>
      <c r="XEM77" s="28"/>
      <c r="XEN77" s="28"/>
      <c r="XEO77" s="28"/>
      <c r="XEP77" s="28"/>
      <c r="XEQ77" s="28"/>
      <c r="XER77" s="28"/>
      <c r="XES77" s="28"/>
      <c r="XET77" s="28"/>
      <c r="XEU77" s="28"/>
      <c r="XEV77" s="28"/>
      <c r="XEW77" s="28"/>
      <c r="XEX77" s="28"/>
      <c r="XEY77" s="28"/>
      <c r="XEZ77" s="28"/>
      <c r="XFA77" s="28"/>
      <c r="XFB77" s="28"/>
      <c r="XFC77" s="28"/>
      <c r="XFD77" s="28"/>
    </row>
    <row r="78" spans="1:42 16358:16384" s="3" customFormat="1" ht="19.05" customHeight="1">
      <c r="A78" s="109"/>
      <c r="B78" s="111"/>
      <c r="C78" s="111"/>
      <c r="D78" s="111"/>
      <c r="E78" s="111"/>
      <c r="F78" s="111"/>
      <c r="G78" s="111"/>
      <c r="H78" s="111"/>
      <c r="I78" s="111"/>
      <c r="J78" s="113"/>
      <c r="K78" s="20" t="str">
        <f ca="1">IF(A76="","",IF(MOD(ROW(),3)=1,"上午",IF(MOD(ROW(),3)=2,"下午","加班")))</f>
        <v/>
      </c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7"/>
      <c r="XED78" s="28"/>
      <c r="XEE78" s="28"/>
      <c r="XEF78" s="28"/>
      <c r="XEG78" s="28"/>
      <c r="XEH78" s="28"/>
      <c r="XEI78" s="28"/>
      <c r="XEJ78" s="28"/>
      <c r="XEK78" s="28"/>
      <c r="XEL78" s="28"/>
      <c r="XEM78" s="28"/>
      <c r="XEN78" s="28"/>
      <c r="XEO78" s="28"/>
      <c r="XEP78" s="28"/>
      <c r="XEQ78" s="28"/>
      <c r="XER78" s="28"/>
      <c r="XES78" s="28"/>
      <c r="XET78" s="28"/>
      <c r="XEU78" s="28"/>
      <c r="XEV78" s="28"/>
      <c r="XEW78" s="28"/>
      <c r="XEX78" s="28"/>
      <c r="XEY78" s="28"/>
      <c r="XEZ78" s="28"/>
      <c r="XFA78" s="28"/>
      <c r="XFB78" s="28"/>
      <c r="XFC78" s="28"/>
      <c r="XFD78" s="28"/>
    </row>
    <row r="79" spans="1:42 16358:16384" s="3" customFormat="1" ht="19.05" customHeight="1">
      <c r="A79" s="109" t="str">
        <f ca="1">IF(B79=0,"",COUNTA($B$3:$B78))</f>
        <v/>
      </c>
      <c r="B79" s="111">
        <f ca="1">INDIRECT("员工信息表!B"&amp;COUNTA($B$3:$B78)+2)</f>
        <v>0</v>
      </c>
      <c r="C79" s="111"/>
      <c r="D79" s="111">
        <f>(COUNTIF($L79:$AP79,"出勤")+COUNTIF($L80:$AP80,"出勤"))*0.5</f>
        <v>0</v>
      </c>
      <c r="E79" s="111">
        <f>(COUNTIF($L79:$AP79,"事假")+COUNTIF($L80:$AP80,"事假"))*0.5</f>
        <v>0</v>
      </c>
      <c r="F79" s="111">
        <f>(COUNTIF($L79:$AP79,"病假")+COUNTIF($L80:$AP80,"病假"))*0.5</f>
        <v>0</v>
      </c>
      <c r="G79" s="111">
        <f>(COUNTIF($L79:$AP79,"休假")+COUNTIF($L80:$AP80,"休假"))*0.5</f>
        <v>0</v>
      </c>
      <c r="H79" s="111">
        <f>(COUNTIF($L79:$AP79,"缺勤")+COUNTIF($L80:$AP80,"缺勤"))*0.5</f>
        <v>0</v>
      </c>
      <c r="I79" s="111">
        <f>(COUNTIF($L79:$AP79,"放假")+COUNTIF($L80:$AP80,"放假"))*0.5</f>
        <v>0</v>
      </c>
      <c r="J79" s="113">
        <f>(SUM(L81:AP81))/$AO$2</f>
        <v>0</v>
      </c>
      <c r="K79" s="16" t="str">
        <f ca="1">IF(A79="","",IF(MOD(ROW(),3)=1,"上午",IF(MOD(ROW(),3)=2,"下午","加班")))</f>
        <v/>
      </c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25"/>
      <c r="XED79" s="28"/>
      <c r="XEE79" s="28"/>
      <c r="XEF79" s="28"/>
      <c r="XEG79" s="28"/>
      <c r="XEH79" s="28"/>
      <c r="XEI79" s="28"/>
      <c r="XEJ79" s="28"/>
      <c r="XEK79" s="28"/>
      <c r="XEL79" s="28"/>
      <c r="XEM79" s="28"/>
      <c r="XEN79" s="28"/>
      <c r="XEO79" s="28"/>
      <c r="XEP79" s="28"/>
      <c r="XEQ79" s="28"/>
      <c r="XER79" s="28"/>
      <c r="XES79" s="28"/>
      <c r="XET79" s="28"/>
      <c r="XEU79" s="28"/>
      <c r="XEV79" s="28"/>
      <c r="XEW79" s="28"/>
      <c r="XEX79" s="28"/>
      <c r="XEY79" s="28"/>
      <c r="XEZ79" s="28"/>
      <c r="XFA79" s="28"/>
      <c r="XFB79" s="28"/>
      <c r="XFC79" s="28"/>
      <c r="XFD79" s="28"/>
    </row>
    <row r="80" spans="1:42 16358:16384" s="3" customFormat="1" ht="19.05" customHeight="1">
      <c r="A80" s="109"/>
      <c r="B80" s="111"/>
      <c r="C80" s="111"/>
      <c r="D80" s="111"/>
      <c r="E80" s="111"/>
      <c r="F80" s="111"/>
      <c r="G80" s="111"/>
      <c r="H80" s="111"/>
      <c r="I80" s="111"/>
      <c r="J80" s="113"/>
      <c r="K80" s="18" t="str">
        <f ca="1">IF(A79="","",IF(MOD(ROW(),3)=1,"上午",IF(MOD(ROW(),3)=2,"下午","加班")))</f>
        <v/>
      </c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26"/>
      <c r="XED80" s="28"/>
      <c r="XEE80" s="28"/>
      <c r="XEF80" s="28"/>
      <c r="XEG80" s="28"/>
      <c r="XEH80" s="28"/>
      <c r="XEI80" s="28"/>
      <c r="XEJ80" s="28"/>
      <c r="XEK80" s="28"/>
      <c r="XEL80" s="28"/>
      <c r="XEM80" s="28"/>
      <c r="XEN80" s="28"/>
      <c r="XEO80" s="28"/>
      <c r="XEP80" s="28"/>
      <c r="XEQ80" s="28"/>
      <c r="XER80" s="28"/>
      <c r="XES80" s="28"/>
      <c r="XET80" s="28"/>
      <c r="XEU80" s="28"/>
      <c r="XEV80" s="28"/>
      <c r="XEW80" s="28"/>
      <c r="XEX80" s="28"/>
      <c r="XEY80" s="28"/>
      <c r="XEZ80" s="28"/>
      <c r="XFA80" s="28"/>
      <c r="XFB80" s="28"/>
      <c r="XFC80" s="28"/>
      <c r="XFD80" s="28"/>
    </row>
    <row r="81" spans="1:42 16358:16384" s="3" customFormat="1" ht="19.05" customHeight="1">
      <c r="A81" s="109"/>
      <c r="B81" s="111"/>
      <c r="C81" s="111"/>
      <c r="D81" s="111"/>
      <c r="E81" s="111"/>
      <c r="F81" s="111"/>
      <c r="G81" s="111"/>
      <c r="H81" s="111"/>
      <c r="I81" s="111"/>
      <c r="J81" s="113"/>
      <c r="K81" s="20" t="str">
        <f ca="1">IF(A79="","",IF(MOD(ROW(),3)=1,"上午",IF(MOD(ROW(),3)=2,"下午","加班")))</f>
        <v/>
      </c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7"/>
      <c r="XED81" s="28"/>
      <c r="XEE81" s="28"/>
      <c r="XEF81" s="28"/>
      <c r="XEG81" s="28"/>
      <c r="XEH81" s="28"/>
      <c r="XEI81" s="28"/>
      <c r="XEJ81" s="28"/>
      <c r="XEK81" s="28"/>
      <c r="XEL81" s="28"/>
      <c r="XEM81" s="28"/>
      <c r="XEN81" s="28"/>
      <c r="XEO81" s="28"/>
      <c r="XEP81" s="28"/>
      <c r="XEQ81" s="28"/>
      <c r="XER81" s="28"/>
      <c r="XES81" s="28"/>
      <c r="XET81" s="28"/>
      <c r="XEU81" s="28"/>
      <c r="XEV81" s="28"/>
      <c r="XEW81" s="28"/>
      <c r="XEX81" s="28"/>
      <c r="XEY81" s="28"/>
      <c r="XEZ81" s="28"/>
      <c r="XFA81" s="28"/>
      <c r="XFB81" s="28"/>
      <c r="XFC81" s="28"/>
      <c r="XFD81" s="28"/>
    </row>
    <row r="82" spans="1:42 16358:16384" s="3" customFormat="1" ht="19.05" customHeight="1">
      <c r="A82" s="109" t="str">
        <f ca="1">IF(B82=0,"",COUNTA($B$3:$B81))</f>
        <v/>
      </c>
      <c r="B82" s="111">
        <f ca="1">INDIRECT("员工信息表!B"&amp;COUNTA($B$3:$B81)+2)</f>
        <v>0</v>
      </c>
      <c r="C82" s="111"/>
      <c r="D82" s="111">
        <f>(COUNTIF($L82:$AP82,"出勤")+COUNTIF($L83:$AP83,"出勤"))*0.5</f>
        <v>0</v>
      </c>
      <c r="E82" s="111">
        <f>(COUNTIF($L82:$AP82,"事假")+COUNTIF($L83:$AP83,"事假"))*0.5</f>
        <v>0</v>
      </c>
      <c r="F82" s="111">
        <f>(COUNTIF($L82:$AP82,"病假")+COUNTIF($L83:$AP83,"病假"))*0.5</f>
        <v>0</v>
      </c>
      <c r="G82" s="111">
        <f>(COUNTIF($L82:$AP82,"休假")+COUNTIF($L83:$AP83,"休假"))*0.5</f>
        <v>0</v>
      </c>
      <c r="H82" s="111">
        <f>(COUNTIF($L82:$AP82,"缺勤")+COUNTIF($L83:$AP83,"缺勤"))*0.5</f>
        <v>0</v>
      </c>
      <c r="I82" s="111">
        <f>(COUNTIF($L82:$AP82,"放假")+COUNTIF($L83:$AP83,"放假"))*0.5</f>
        <v>0</v>
      </c>
      <c r="J82" s="113">
        <f>(SUM(L84:AP84))/$AO$2</f>
        <v>0</v>
      </c>
      <c r="K82" s="16" t="str">
        <f ca="1">IF(A82="","",IF(MOD(ROW(),3)=1,"上午",IF(MOD(ROW(),3)=2,"下午","加班")))</f>
        <v/>
      </c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25"/>
      <c r="XED82" s="28"/>
      <c r="XEE82" s="28"/>
      <c r="XEF82" s="28"/>
      <c r="XEG82" s="28"/>
      <c r="XEH82" s="28"/>
      <c r="XEI82" s="28"/>
      <c r="XEJ82" s="28"/>
      <c r="XEK82" s="28"/>
      <c r="XEL82" s="28"/>
      <c r="XEM82" s="28"/>
      <c r="XEN82" s="28"/>
      <c r="XEO82" s="28"/>
      <c r="XEP82" s="28"/>
      <c r="XEQ82" s="28"/>
      <c r="XER82" s="28"/>
      <c r="XES82" s="28"/>
      <c r="XET82" s="28"/>
      <c r="XEU82" s="28"/>
      <c r="XEV82" s="28"/>
      <c r="XEW82" s="28"/>
      <c r="XEX82" s="28"/>
      <c r="XEY82" s="28"/>
      <c r="XEZ82" s="28"/>
      <c r="XFA82" s="28"/>
      <c r="XFB82" s="28"/>
      <c r="XFC82" s="28"/>
      <c r="XFD82" s="28"/>
    </row>
    <row r="83" spans="1:42 16358:16384" s="3" customFormat="1" ht="19.05" customHeight="1">
      <c r="A83" s="109"/>
      <c r="B83" s="111"/>
      <c r="C83" s="111"/>
      <c r="D83" s="111"/>
      <c r="E83" s="111"/>
      <c r="F83" s="111"/>
      <c r="G83" s="111"/>
      <c r="H83" s="111"/>
      <c r="I83" s="111"/>
      <c r="J83" s="113"/>
      <c r="K83" s="18" t="str">
        <f ca="1">IF(A82="","",IF(MOD(ROW(),3)=1,"上午",IF(MOD(ROW(),3)=2,"下午","加班")))</f>
        <v/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26"/>
      <c r="XED83" s="28"/>
      <c r="XEE83" s="28"/>
      <c r="XEF83" s="28"/>
      <c r="XEG83" s="28"/>
      <c r="XEH83" s="28"/>
      <c r="XEI83" s="28"/>
      <c r="XEJ83" s="28"/>
      <c r="XEK83" s="28"/>
      <c r="XEL83" s="28"/>
      <c r="XEM83" s="28"/>
      <c r="XEN83" s="28"/>
      <c r="XEO83" s="28"/>
      <c r="XEP83" s="28"/>
      <c r="XEQ83" s="28"/>
      <c r="XER83" s="28"/>
      <c r="XES83" s="28"/>
      <c r="XET83" s="28"/>
      <c r="XEU83" s="28"/>
      <c r="XEV83" s="28"/>
      <c r="XEW83" s="28"/>
      <c r="XEX83" s="28"/>
      <c r="XEY83" s="28"/>
      <c r="XEZ83" s="28"/>
      <c r="XFA83" s="28"/>
      <c r="XFB83" s="28"/>
      <c r="XFC83" s="28"/>
      <c r="XFD83" s="28"/>
    </row>
    <row r="84" spans="1:42 16358:16384" s="3" customFormat="1" ht="19.05" customHeight="1">
      <c r="A84" s="109"/>
      <c r="B84" s="111"/>
      <c r="C84" s="111"/>
      <c r="D84" s="111"/>
      <c r="E84" s="111"/>
      <c r="F84" s="111"/>
      <c r="G84" s="111"/>
      <c r="H84" s="111"/>
      <c r="I84" s="111"/>
      <c r="J84" s="113"/>
      <c r="K84" s="20" t="str">
        <f ca="1">IF(A82="","",IF(MOD(ROW(),3)=1,"上午",IF(MOD(ROW(),3)=2,"下午","加班")))</f>
        <v/>
      </c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7"/>
      <c r="XED84" s="28"/>
      <c r="XEE84" s="28"/>
      <c r="XEF84" s="28"/>
      <c r="XEG84" s="28"/>
      <c r="XEH84" s="28"/>
      <c r="XEI84" s="28"/>
      <c r="XEJ84" s="28"/>
      <c r="XEK84" s="28"/>
      <c r="XEL84" s="28"/>
      <c r="XEM84" s="28"/>
      <c r="XEN84" s="28"/>
      <c r="XEO84" s="28"/>
      <c r="XEP84" s="28"/>
      <c r="XEQ84" s="28"/>
      <c r="XER84" s="28"/>
      <c r="XES84" s="28"/>
      <c r="XET84" s="28"/>
      <c r="XEU84" s="28"/>
      <c r="XEV84" s="28"/>
      <c r="XEW84" s="28"/>
      <c r="XEX84" s="28"/>
      <c r="XEY84" s="28"/>
      <c r="XEZ84" s="28"/>
      <c r="XFA84" s="28"/>
      <c r="XFB84" s="28"/>
      <c r="XFC84" s="28"/>
      <c r="XFD84" s="28"/>
    </row>
    <row r="85" spans="1:42 16358:16384" s="3" customFormat="1" ht="19.05" customHeight="1">
      <c r="A85" s="109" t="str">
        <f ca="1">IF(B85=0,"",COUNTA($B$3:$B84))</f>
        <v/>
      </c>
      <c r="B85" s="111">
        <f ca="1">INDIRECT("员工信息表!B"&amp;COUNTA($B$3:$B84)+2)</f>
        <v>0</v>
      </c>
      <c r="C85" s="111"/>
      <c r="D85" s="111">
        <f>(COUNTIF($L85:$AP85,"出勤")+COUNTIF($L86:$AP86,"出勤"))*0.5</f>
        <v>0</v>
      </c>
      <c r="E85" s="111">
        <f>(COUNTIF($L85:$AP85,"事假")+COUNTIF($L86:$AP86,"事假"))*0.5</f>
        <v>0</v>
      </c>
      <c r="F85" s="111">
        <f>(COUNTIF($L85:$AP85,"病假")+COUNTIF($L86:$AP86,"病假"))*0.5</f>
        <v>0</v>
      </c>
      <c r="G85" s="111">
        <f>(COUNTIF($L85:$AP85,"休假")+COUNTIF($L86:$AP86,"休假"))*0.5</f>
        <v>0</v>
      </c>
      <c r="H85" s="111">
        <f>(COUNTIF($L85:$AP85,"缺勤")+COUNTIF($L86:$AP86,"缺勤"))*0.5</f>
        <v>0</v>
      </c>
      <c r="I85" s="111">
        <f>(COUNTIF($L85:$AP85,"放假")+COUNTIF($L86:$AP86,"放假"))*0.5</f>
        <v>0</v>
      </c>
      <c r="J85" s="113">
        <f>(SUM(L87:AP87))/$AO$2</f>
        <v>0</v>
      </c>
      <c r="K85" s="16" t="str">
        <f ca="1">IF(A85="","",IF(MOD(ROW(),3)=1,"上午",IF(MOD(ROW(),3)=2,"下午","加班")))</f>
        <v/>
      </c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25"/>
      <c r="XED85" s="28"/>
      <c r="XEE85" s="28"/>
      <c r="XEF85" s="28"/>
      <c r="XEG85" s="28"/>
      <c r="XEH85" s="28"/>
      <c r="XEI85" s="28"/>
      <c r="XEJ85" s="28"/>
      <c r="XEK85" s="28"/>
      <c r="XEL85" s="28"/>
      <c r="XEM85" s="28"/>
      <c r="XEN85" s="28"/>
      <c r="XEO85" s="28"/>
      <c r="XEP85" s="28"/>
      <c r="XEQ85" s="28"/>
      <c r="XER85" s="28"/>
      <c r="XES85" s="28"/>
      <c r="XET85" s="28"/>
      <c r="XEU85" s="28"/>
      <c r="XEV85" s="28"/>
      <c r="XEW85" s="28"/>
      <c r="XEX85" s="28"/>
      <c r="XEY85" s="28"/>
      <c r="XEZ85" s="28"/>
      <c r="XFA85" s="28"/>
      <c r="XFB85" s="28"/>
      <c r="XFC85" s="28"/>
      <c r="XFD85" s="28"/>
    </row>
    <row r="86" spans="1:42 16358:16384" s="3" customFormat="1" ht="19.05" customHeight="1">
      <c r="A86" s="109"/>
      <c r="B86" s="111"/>
      <c r="C86" s="111"/>
      <c r="D86" s="111"/>
      <c r="E86" s="111"/>
      <c r="F86" s="111"/>
      <c r="G86" s="111"/>
      <c r="H86" s="111"/>
      <c r="I86" s="111"/>
      <c r="J86" s="113"/>
      <c r="K86" s="18" t="str">
        <f ca="1">IF(A85="","",IF(MOD(ROW(),3)=1,"上午",IF(MOD(ROW(),3)=2,"下午","加班")))</f>
        <v/>
      </c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26"/>
      <c r="XED86" s="28"/>
      <c r="XEE86" s="28"/>
      <c r="XEF86" s="28"/>
      <c r="XEG86" s="28"/>
      <c r="XEH86" s="28"/>
      <c r="XEI86" s="28"/>
      <c r="XEJ86" s="28"/>
      <c r="XEK86" s="28"/>
      <c r="XEL86" s="28"/>
      <c r="XEM86" s="28"/>
      <c r="XEN86" s="28"/>
      <c r="XEO86" s="28"/>
      <c r="XEP86" s="28"/>
      <c r="XEQ86" s="28"/>
      <c r="XER86" s="28"/>
      <c r="XES86" s="28"/>
      <c r="XET86" s="28"/>
      <c r="XEU86" s="28"/>
      <c r="XEV86" s="28"/>
      <c r="XEW86" s="28"/>
      <c r="XEX86" s="28"/>
      <c r="XEY86" s="28"/>
      <c r="XEZ86" s="28"/>
      <c r="XFA86" s="28"/>
      <c r="XFB86" s="28"/>
      <c r="XFC86" s="28"/>
      <c r="XFD86" s="28"/>
    </row>
    <row r="87" spans="1:42 16358:16384" s="3" customFormat="1" ht="19.05" customHeight="1">
      <c r="A87" s="109"/>
      <c r="B87" s="111"/>
      <c r="C87" s="111"/>
      <c r="D87" s="111"/>
      <c r="E87" s="111"/>
      <c r="F87" s="111"/>
      <c r="G87" s="111"/>
      <c r="H87" s="111"/>
      <c r="I87" s="111"/>
      <c r="J87" s="113"/>
      <c r="K87" s="20" t="str">
        <f ca="1">IF(A85="","",IF(MOD(ROW(),3)=1,"上午",IF(MOD(ROW(),3)=2,"下午","加班")))</f>
        <v/>
      </c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7"/>
      <c r="XED87" s="28"/>
      <c r="XEE87" s="28"/>
      <c r="XEF87" s="28"/>
      <c r="XEG87" s="28"/>
      <c r="XEH87" s="28"/>
      <c r="XEI87" s="28"/>
      <c r="XEJ87" s="28"/>
      <c r="XEK87" s="28"/>
      <c r="XEL87" s="28"/>
      <c r="XEM87" s="28"/>
      <c r="XEN87" s="28"/>
      <c r="XEO87" s="28"/>
      <c r="XEP87" s="28"/>
      <c r="XEQ87" s="28"/>
      <c r="XER87" s="28"/>
      <c r="XES87" s="28"/>
      <c r="XET87" s="28"/>
      <c r="XEU87" s="28"/>
      <c r="XEV87" s="28"/>
      <c r="XEW87" s="28"/>
      <c r="XEX87" s="28"/>
      <c r="XEY87" s="28"/>
      <c r="XEZ87" s="28"/>
      <c r="XFA87" s="28"/>
      <c r="XFB87" s="28"/>
      <c r="XFC87" s="28"/>
      <c r="XFD87" s="28"/>
    </row>
    <row r="88" spans="1:42 16358:16384" s="3" customFormat="1" ht="19.05" customHeight="1">
      <c r="A88" s="109" t="str">
        <f ca="1">IF(B88=0,"",COUNTA($B$3:$B87))</f>
        <v/>
      </c>
      <c r="B88" s="111">
        <f ca="1">INDIRECT("员工信息表!B"&amp;COUNTA($B$3:$B87)+2)</f>
        <v>0</v>
      </c>
      <c r="C88" s="111"/>
      <c r="D88" s="111">
        <f>(COUNTIF($L88:$AP88,"出勤")+COUNTIF($L89:$AP89,"出勤"))*0.5</f>
        <v>0</v>
      </c>
      <c r="E88" s="111">
        <f>(COUNTIF($L88:$AP88,"事假")+COUNTIF($L89:$AP89,"事假"))*0.5</f>
        <v>0</v>
      </c>
      <c r="F88" s="111">
        <f>(COUNTIF($L88:$AP88,"病假")+COUNTIF($L89:$AP89,"病假"))*0.5</f>
        <v>0</v>
      </c>
      <c r="G88" s="111">
        <f>(COUNTIF($L88:$AP88,"休假")+COUNTIF($L89:$AP89,"休假"))*0.5</f>
        <v>0</v>
      </c>
      <c r="H88" s="111">
        <f>(COUNTIF($L88:$AP88,"缺勤")+COUNTIF($L89:$AP89,"缺勤"))*0.5</f>
        <v>0</v>
      </c>
      <c r="I88" s="111">
        <f>(COUNTIF($L88:$AP88,"放假")+COUNTIF($L89:$AP89,"放假"))*0.5</f>
        <v>0</v>
      </c>
      <c r="J88" s="113">
        <f>(SUM(L90:AP90))/$AO$2</f>
        <v>0</v>
      </c>
      <c r="K88" s="16" t="str">
        <f ca="1">IF(A88="","",IF(MOD(ROW(),3)=1,"上午",IF(MOD(ROW(),3)=2,"下午","加班")))</f>
        <v/>
      </c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25"/>
      <c r="XED88" s="28"/>
      <c r="XEE88" s="28"/>
      <c r="XEF88" s="28"/>
      <c r="XEG88" s="28"/>
      <c r="XEH88" s="28"/>
      <c r="XEI88" s="28"/>
      <c r="XEJ88" s="28"/>
      <c r="XEK88" s="28"/>
      <c r="XEL88" s="28"/>
      <c r="XEM88" s="28"/>
      <c r="XEN88" s="28"/>
      <c r="XEO88" s="28"/>
      <c r="XEP88" s="28"/>
      <c r="XEQ88" s="28"/>
      <c r="XER88" s="28"/>
      <c r="XES88" s="28"/>
      <c r="XET88" s="28"/>
      <c r="XEU88" s="28"/>
      <c r="XEV88" s="28"/>
      <c r="XEW88" s="28"/>
      <c r="XEX88" s="28"/>
      <c r="XEY88" s="28"/>
      <c r="XEZ88" s="28"/>
      <c r="XFA88" s="28"/>
      <c r="XFB88" s="28"/>
      <c r="XFC88" s="28"/>
      <c r="XFD88" s="28"/>
    </row>
    <row r="89" spans="1:42 16358:16384" s="3" customFormat="1" ht="19.05" customHeight="1">
      <c r="A89" s="109"/>
      <c r="B89" s="111"/>
      <c r="C89" s="111"/>
      <c r="D89" s="111"/>
      <c r="E89" s="111"/>
      <c r="F89" s="111"/>
      <c r="G89" s="111"/>
      <c r="H89" s="111"/>
      <c r="I89" s="111"/>
      <c r="J89" s="113"/>
      <c r="K89" s="18" t="str">
        <f ca="1">IF(A88="","",IF(MOD(ROW(),3)=1,"上午",IF(MOD(ROW(),3)=2,"下午","加班")))</f>
        <v/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26"/>
      <c r="XED89" s="28"/>
      <c r="XEE89" s="28"/>
      <c r="XEF89" s="28"/>
      <c r="XEG89" s="28"/>
      <c r="XEH89" s="28"/>
      <c r="XEI89" s="28"/>
      <c r="XEJ89" s="28"/>
      <c r="XEK89" s="28"/>
      <c r="XEL89" s="28"/>
      <c r="XEM89" s="28"/>
      <c r="XEN89" s="28"/>
      <c r="XEO89" s="28"/>
      <c r="XEP89" s="28"/>
      <c r="XEQ89" s="28"/>
      <c r="XER89" s="28"/>
      <c r="XES89" s="28"/>
      <c r="XET89" s="28"/>
      <c r="XEU89" s="28"/>
      <c r="XEV89" s="28"/>
      <c r="XEW89" s="28"/>
      <c r="XEX89" s="28"/>
      <c r="XEY89" s="28"/>
      <c r="XEZ89" s="28"/>
      <c r="XFA89" s="28"/>
      <c r="XFB89" s="28"/>
      <c r="XFC89" s="28"/>
      <c r="XFD89" s="28"/>
    </row>
    <row r="90" spans="1:42 16358:16384" s="3" customFormat="1" ht="19.05" customHeight="1">
      <c r="A90" s="109"/>
      <c r="B90" s="111"/>
      <c r="C90" s="111"/>
      <c r="D90" s="111"/>
      <c r="E90" s="111"/>
      <c r="F90" s="111"/>
      <c r="G90" s="111"/>
      <c r="H90" s="111"/>
      <c r="I90" s="111"/>
      <c r="J90" s="113"/>
      <c r="K90" s="20" t="str">
        <f ca="1">IF(A88="","",IF(MOD(ROW(),3)=1,"上午",IF(MOD(ROW(),3)=2,"下午","加班")))</f>
        <v/>
      </c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7"/>
      <c r="XED90" s="28"/>
      <c r="XEE90" s="28"/>
      <c r="XEF90" s="28"/>
      <c r="XEG90" s="28"/>
      <c r="XEH90" s="28"/>
      <c r="XEI90" s="28"/>
      <c r="XEJ90" s="28"/>
      <c r="XEK90" s="28"/>
      <c r="XEL90" s="28"/>
      <c r="XEM90" s="28"/>
      <c r="XEN90" s="28"/>
      <c r="XEO90" s="28"/>
      <c r="XEP90" s="28"/>
      <c r="XEQ90" s="28"/>
      <c r="XER90" s="28"/>
      <c r="XES90" s="28"/>
      <c r="XET90" s="28"/>
      <c r="XEU90" s="28"/>
      <c r="XEV90" s="28"/>
      <c r="XEW90" s="28"/>
      <c r="XEX90" s="28"/>
      <c r="XEY90" s="28"/>
      <c r="XEZ90" s="28"/>
      <c r="XFA90" s="28"/>
      <c r="XFB90" s="28"/>
      <c r="XFC90" s="28"/>
      <c r="XFD90" s="28"/>
    </row>
    <row r="91" spans="1:42 16358:16384" s="3" customFormat="1" ht="19.05" customHeight="1">
      <c r="A91" s="109" t="str">
        <f ca="1">IF(B91=0,"",COUNTA($B$3:$B90))</f>
        <v/>
      </c>
      <c r="B91" s="111">
        <f ca="1">INDIRECT("员工信息表!B"&amp;COUNTA($B$3:$B90)+2)</f>
        <v>0</v>
      </c>
      <c r="C91" s="111"/>
      <c r="D91" s="111">
        <f>(COUNTIF($L91:$AP91,"出勤")+COUNTIF($L92:$AP92,"出勤"))*0.5</f>
        <v>0</v>
      </c>
      <c r="E91" s="111">
        <f>(COUNTIF($L91:$AP91,"事假")+COUNTIF($L92:$AP92,"事假"))*0.5</f>
        <v>0</v>
      </c>
      <c r="F91" s="111">
        <f>(COUNTIF($L91:$AP91,"病假")+COUNTIF($L92:$AP92,"病假"))*0.5</f>
        <v>0</v>
      </c>
      <c r="G91" s="111">
        <f>(COUNTIF($L91:$AP91,"休假")+COUNTIF($L92:$AP92,"休假"))*0.5</f>
        <v>0</v>
      </c>
      <c r="H91" s="111">
        <f>(COUNTIF($L91:$AP91,"缺勤")+COUNTIF($L92:$AP92,"缺勤"))*0.5</f>
        <v>0</v>
      </c>
      <c r="I91" s="111">
        <f>(COUNTIF($L91:$AP91,"放假")+COUNTIF($L92:$AP92,"放假"))*0.5</f>
        <v>0</v>
      </c>
      <c r="J91" s="113">
        <f>(SUM(L93:AP93))/$AO$2</f>
        <v>0</v>
      </c>
      <c r="K91" s="16" t="str">
        <f ca="1">IF(A91="","",IF(MOD(ROW(),3)=1,"上午",IF(MOD(ROW(),3)=2,"下午","加班")))</f>
        <v/>
      </c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25"/>
      <c r="XED91" s="28"/>
      <c r="XEE91" s="28"/>
      <c r="XEF91" s="28"/>
      <c r="XEG91" s="28"/>
      <c r="XEH91" s="28"/>
      <c r="XEI91" s="28"/>
      <c r="XEJ91" s="28"/>
      <c r="XEK91" s="28"/>
      <c r="XEL91" s="28"/>
      <c r="XEM91" s="28"/>
      <c r="XEN91" s="28"/>
      <c r="XEO91" s="28"/>
      <c r="XEP91" s="28"/>
      <c r="XEQ91" s="28"/>
      <c r="XER91" s="28"/>
      <c r="XES91" s="28"/>
      <c r="XET91" s="28"/>
      <c r="XEU91" s="28"/>
      <c r="XEV91" s="28"/>
      <c r="XEW91" s="28"/>
      <c r="XEX91" s="28"/>
      <c r="XEY91" s="28"/>
      <c r="XEZ91" s="28"/>
      <c r="XFA91" s="28"/>
      <c r="XFB91" s="28"/>
      <c r="XFC91" s="28"/>
      <c r="XFD91" s="28"/>
    </row>
    <row r="92" spans="1:42 16358:16384" s="3" customFormat="1" ht="19.05" customHeight="1">
      <c r="A92" s="109"/>
      <c r="B92" s="111"/>
      <c r="C92" s="111"/>
      <c r="D92" s="111"/>
      <c r="E92" s="111"/>
      <c r="F92" s="111"/>
      <c r="G92" s="111"/>
      <c r="H92" s="111"/>
      <c r="I92" s="111"/>
      <c r="J92" s="113"/>
      <c r="K92" s="18" t="str">
        <f ca="1">IF(A91="","",IF(MOD(ROW(),3)=1,"上午",IF(MOD(ROW(),3)=2,"下午","加班")))</f>
        <v/>
      </c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26"/>
      <c r="XED92" s="28"/>
      <c r="XEE92" s="28"/>
      <c r="XEF92" s="28"/>
      <c r="XEG92" s="28"/>
      <c r="XEH92" s="28"/>
      <c r="XEI92" s="28"/>
      <c r="XEJ92" s="28"/>
      <c r="XEK92" s="28"/>
      <c r="XEL92" s="28"/>
      <c r="XEM92" s="28"/>
      <c r="XEN92" s="28"/>
      <c r="XEO92" s="28"/>
      <c r="XEP92" s="28"/>
      <c r="XEQ92" s="28"/>
      <c r="XER92" s="28"/>
      <c r="XES92" s="28"/>
      <c r="XET92" s="28"/>
      <c r="XEU92" s="28"/>
      <c r="XEV92" s="28"/>
      <c r="XEW92" s="28"/>
      <c r="XEX92" s="28"/>
      <c r="XEY92" s="28"/>
      <c r="XEZ92" s="28"/>
      <c r="XFA92" s="28"/>
      <c r="XFB92" s="28"/>
      <c r="XFC92" s="28"/>
      <c r="XFD92" s="28"/>
    </row>
    <row r="93" spans="1:42 16358:16384" s="3" customFormat="1" ht="19.05" customHeight="1">
      <c r="A93" s="109"/>
      <c r="B93" s="111"/>
      <c r="C93" s="111"/>
      <c r="D93" s="111"/>
      <c r="E93" s="111"/>
      <c r="F93" s="111"/>
      <c r="G93" s="111"/>
      <c r="H93" s="111"/>
      <c r="I93" s="111"/>
      <c r="J93" s="113"/>
      <c r="K93" s="20" t="str">
        <f ca="1">IF(A91="","",IF(MOD(ROW(),3)=1,"上午",IF(MOD(ROW(),3)=2,"下午","加班")))</f>
        <v/>
      </c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7"/>
      <c r="XED93" s="28"/>
      <c r="XEE93" s="28"/>
      <c r="XEF93" s="28"/>
      <c r="XEG93" s="28"/>
      <c r="XEH93" s="28"/>
      <c r="XEI93" s="28"/>
      <c r="XEJ93" s="28"/>
      <c r="XEK93" s="28"/>
      <c r="XEL93" s="28"/>
      <c r="XEM93" s="28"/>
      <c r="XEN93" s="28"/>
      <c r="XEO93" s="28"/>
      <c r="XEP93" s="28"/>
      <c r="XEQ93" s="28"/>
      <c r="XER93" s="28"/>
      <c r="XES93" s="28"/>
      <c r="XET93" s="28"/>
      <c r="XEU93" s="28"/>
      <c r="XEV93" s="28"/>
      <c r="XEW93" s="28"/>
      <c r="XEX93" s="28"/>
      <c r="XEY93" s="28"/>
      <c r="XEZ93" s="28"/>
      <c r="XFA93" s="28"/>
      <c r="XFB93" s="28"/>
      <c r="XFC93" s="28"/>
      <c r="XFD93" s="28"/>
    </row>
    <row r="94" spans="1:42 16358:16384" s="3" customFormat="1" ht="19.05" customHeight="1">
      <c r="A94" s="109" t="str">
        <f ca="1">IF(B94=0,"",COUNTA($B$3:$B93))</f>
        <v/>
      </c>
      <c r="B94" s="111">
        <f ca="1">INDIRECT("员工信息表!B"&amp;COUNTA($B$3:$B93)+2)</f>
        <v>0</v>
      </c>
      <c r="C94" s="111"/>
      <c r="D94" s="111">
        <f>(COUNTIF($L94:$AP94,"出勤")+COUNTIF($L95:$AP95,"出勤"))*0.5</f>
        <v>0</v>
      </c>
      <c r="E94" s="111">
        <f>(COUNTIF($L94:$AP94,"事假")+COUNTIF($L95:$AP95,"事假"))*0.5</f>
        <v>0</v>
      </c>
      <c r="F94" s="111">
        <f>(COUNTIF($L94:$AP94,"病假")+COUNTIF($L95:$AP95,"病假"))*0.5</f>
        <v>0</v>
      </c>
      <c r="G94" s="111">
        <f>(COUNTIF($L94:$AP94,"休假")+COUNTIF($L95:$AP95,"休假"))*0.5</f>
        <v>0</v>
      </c>
      <c r="H94" s="111">
        <f>(COUNTIF($L94:$AP94,"缺勤")+COUNTIF($L95:$AP95,"缺勤"))*0.5</f>
        <v>0</v>
      </c>
      <c r="I94" s="111">
        <f>(COUNTIF($L94:$AP94,"放假")+COUNTIF($L95:$AP95,"放假"))*0.5</f>
        <v>0</v>
      </c>
      <c r="J94" s="113">
        <f>(SUM(L96:AP96))/$AO$2</f>
        <v>0</v>
      </c>
      <c r="K94" s="16" t="str">
        <f ca="1">IF(A94="","",IF(MOD(ROW(),3)=1,"上午",IF(MOD(ROW(),3)=2,"下午","加班")))</f>
        <v/>
      </c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25"/>
      <c r="XED94" s="28"/>
      <c r="XEE94" s="28"/>
      <c r="XEF94" s="28"/>
      <c r="XEG94" s="28"/>
      <c r="XEH94" s="28"/>
      <c r="XEI94" s="28"/>
      <c r="XEJ94" s="28"/>
      <c r="XEK94" s="28"/>
      <c r="XEL94" s="28"/>
      <c r="XEM94" s="28"/>
      <c r="XEN94" s="28"/>
      <c r="XEO94" s="28"/>
      <c r="XEP94" s="28"/>
      <c r="XEQ94" s="28"/>
      <c r="XER94" s="28"/>
      <c r="XES94" s="28"/>
      <c r="XET94" s="28"/>
      <c r="XEU94" s="28"/>
      <c r="XEV94" s="28"/>
      <c r="XEW94" s="28"/>
      <c r="XEX94" s="28"/>
      <c r="XEY94" s="28"/>
      <c r="XEZ94" s="28"/>
      <c r="XFA94" s="28"/>
      <c r="XFB94" s="28"/>
      <c r="XFC94" s="28"/>
      <c r="XFD94" s="28"/>
    </row>
    <row r="95" spans="1:42 16358:16384" s="3" customFormat="1" ht="19.05" customHeight="1">
      <c r="A95" s="109"/>
      <c r="B95" s="111"/>
      <c r="C95" s="111"/>
      <c r="D95" s="111"/>
      <c r="E95" s="111"/>
      <c r="F95" s="111"/>
      <c r="G95" s="111"/>
      <c r="H95" s="111"/>
      <c r="I95" s="111"/>
      <c r="J95" s="113"/>
      <c r="K95" s="18" t="str">
        <f ca="1">IF(A94="","",IF(MOD(ROW(),3)=1,"上午",IF(MOD(ROW(),3)=2,"下午","加班")))</f>
        <v/>
      </c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26"/>
      <c r="XED95" s="28"/>
      <c r="XEE95" s="28"/>
      <c r="XEF95" s="28"/>
      <c r="XEG95" s="28"/>
      <c r="XEH95" s="28"/>
      <c r="XEI95" s="28"/>
      <c r="XEJ95" s="28"/>
      <c r="XEK95" s="28"/>
      <c r="XEL95" s="28"/>
      <c r="XEM95" s="28"/>
      <c r="XEN95" s="28"/>
      <c r="XEO95" s="28"/>
      <c r="XEP95" s="28"/>
      <c r="XEQ95" s="28"/>
      <c r="XER95" s="28"/>
      <c r="XES95" s="28"/>
      <c r="XET95" s="28"/>
      <c r="XEU95" s="28"/>
      <c r="XEV95" s="28"/>
      <c r="XEW95" s="28"/>
      <c r="XEX95" s="28"/>
      <c r="XEY95" s="28"/>
      <c r="XEZ95" s="28"/>
      <c r="XFA95" s="28"/>
      <c r="XFB95" s="28"/>
      <c r="XFC95" s="28"/>
      <c r="XFD95" s="28"/>
    </row>
    <row r="96" spans="1:42 16358:16384" s="3" customFormat="1" ht="19.05" customHeight="1">
      <c r="A96" s="109"/>
      <c r="B96" s="111"/>
      <c r="C96" s="111"/>
      <c r="D96" s="111"/>
      <c r="E96" s="111"/>
      <c r="F96" s="111"/>
      <c r="G96" s="111"/>
      <c r="H96" s="111"/>
      <c r="I96" s="111"/>
      <c r="J96" s="113"/>
      <c r="K96" s="20" t="str">
        <f ca="1">IF(A94="","",IF(MOD(ROW(),3)=1,"上午",IF(MOD(ROW(),3)=2,"下午","加班")))</f>
        <v/>
      </c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7"/>
      <c r="XED96" s="28"/>
      <c r="XEE96" s="28"/>
      <c r="XEF96" s="28"/>
      <c r="XEG96" s="28"/>
      <c r="XEH96" s="28"/>
      <c r="XEI96" s="28"/>
      <c r="XEJ96" s="28"/>
      <c r="XEK96" s="28"/>
      <c r="XEL96" s="28"/>
      <c r="XEM96" s="28"/>
      <c r="XEN96" s="28"/>
      <c r="XEO96" s="28"/>
      <c r="XEP96" s="28"/>
      <c r="XEQ96" s="28"/>
      <c r="XER96" s="28"/>
      <c r="XES96" s="28"/>
      <c r="XET96" s="28"/>
      <c r="XEU96" s="28"/>
      <c r="XEV96" s="28"/>
      <c r="XEW96" s="28"/>
      <c r="XEX96" s="28"/>
      <c r="XEY96" s="28"/>
      <c r="XEZ96" s="28"/>
      <c r="XFA96" s="28"/>
      <c r="XFB96" s="28"/>
      <c r="XFC96" s="28"/>
      <c r="XFD96" s="28"/>
    </row>
    <row r="97" spans="1:42 16358:16384" s="3" customFormat="1" ht="19.05" customHeight="1">
      <c r="A97" s="109" t="str">
        <f ca="1">IF(B97=0,"",COUNTA($B$3:$B96))</f>
        <v/>
      </c>
      <c r="B97" s="111">
        <f ca="1">INDIRECT("员工信息表!B"&amp;COUNTA($B$3:$B96)+2)</f>
        <v>0</v>
      </c>
      <c r="C97" s="111"/>
      <c r="D97" s="111">
        <f>(COUNTIF($L97:$AP97,"出勤")+COUNTIF($L98:$AP98,"出勤"))*0.5</f>
        <v>0</v>
      </c>
      <c r="E97" s="111">
        <f>(COUNTIF($L97:$AP97,"事假")+COUNTIF($L98:$AP98,"事假"))*0.5</f>
        <v>0</v>
      </c>
      <c r="F97" s="111">
        <f>(COUNTIF($L97:$AP97,"病假")+COUNTIF($L98:$AP98,"病假"))*0.5</f>
        <v>0</v>
      </c>
      <c r="G97" s="111">
        <f>(COUNTIF($L97:$AP97,"休假")+COUNTIF($L98:$AP98,"休假"))*0.5</f>
        <v>0</v>
      </c>
      <c r="H97" s="111">
        <f>(COUNTIF($L97:$AP97,"缺勤")+COUNTIF($L98:$AP98,"缺勤"))*0.5</f>
        <v>0</v>
      </c>
      <c r="I97" s="111">
        <f>(COUNTIF($L97:$AP97,"放假")+COUNTIF($L98:$AP98,"放假"))*0.5</f>
        <v>0</v>
      </c>
      <c r="J97" s="113">
        <f>(SUM(L99:AP99))/$AO$2</f>
        <v>0</v>
      </c>
      <c r="K97" s="16" t="str">
        <f ca="1">IF(A97="","",IF(MOD(ROW(),3)=1,"上午",IF(MOD(ROW(),3)=2,"下午","加班")))</f>
        <v/>
      </c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25"/>
      <c r="XED97" s="28"/>
      <c r="XEE97" s="28"/>
      <c r="XEF97" s="28"/>
      <c r="XEG97" s="28"/>
      <c r="XEH97" s="28"/>
      <c r="XEI97" s="28"/>
      <c r="XEJ97" s="28"/>
      <c r="XEK97" s="28"/>
      <c r="XEL97" s="28"/>
      <c r="XEM97" s="28"/>
      <c r="XEN97" s="28"/>
      <c r="XEO97" s="28"/>
      <c r="XEP97" s="28"/>
      <c r="XEQ97" s="28"/>
      <c r="XER97" s="28"/>
      <c r="XES97" s="28"/>
      <c r="XET97" s="28"/>
      <c r="XEU97" s="28"/>
      <c r="XEV97" s="28"/>
      <c r="XEW97" s="28"/>
      <c r="XEX97" s="28"/>
      <c r="XEY97" s="28"/>
      <c r="XEZ97" s="28"/>
      <c r="XFA97" s="28"/>
      <c r="XFB97" s="28"/>
      <c r="XFC97" s="28"/>
      <c r="XFD97" s="28"/>
    </row>
    <row r="98" spans="1:42 16358:16384" s="3" customFormat="1" ht="19.05" customHeight="1">
      <c r="A98" s="109"/>
      <c r="B98" s="111"/>
      <c r="C98" s="111"/>
      <c r="D98" s="111"/>
      <c r="E98" s="111"/>
      <c r="F98" s="111"/>
      <c r="G98" s="111"/>
      <c r="H98" s="111"/>
      <c r="I98" s="111"/>
      <c r="J98" s="113"/>
      <c r="K98" s="18" t="str">
        <f ca="1">IF(A97="","",IF(MOD(ROW(),3)=1,"上午",IF(MOD(ROW(),3)=2,"下午","加班")))</f>
        <v/>
      </c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26"/>
      <c r="XED98" s="28"/>
      <c r="XEE98" s="28"/>
      <c r="XEF98" s="28"/>
      <c r="XEG98" s="28"/>
      <c r="XEH98" s="28"/>
      <c r="XEI98" s="28"/>
      <c r="XEJ98" s="28"/>
      <c r="XEK98" s="28"/>
      <c r="XEL98" s="28"/>
      <c r="XEM98" s="28"/>
      <c r="XEN98" s="28"/>
      <c r="XEO98" s="28"/>
      <c r="XEP98" s="28"/>
      <c r="XEQ98" s="28"/>
      <c r="XER98" s="28"/>
      <c r="XES98" s="28"/>
      <c r="XET98" s="28"/>
      <c r="XEU98" s="28"/>
      <c r="XEV98" s="28"/>
      <c r="XEW98" s="28"/>
      <c r="XEX98" s="28"/>
      <c r="XEY98" s="28"/>
      <c r="XEZ98" s="28"/>
      <c r="XFA98" s="28"/>
      <c r="XFB98" s="28"/>
      <c r="XFC98" s="28"/>
      <c r="XFD98" s="28"/>
    </row>
    <row r="99" spans="1:42 16358:16384" s="3" customFormat="1" ht="19.05" customHeight="1">
      <c r="A99" s="109"/>
      <c r="B99" s="111"/>
      <c r="C99" s="111"/>
      <c r="D99" s="111"/>
      <c r="E99" s="111"/>
      <c r="F99" s="111"/>
      <c r="G99" s="111"/>
      <c r="H99" s="111"/>
      <c r="I99" s="111"/>
      <c r="J99" s="113"/>
      <c r="K99" s="20" t="str">
        <f ca="1">IF(A97="","",IF(MOD(ROW(),3)=1,"上午",IF(MOD(ROW(),3)=2,"下午","加班")))</f>
        <v/>
      </c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7"/>
      <c r="XED99" s="28"/>
      <c r="XEE99" s="28"/>
      <c r="XEF99" s="28"/>
      <c r="XEG99" s="28"/>
      <c r="XEH99" s="28"/>
      <c r="XEI99" s="28"/>
      <c r="XEJ99" s="28"/>
      <c r="XEK99" s="28"/>
      <c r="XEL99" s="28"/>
      <c r="XEM99" s="28"/>
      <c r="XEN99" s="28"/>
      <c r="XEO99" s="28"/>
      <c r="XEP99" s="28"/>
      <c r="XEQ99" s="28"/>
      <c r="XER99" s="28"/>
      <c r="XES99" s="28"/>
      <c r="XET99" s="28"/>
      <c r="XEU99" s="28"/>
      <c r="XEV99" s="28"/>
      <c r="XEW99" s="28"/>
      <c r="XEX99" s="28"/>
      <c r="XEY99" s="28"/>
      <c r="XEZ99" s="28"/>
      <c r="XFA99" s="28"/>
      <c r="XFB99" s="28"/>
      <c r="XFC99" s="28"/>
      <c r="XFD99" s="28"/>
    </row>
    <row r="100" spans="1:42 16358:16384" s="3" customFormat="1" ht="19.05" customHeight="1">
      <c r="A100" s="109" t="str">
        <f ca="1">IF(B100=0,"",COUNTA($B$3:$B99))</f>
        <v/>
      </c>
      <c r="B100" s="111">
        <f ca="1">INDIRECT("员工信息表!B"&amp;COUNTA($B$3:$B99)+2)</f>
        <v>0</v>
      </c>
      <c r="C100" s="111"/>
      <c r="D100" s="111">
        <f>(COUNTIF($L100:$AP100,"出勤")+COUNTIF($L101:$AP101,"出勤"))*0.5</f>
        <v>0</v>
      </c>
      <c r="E100" s="111">
        <f>(COUNTIF($L100:$AP100,"事假")+COUNTIF($L101:$AP101,"事假"))*0.5</f>
        <v>0</v>
      </c>
      <c r="F100" s="111">
        <f>(COUNTIF($L100:$AP100,"病假")+COUNTIF($L101:$AP101,"病假"))*0.5</f>
        <v>0</v>
      </c>
      <c r="G100" s="111">
        <f>(COUNTIF($L100:$AP100,"休假")+COUNTIF($L101:$AP101,"休假"))*0.5</f>
        <v>0</v>
      </c>
      <c r="H100" s="111">
        <f>(COUNTIF($L100:$AP100,"缺勤")+COUNTIF($L101:$AP101,"缺勤"))*0.5</f>
        <v>0</v>
      </c>
      <c r="I100" s="111">
        <f>(COUNTIF($L100:$AP100,"放假")+COUNTIF($L101:$AP101,"放假"))*0.5</f>
        <v>0</v>
      </c>
      <c r="J100" s="113">
        <f>(SUM(L102:AP102))/$AO$2</f>
        <v>0</v>
      </c>
      <c r="K100" s="16" t="str">
        <f ca="1">IF(A100="","",IF(MOD(ROW(),3)=1,"上午",IF(MOD(ROW(),3)=2,"下午","加班")))</f>
        <v/>
      </c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25"/>
      <c r="XED100" s="28"/>
      <c r="XEE100" s="28"/>
      <c r="XEF100" s="28"/>
      <c r="XEG100" s="28"/>
      <c r="XEH100" s="28"/>
      <c r="XEI100" s="28"/>
      <c r="XEJ100" s="28"/>
      <c r="XEK100" s="28"/>
      <c r="XEL100" s="28"/>
      <c r="XEM100" s="28"/>
      <c r="XEN100" s="28"/>
      <c r="XEO100" s="28"/>
      <c r="XEP100" s="28"/>
      <c r="XEQ100" s="28"/>
      <c r="XER100" s="28"/>
      <c r="XES100" s="28"/>
      <c r="XET100" s="28"/>
      <c r="XEU100" s="28"/>
      <c r="XEV100" s="28"/>
      <c r="XEW100" s="28"/>
      <c r="XEX100" s="28"/>
      <c r="XEY100" s="28"/>
      <c r="XEZ100" s="28"/>
      <c r="XFA100" s="28"/>
      <c r="XFB100" s="28"/>
      <c r="XFC100" s="28"/>
      <c r="XFD100" s="28"/>
    </row>
    <row r="101" spans="1:42 16358:16384" s="3" customFormat="1" ht="19.05" customHeight="1">
      <c r="A101" s="109"/>
      <c r="B101" s="111"/>
      <c r="C101" s="111"/>
      <c r="D101" s="111"/>
      <c r="E101" s="111"/>
      <c r="F101" s="111"/>
      <c r="G101" s="111"/>
      <c r="H101" s="111"/>
      <c r="I101" s="111"/>
      <c r="J101" s="113"/>
      <c r="K101" s="18" t="str">
        <f ca="1">IF(A100="","",IF(MOD(ROW(),3)=1,"上午",IF(MOD(ROW(),3)=2,"下午","加班")))</f>
        <v/>
      </c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26"/>
      <c r="XED101" s="28"/>
      <c r="XEE101" s="28"/>
      <c r="XEF101" s="28"/>
      <c r="XEG101" s="28"/>
      <c r="XEH101" s="28"/>
      <c r="XEI101" s="28"/>
      <c r="XEJ101" s="28"/>
      <c r="XEK101" s="28"/>
      <c r="XEL101" s="28"/>
      <c r="XEM101" s="28"/>
      <c r="XEN101" s="28"/>
      <c r="XEO101" s="28"/>
      <c r="XEP101" s="28"/>
      <c r="XEQ101" s="28"/>
      <c r="XER101" s="28"/>
      <c r="XES101" s="28"/>
      <c r="XET101" s="28"/>
      <c r="XEU101" s="28"/>
      <c r="XEV101" s="28"/>
      <c r="XEW101" s="28"/>
      <c r="XEX101" s="28"/>
      <c r="XEY101" s="28"/>
      <c r="XEZ101" s="28"/>
      <c r="XFA101" s="28"/>
      <c r="XFB101" s="28"/>
      <c r="XFC101" s="28"/>
      <c r="XFD101" s="28"/>
    </row>
    <row r="102" spans="1:42 16358:16384" s="3" customFormat="1" ht="19.05" customHeight="1">
      <c r="A102" s="109"/>
      <c r="B102" s="111"/>
      <c r="C102" s="111"/>
      <c r="D102" s="111"/>
      <c r="E102" s="111"/>
      <c r="F102" s="111"/>
      <c r="G102" s="111"/>
      <c r="H102" s="111"/>
      <c r="I102" s="111"/>
      <c r="J102" s="113"/>
      <c r="K102" s="20" t="str">
        <f ca="1">IF(A100="","",IF(MOD(ROW(),3)=1,"上午",IF(MOD(ROW(),3)=2,"下午","加班")))</f>
        <v/>
      </c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7"/>
      <c r="XED102" s="28"/>
      <c r="XEE102" s="28"/>
      <c r="XEF102" s="28"/>
      <c r="XEG102" s="28"/>
      <c r="XEH102" s="28"/>
      <c r="XEI102" s="28"/>
      <c r="XEJ102" s="28"/>
      <c r="XEK102" s="28"/>
      <c r="XEL102" s="28"/>
      <c r="XEM102" s="28"/>
      <c r="XEN102" s="28"/>
      <c r="XEO102" s="28"/>
      <c r="XEP102" s="28"/>
      <c r="XEQ102" s="28"/>
      <c r="XER102" s="28"/>
      <c r="XES102" s="28"/>
      <c r="XET102" s="28"/>
      <c r="XEU102" s="28"/>
      <c r="XEV102" s="28"/>
      <c r="XEW102" s="28"/>
      <c r="XEX102" s="28"/>
      <c r="XEY102" s="28"/>
      <c r="XEZ102" s="28"/>
      <c r="XFA102" s="28"/>
      <c r="XFB102" s="28"/>
      <c r="XFC102" s="28"/>
      <c r="XFD102" s="28"/>
    </row>
    <row r="103" spans="1:42 16358:16384" s="3" customFormat="1" ht="19.05" customHeight="1">
      <c r="A103" s="109" t="str">
        <f ca="1">IF(B103=0,"",COUNTA($B$3:$B102))</f>
        <v/>
      </c>
      <c r="B103" s="111">
        <f ca="1">INDIRECT("员工信息表!B"&amp;COUNTA($B$3:$B102)+2)</f>
        <v>0</v>
      </c>
      <c r="C103" s="111"/>
      <c r="D103" s="111">
        <f>(COUNTIF($L103:$AP103,"出勤")+COUNTIF($L104:$AP104,"出勤"))*0.5</f>
        <v>0</v>
      </c>
      <c r="E103" s="111">
        <f>(COUNTIF($L103:$AP103,"事假")+COUNTIF($L104:$AP104,"事假"))*0.5</f>
        <v>0</v>
      </c>
      <c r="F103" s="111">
        <f>(COUNTIF($L103:$AP103,"病假")+COUNTIF($L104:$AP104,"病假"))*0.5</f>
        <v>0</v>
      </c>
      <c r="G103" s="111">
        <f>(COUNTIF($L103:$AP103,"休假")+COUNTIF($L104:$AP104,"休假"))*0.5</f>
        <v>0</v>
      </c>
      <c r="H103" s="111">
        <f>(COUNTIF($L103:$AP103,"缺勤")+COUNTIF($L104:$AP104,"缺勤"))*0.5</f>
        <v>0</v>
      </c>
      <c r="I103" s="111">
        <f>(COUNTIF($L103:$AP103,"放假")+COUNTIF($L104:$AP104,"放假"))*0.5</f>
        <v>0</v>
      </c>
      <c r="J103" s="113">
        <f>(SUM(L105:AP105))/$AO$2</f>
        <v>0</v>
      </c>
      <c r="K103" s="16" t="str">
        <f ca="1">IF(A103="","",IF(MOD(ROW(),3)=1,"上午",IF(MOD(ROW(),3)=2,"下午","加班")))</f>
        <v/>
      </c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25"/>
      <c r="XED103" s="28"/>
      <c r="XEE103" s="28"/>
      <c r="XEF103" s="28"/>
      <c r="XEG103" s="28"/>
      <c r="XEH103" s="28"/>
      <c r="XEI103" s="28"/>
      <c r="XEJ103" s="28"/>
      <c r="XEK103" s="28"/>
      <c r="XEL103" s="28"/>
      <c r="XEM103" s="28"/>
      <c r="XEN103" s="28"/>
      <c r="XEO103" s="28"/>
      <c r="XEP103" s="28"/>
      <c r="XEQ103" s="28"/>
      <c r="XER103" s="28"/>
      <c r="XES103" s="28"/>
      <c r="XET103" s="28"/>
      <c r="XEU103" s="28"/>
      <c r="XEV103" s="28"/>
      <c r="XEW103" s="28"/>
      <c r="XEX103" s="28"/>
      <c r="XEY103" s="28"/>
      <c r="XEZ103" s="28"/>
      <c r="XFA103" s="28"/>
      <c r="XFB103" s="28"/>
      <c r="XFC103" s="28"/>
      <c r="XFD103" s="28"/>
    </row>
    <row r="104" spans="1:42 16358:16384" s="3" customFormat="1" ht="19.05" customHeight="1">
      <c r="A104" s="109"/>
      <c r="B104" s="111"/>
      <c r="C104" s="111"/>
      <c r="D104" s="111"/>
      <c r="E104" s="111"/>
      <c r="F104" s="111"/>
      <c r="G104" s="111"/>
      <c r="H104" s="111"/>
      <c r="I104" s="111"/>
      <c r="J104" s="113"/>
      <c r="K104" s="18" t="str">
        <f ca="1">IF(A103="","",IF(MOD(ROW(),3)=1,"上午",IF(MOD(ROW(),3)=2,"下午","加班")))</f>
        <v/>
      </c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26"/>
      <c r="XED104" s="28"/>
      <c r="XEE104" s="28"/>
      <c r="XEF104" s="28"/>
      <c r="XEG104" s="28"/>
      <c r="XEH104" s="28"/>
      <c r="XEI104" s="28"/>
      <c r="XEJ104" s="28"/>
      <c r="XEK104" s="28"/>
      <c r="XEL104" s="28"/>
      <c r="XEM104" s="28"/>
      <c r="XEN104" s="28"/>
      <c r="XEO104" s="28"/>
      <c r="XEP104" s="28"/>
      <c r="XEQ104" s="28"/>
      <c r="XER104" s="28"/>
      <c r="XES104" s="28"/>
      <c r="XET104" s="28"/>
      <c r="XEU104" s="28"/>
      <c r="XEV104" s="28"/>
      <c r="XEW104" s="28"/>
      <c r="XEX104" s="28"/>
      <c r="XEY104" s="28"/>
      <c r="XEZ104" s="28"/>
      <c r="XFA104" s="28"/>
      <c r="XFB104" s="28"/>
      <c r="XFC104" s="28"/>
      <c r="XFD104" s="28"/>
    </row>
    <row r="105" spans="1:42 16358:16384" s="3" customFormat="1" ht="19.05" customHeight="1">
      <c r="A105" s="109"/>
      <c r="B105" s="111"/>
      <c r="C105" s="111"/>
      <c r="D105" s="111"/>
      <c r="E105" s="111"/>
      <c r="F105" s="111"/>
      <c r="G105" s="111"/>
      <c r="H105" s="111"/>
      <c r="I105" s="111"/>
      <c r="J105" s="113"/>
      <c r="K105" s="20" t="str">
        <f ca="1">IF(A103="","",IF(MOD(ROW(),3)=1,"上午",IF(MOD(ROW(),3)=2,"下午","加班")))</f>
        <v/>
      </c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7"/>
      <c r="XED105" s="28"/>
      <c r="XEE105" s="28"/>
      <c r="XEF105" s="28"/>
      <c r="XEG105" s="28"/>
      <c r="XEH105" s="28"/>
      <c r="XEI105" s="28"/>
      <c r="XEJ105" s="28"/>
      <c r="XEK105" s="28"/>
      <c r="XEL105" s="28"/>
      <c r="XEM105" s="28"/>
      <c r="XEN105" s="28"/>
      <c r="XEO105" s="28"/>
      <c r="XEP105" s="28"/>
      <c r="XEQ105" s="28"/>
      <c r="XER105" s="28"/>
      <c r="XES105" s="28"/>
      <c r="XET105" s="28"/>
      <c r="XEU105" s="28"/>
      <c r="XEV105" s="28"/>
      <c r="XEW105" s="28"/>
      <c r="XEX105" s="28"/>
      <c r="XEY105" s="28"/>
      <c r="XEZ105" s="28"/>
      <c r="XFA105" s="28"/>
      <c r="XFB105" s="28"/>
      <c r="XFC105" s="28"/>
      <c r="XFD105" s="28"/>
    </row>
    <row r="106" spans="1:42 16358:16384" s="3" customFormat="1" ht="19.05" customHeight="1">
      <c r="A106" s="109" t="str">
        <f ca="1">IF(B106=0,"",COUNTA($B$3:$B105))</f>
        <v/>
      </c>
      <c r="B106" s="111">
        <f ca="1">INDIRECT("员工信息表!B"&amp;COUNTA($B$3:$B105)+2)</f>
        <v>0</v>
      </c>
      <c r="C106" s="111"/>
      <c r="D106" s="111">
        <f>(COUNTIF($L106:$AP106,"出勤")+COUNTIF($L107:$AP107,"出勤"))*0.5</f>
        <v>0</v>
      </c>
      <c r="E106" s="111">
        <f>(COUNTIF($L106:$AP106,"事假")+COUNTIF($L107:$AP107,"事假"))*0.5</f>
        <v>0</v>
      </c>
      <c r="F106" s="111">
        <f>(COUNTIF($L106:$AP106,"病假")+COUNTIF($L107:$AP107,"病假"))*0.5</f>
        <v>0</v>
      </c>
      <c r="G106" s="111">
        <f>(COUNTIF($L106:$AP106,"休假")+COUNTIF($L107:$AP107,"休假"))*0.5</f>
        <v>0</v>
      </c>
      <c r="H106" s="111">
        <f>(COUNTIF($L106:$AP106,"缺勤")+COUNTIF($L107:$AP107,"缺勤"))*0.5</f>
        <v>0</v>
      </c>
      <c r="I106" s="111">
        <f>(COUNTIF($L106:$AP106,"放假")+COUNTIF($L107:$AP107,"放假"))*0.5</f>
        <v>0</v>
      </c>
      <c r="J106" s="113">
        <f>(SUM(L108:AP108))/$AO$2</f>
        <v>0</v>
      </c>
      <c r="K106" s="16" t="str">
        <f ca="1">IF(A106="","",IF(MOD(ROW(),3)=1,"上午",IF(MOD(ROW(),3)=2,"下午","加班")))</f>
        <v/>
      </c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25"/>
      <c r="XED106" s="28"/>
      <c r="XEE106" s="28"/>
      <c r="XEF106" s="28"/>
      <c r="XEG106" s="28"/>
      <c r="XEH106" s="28"/>
      <c r="XEI106" s="28"/>
      <c r="XEJ106" s="28"/>
      <c r="XEK106" s="28"/>
      <c r="XEL106" s="28"/>
      <c r="XEM106" s="28"/>
      <c r="XEN106" s="28"/>
      <c r="XEO106" s="28"/>
      <c r="XEP106" s="28"/>
      <c r="XEQ106" s="28"/>
      <c r="XER106" s="28"/>
      <c r="XES106" s="28"/>
      <c r="XET106" s="28"/>
      <c r="XEU106" s="28"/>
      <c r="XEV106" s="28"/>
      <c r="XEW106" s="28"/>
      <c r="XEX106" s="28"/>
      <c r="XEY106" s="28"/>
      <c r="XEZ106" s="28"/>
      <c r="XFA106" s="28"/>
      <c r="XFB106" s="28"/>
      <c r="XFC106" s="28"/>
      <c r="XFD106" s="28"/>
    </row>
    <row r="107" spans="1:42 16358:16384" s="3" customFormat="1" ht="19.05" customHeight="1">
      <c r="A107" s="109"/>
      <c r="B107" s="111"/>
      <c r="C107" s="111"/>
      <c r="D107" s="111"/>
      <c r="E107" s="111"/>
      <c r="F107" s="111"/>
      <c r="G107" s="111"/>
      <c r="H107" s="111"/>
      <c r="I107" s="111"/>
      <c r="J107" s="113"/>
      <c r="K107" s="18" t="str">
        <f ca="1">IF(A106="","",IF(MOD(ROW(),3)=1,"上午",IF(MOD(ROW(),3)=2,"下午","加班")))</f>
        <v/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26"/>
      <c r="XED107" s="28"/>
      <c r="XEE107" s="28"/>
      <c r="XEF107" s="28"/>
      <c r="XEG107" s="28"/>
      <c r="XEH107" s="28"/>
      <c r="XEI107" s="28"/>
      <c r="XEJ107" s="28"/>
      <c r="XEK107" s="28"/>
      <c r="XEL107" s="28"/>
      <c r="XEM107" s="28"/>
      <c r="XEN107" s="28"/>
      <c r="XEO107" s="28"/>
      <c r="XEP107" s="28"/>
      <c r="XEQ107" s="28"/>
      <c r="XER107" s="28"/>
      <c r="XES107" s="28"/>
      <c r="XET107" s="28"/>
      <c r="XEU107" s="28"/>
      <c r="XEV107" s="28"/>
      <c r="XEW107" s="28"/>
      <c r="XEX107" s="28"/>
      <c r="XEY107" s="28"/>
      <c r="XEZ107" s="28"/>
      <c r="XFA107" s="28"/>
      <c r="XFB107" s="28"/>
      <c r="XFC107" s="28"/>
      <c r="XFD107" s="28"/>
    </row>
    <row r="108" spans="1:42 16358:16384" s="3" customFormat="1" ht="19.05" customHeight="1">
      <c r="A108" s="109"/>
      <c r="B108" s="111"/>
      <c r="C108" s="111"/>
      <c r="D108" s="111"/>
      <c r="E108" s="111"/>
      <c r="F108" s="111"/>
      <c r="G108" s="111"/>
      <c r="H108" s="111"/>
      <c r="I108" s="111"/>
      <c r="J108" s="113"/>
      <c r="K108" s="20" t="str">
        <f ca="1">IF(A106="","",IF(MOD(ROW(),3)=1,"上午",IF(MOD(ROW(),3)=2,"下午","加班")))</f>
        <v/>
      </c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7"/>
      <c r="XED108" s="28"/>
      <c r="XEE108" s="28"/>
      <c r="XEF108" s="28"/>
      <c r="XEG108" s="28"/>
      <c r="XEH108" s="28"/>
      <c r="XEI108" s="28"/>
      <c r="XEJ108" s="28"/>
      <c r="XEK108" s="28"/>
      <c r="XEL108" s="28"/>
      <c r="XEM108" s="28"/>
      <c r="XEN108" s="28"/>
      <c r="XEO108" s="28"/>
      <c r="XEP108" s="28"/>
      <c r="XEQ108" s="28"/>
      <c r="XER108" s="28"/>
      <c r="XES108" s="28"/>
      <c r="XET108" s="28"/>
      <c r="XEU108" s="28"/>
      <c r="XEV108" s="28"/>
      <c r="XEW108" s="28"/>
      <c r="XEX108" s="28"/>
      <c r="XEY108" s="28"/>
      <c r="XEZ108" s="28"/>
      <c r="XFA108" s="28"/>
      <c r="XFB108" s="28"/>
      <c r="XFC108" s="28"/>
      <c r="XFD108" s="28"/>
    </row>
    <row r="109" spans="1:42 16358:16384" s="3" customFormat="1" ht="19.05" customHeight="1">
      <c r="A109" s="109" t="str">
        <f ca="1">IF(B109=0,"",COUNTA($B$3:$B108))</f>
        <v/>
      </c>
      <c r="B109" s="111">
        <f ca="1">INDIRECT("员工信息表!B"&amp;COUNTA($B$3:$B108)+2)</f>
        <v>0</v>
      </c>
      <c r="C109" s="111"/>
      <c r="D109" s="111">
        <f>(COUNTIF($L109:$AP109,"出勤")+COUNTIF($L110:$AP110,"出勤"))*0.5</f>
        <v>0</v>
      </c>
      <c r="E109" s="111">
        <f>(COUNTIF($L109:$AP109,"事假")+COUNTIF($L110:$AP110,"事假"))*0.5</f>
        <v>0</v>
      </c>
      <c r="F109" s="111">
        <f>(COUNTIF($L109:$AP109,"病假")+COUNTIF($L110:$AP110,"病假"))*0.5</f>
        <v>0</v>
      </c>
      <c r="G109" s="111">
        <f>(COUNTIF($L109:$AP109,"休假")+COUNTIF($L110:$AP110,"休假"))*0.5</f>
        <v>0</v>
      </c>
      <c r="H109" s="111">
        <f>(COUNTIF($L109:$AP109,"缺勤")+COUNTIF($L110:$AP110,"缺勤"))*0.5</f>
        <v>0</v>
      </c>
      <c r="I109" s="111">
        <f>(COUNTIF($L109:$AP109,"放假")+COUNTIF($L110:$AP110,"放假"))*0.5</f>
        <v>0</v>
      </c>
      <c r="J109" s="113">
        <f>(SUM(L111:AP111))/$AO$2</f>
        <v>0</v>
      </c>
      <c r="K109" s="16" t="str">
        <f ca="1">IF(A109="","",IF(MOD(ROW(),3)=1,"上午",IF(MOD(ROW(),3)=2,"下午","加班")))</f>
        <v/>
      </c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25"/>
      <c r="XED109" s="28"/>
      <c r="XEE109" s="28"/>
      <c r="XEF109" s="28"/>
      <c r="XEG109" s="28"/>
      <c r="XEH109" s="28"/>
      <c r="XEI109" s="28"/>
      <c r="XEJ109" s="28"/>
      <c r="XEK109" s="28"/>
      <c r="XEL109" s="28"/>
      <c r="XEM109" s="28"/>
      <c r="XEN109" s="28"/>
      <c r="XEO109" s="28"/>
      <c r="XEP109" s="28"/>
      <c r="XEQ109" s="28"/>
      <c r="XER109" s="28"/>
      <c r="XES109" s="28"/>
      <c r="XET109" s="28"/>
      <c r="XEU109" s="28"/>
      <c r="XEV109" s="28"/>
      <c r="XEW109" s="28"/>
      <c r="XEX109" s="28"/>
      <c r="XEY109" s="28"/>
      <c r="XEZ109" s="28"/>
      <c r="XFA109" s="28"/>
      <c r="XFB109" s="28"/>
      <c r="XFC109" s="28"/>
      <c r="XFD109" s="28"/>
    </row>
    <row r="110" spans="1:42 16358:16384" s="3" customFormat="1" ht="19.05" customHeight="1">
      <c r="A110" s="109"/>
      <c r="B110" s="111"/>
      <c r="C110" s="111"/>
      <c r="D110" s="111"/>
      <c r="E110" s="111"/>
      <c r="F110" s="111"/>
      <c r="G110" s="111"/>
      <c r="H110" s="111"/>
      <c r="I110" s="111"/>
      <c r="J110" s="113"/>
      <c r="K110" s="18" t="str">
        <f ca="1">IF(A109="","",IF(MOD(ROW(),3)=1,"上午",IF(MOD(ROW(),3)=2,"下午","加班")))</f>
        <v/>
      </c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26"/>
      <c r="XED110" s="28"/>
      <c r="XEE110" s="28"/>
      <c r="XEF110" s="28"/>
      <c r="XEG110" s="28"/>
      <c r="XEH110" s="28"/>
      <c r="XEI110" s="28"/>
      <c r="XEJ110" s="28"/>
      <c r="XEK110" s="28"/>
      <c r="XEL110" s="28"/>
      <c r="XEM110" s="28"/>
      <c r="XEN110" s="28"/>
      <c r="XEO110" s="28"/>
      <c r="XEP110" s="28"/>
      <c r="XEQ110" s="28"/>
      <c r="XER110" s="28"/>
      <c r="XES110" s="28"/>
      <c r="XET110" s="28"/>
      <c r="XEU110" s="28"/>
      <c r="XEV110" s="28"/>
      <c r="XEW110" s="28"/>
      <c r="XEX110" s="28"/>
      <c r="XEY110" s="28"/>
      <c r="XEZ110" s="28"/>
      <c r="XFA110" s="28"/>
      <c r="XFB110" s="28"/>
      <c r="XFC110" s="28"/>
      <c r="XFD110" s="28"/>
    </row>
    <row r="111" spans="1:42 16358:16384" s="3" customFormat="1" ht="19.05" customHeight="1">
      <c r="A111" s="109"/>
      <c r="B111" s="111"/>
      <c r="C111" s="111"/>
      <c r="D111" s="111"/>
      <c r="E111" s="111"/>
      <c r="F111" s="111"/>
      <c r="G111" s="111"/>
      <c r="H111" s="111"/>
      <c r="I111" s="111"/>
      <c r="J111" s="113"/>
      <c r="K111" s="20" t="str">
        <f ca="1">IF(A109="","",IF(MOD(ROW(),3)=1,"上午",IF(MOD(ROW(),3)=2,"下午","加班")))</f>
        <v/>
      </c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7"/>
      <c r="XED111" s="28"/>
      <c r="XEE111" s="28"/>
      <c r="XEF111" s="28"/>
      <c r="XEG111" s="28"/>
      <c r="XEH111" s="28"/>
      <c r="XEI111" s="28"/>
      <c r="XEJ111" s="28"/>
      <c r="XEK111" s="28"/>
      <c r="XEL111" s="28"/>
      <c r="XEM111" s="28"/>
      <c r="XEN111" s="28"/>
      <c r="XEO111" s="28"/>
      <c r="XEP111" s="28"/>
      <c r="XEQ111" s="28"/>
      <c r="XER111" s="28"/>
      <c r="XES111" s="28"/>
      <c r="XET111" s="28"/>
      <c r="XEU111" s="28"/>
      <c r="XEV111" s="28"/>
      <c r="XEW111" s="28"/>
      <c r="XEX111" s="28"/>
      <c r="XEY111" s="28"/>
      <c r="XEZ111" s="28"/>
      <c r="XFA111" s="28"/>
      <c r="XFB111" s="28"/>
      <c r="XFC111" s="28"/>
      <c r="XFD111" s="28"/>
    </row>
    <row r="112" spans="1:42 16358:16384" s="3" customFormat="1" ht="19.05" customHeight="1">
      <c r="A112" s="109" t="str">
        <f ca="1">IF(B112=0,"",COUNTA($B$3:$B111))</f>
        <v/>
      </c>
      <c r="B112" s="111">
        <f ca="1">INDIRECT("员工信息表!B"&amp;COUNTA($B$3:$B111)+2)</f>
        <v>0</v>
      </c>
      <c r="C112" s="111"/>
      <c r="D112" s="111">
        <f>(COUNTIF($L112:$AP112,"出勤")+COUNTIF($L113:$AP113,"出勤"))*0.5</f>
        <v>0</v>
      </c>
      <c r="E112" s="111">
        <f>(COUNTIF($L112:$AP112,"事假")+COUNTIF($L113:$AP113,"事假"))*0.5</f>
        <v>0</v>
      </c>
      <c r="F112" s="111">
        <f>(COUNTIF($L112:$AP112,"病假")+COUNTIF($L113:$AP113,"病假"))*0.5</f>
        <v>0</v>
      </c>
      <c r="G112" s="111">
        <f>(COUNTIF($L112:$AP112,"休假")+COUNTIF($L113:$AP113,"休假"))*0.5</f>
        <v>0</v>
      </c>
      <c r="H112" s="111">
        <f>(COUNTIF($L112:$AP112,"缺勤")+COUNTIF($L113:$AP113,"缺勤"))*0.5</f>
        <v>0</v>
      </c>
      <c r="I112" s="111">
        <f>(COUNTIF($L112:$AP112,"放假")+COUNTIF($L113:$AP113,"放假"))*0.5</f>
        <v>0</v>
      </c>
      <c r="J112" s="113">
        <f>(SUM(L114:AP114))/$AO$2</f>
        <v>0</v>
      </c>
      <c r="K112" s="16" t="str">
        <f ca="1">IF(A112="","",IF(MOD(ROW(),3)=1,"上午",IF(MOD(ROW(),3)=2,"下午","加班")))</f>
        <v/>
      </c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25"/>
      <c r="XED112" s="28"/>
      <c r="XEE112" s="28"/>
      <c r="XEF112" s="28"/>
      <c r="XEG112" s="28"/>
      <c r="XEH112" s="28"/>
      <c r="XEI112" s="28"/>
      <c r="XEJ112" s="28"/>
      <c r="XEK112" s="28"/>
      <c r="XEL112" s="28"/>
      <c r="XEM112" s="28"/>
      <c r="XEN112" s="28"/>
      <c r="XEO112" s="28"/>
      <c r="XEP112" s="28"/>
      <c r="XEQ112" s="28"/>
      <c r="XER112" s="28"/>
      <c r="XES112" s="28"/>
      <c r="XET112" s="28"/>
      <c r="XEU112" s="28"/>
      <c r="XEV112" s="28"/>
      <c r="XEW112" s="28"/>
      <c r="XEX112" s="28"/>
      <c r="XEY112" s="28"/>
      <c r="XEZ112" s="28"/>
      <c r="XFA112" s="28"/>
      <c r="XFB112" s="28"/>
      <c r="XFC112" s="28"/>
      <c r="XFD112" s="28"/>
    </row>
    <row r="113" spans="1:42 16358:16384" s="3" customFormat="1" ht="19.05" customHeight="1">
      <c r="A113" s="109"/>
      <c r="B113" s="111"/>
      <c r="C113" s="111"/>
      <c r="D113" s="111"/>
      <c r="E113" s="111"/>
      <c r="F113" s="111"/>
      <c r="G113" s="111"/>
      <c r="H113" s="111"/>
      <c r="I113" s="111"/>
      <c r="J113" s="113"/>
      <c r="K113" s="18" t="str">
        <f ca="1">IF(A112="","",IF(MOD(ROW(),3)=1,"上午",IF(MOD(ROW(),3)=2,"下午","加班")))</f>
        <v/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26"/>
      <c r="XED113" s="28"/>
      <c r="XEE113" s="28"/>
      <c r="XEF113" s="28"/>
      <c r="XEG113" s="28"/>
      <c r="XEH113" s="28"/>
      <c r="XEI113" s="28"/>
      <c r="XEJ113" s="28"/>
      <c r="XEK113" s="28"/>
      <c r="XEL113" s="28"/>
      <c r="XEM113" s="28"/>
      <c r="XEN113" s="28"/>
      <c r="XEO113" s="28"/>
      <c r="XEP113" s="28"/>
      <c r="XEQ113" s="28"/>
      <c r="XER113" s="28"/>
      <c r="XES113" s="28"/>
      <c r="XET113" s="28"/>
      <c r="XEU113" s="28"/>
      <c r="XEV113" s="28"/>
      <c r="XEW113" s="28"/>
      <c r="XEX113" s="28"/>
      <c r="XEY113" s="28"/>
      <c r="XEZ113" s="28"/>
      <c r="XFA113" s="28"/>
      <c r="XFB113" s="28"/>
      <c r="XFC113" s="28"/>
      <c r="XFD113" s="28"/>
    </row>
    <row r="114" spans="1:42 16358:16384" s="3" customFormat="1" ht="19.05" customHeight="1">
      <c r="A114" s="109"/>
      <c r="B114" s="111"/>
      <c r="C114" s="111"/>
      <c r="D114" s="111"/>
      <c r="E114" s="111"/>
      <c r="F114" s="111"/>
      <c r="G114" s="111"/>
      <c r="H114" s="111"/>
      <c r="I114" s="111"/>
      <c r="J114" s="113"/>
      <c r="K114" s="20" t="str">
        <f ca="1">IF(A112="","",IF(MOD(ROW(),3)=1,"上午",IF(MOD(ROW(),3)=2,"下午","加班")))</f>
        <v/>
      </c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7"/>
      <c r="XED114" s="28"/>
      <c r="XEE114" s="28"/>
      <c r="XEF114" s="28"/>
      <c r="XEG114" s="28"/>
      <c r="XEH114" s="28"/>
      <c r="XEI114" s="28"/>
      <c r="XEJ114" s="28"/>
      <c r="XEK114" s="28"/>
      <c r="XEL114" s="28"/>
      <c r="XEM114" s="28"/>
      <c r="XEN114" s="28"/>
      <c r="XEO114" s="28"/>
      <c r="XEP114" s="28"/>
      <c r="XEQ114" s="28"/>
      <c r="XER114" s="28"/>
      <c r="XES114" s="28"/>
      <c r="XET114" s="28"/>
      <c r="XEU114" s="28"/>
      <c r="XEV114" s="28"/>
      <c r="XEW114" s="28"/>
      <c r="XEX114" s="28"/>
      <c r="XEY114" s="28"/>
      <c r="XEZ114" s="28"/>
      <c r="XFA114" s="28"/>
      <c r="XFB114" s="28"/>
      <c r="XFC114" s="28"/>
      <c r="XFD114" s="28"/>
    </row>
    <row r="115" spans="1:42 16358:16384" s="3" customFormat="1" ht="19.05" customHeight="1">
      <c r="A115" s="109" t="str">
        <f ca="1">IF(B115=0,"",COUNTA($B$3:$B114))</f>
        <v/>
      </c>
      <c r="B115" s="111">
        <f ca="1">INDIRECT("员工信息表!B"&amp;COUNTA($B$3:$B114)+2)</f>
        <v>0</v>
      </c>
      <c r="C115" s="111"/>
      <c r="D115" s="111">
        <f>(COUNTIF($L115:$AP115,"出勤")+COUNTIF($L116:$AP116,"出勤"))*0.5</f>
        <v>0</v>
      </c>
      <c r="E115" s="111">
        <f>(COUNTIF($L115:$AP115,"事假")+COUNTIF($L116:$AP116,"事假"))*0.5</f>
        <v>0</v>
      </c>
      <c r="F115" s="111">
        <f>(COUNTIF($L115:$AP115,"病假")+COUNTIF($L116:$AP116,"病假"))*0.5</f>
        <v>0</v>
      </c>
      <c r="G115" s="111">
        <f>(COUNTIF($L115:$AP115,"休假")+COUNTIF($L116:$AP116,"休假"))*0.5</f>
        <v>0</v>
      </c>
      <c r="H115" s="111">
        <f>(COUNTIF($L115:$AP115,"缺勤")+COUNTIF($L116:$AP116,"缺勤"))*0.5</f>
        <v>0</v>
      </c>
      <c r="I115" s="111">
        <f>(COUNTIF($L115:$AP115,"放假")+COUNTIF($L116:$AP116,"放假"))*0.5</f>
        <v>0</v>
      </c>
      <c r="J115" s="113">
        <f>(SUM(L117:AP117))/$AO$2</f>
        <v>0</v>
      </c>
      <c r="K115" s="16" t="str">
        <f ca="1">IF(A115="","",IF(MOD(ROW(),3)=1,"上午",IF(MOD(ROW(),3)=2,"下午","加班")))</f>
        <v/>
      </c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25"/>
      <c r="XED115" s="28"/>
      <c r="XEE115" s="28"/>
      <c r="XEF115" s="28"/>
      <c r="XEG115" s="28"/>
      <c r="XEH115" s="28"/>
      <c r="XEI115" s="28"/>
      <c r="XEJ115" s="28"/>
      <c r="XEK115" s="28"/>
      <c r="XEL115" s="28"/>
      <c r="XEM115" s="28"/>
      <c r="XEN115" s="28"/>
      <c r="XEO115" s="28"/>
      <c r="XEP115" s="28"/>
      <c r="XEQ115" s="28"/>
      <c r="XER115" s="28"/>
      <c r="XES115" s="28"/>
      <c r="XET115" s="28"/>
      <c r="XEU115" s="28"/>
      <c r="XEV115" s="28"/>
      <c r="XEW115" s="28"/>
      <c r="XEX115" s="28"/>
      <c r="XEY115" s="28"/>
      <c r="XEZ115" s="28"/>
      <c r="XFA115" s="28"/>
      <c r="XFB115" s="28"/>
      <c r="XFC115" s="28"/>
      <c r="XFD115" s="28"/>
    </row>
    <row r="116" spans="1:42 16358:16384" s="3" customFormat="1" ht="19.05" customHeight="1">
      <c r="A116" s="109"/>
      <c r="B116" s="111"/>
      <c r="C116" s="111"/>
      <c r="D116" s="111"/>
      <c r="E116" s="111"/>
      <c r="F116" s="111"/>
      <c r="G116" s="111"/>
      <c r="H116" s="111"/>
      <c r="I116" s="111"/>
      <c r="J116" s="113"/>
      <c r="K116" s="18" t="str">
        <f ca="1">IF(A115="","",IF(MOD(ROW(),3)=1,"上午",IF(MOD(ROW(),3)=2,"下午","加班")))</f>
        <v/>
      </c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26"/>
      <c r="XED116" s="28"/>
      <c r="XEE116" s="28"/>
      <c r="XEF116" s="28"/>
      <c r="XEG116" s="28"/>
      <c r="XEH116" s="28"/>
      <c r="XEI116" s="28"/>
      <c r="XEJ116" s="28"/>
      <c r="XEK116" s="28"/>
      <c r="XEL116" s="28"/>
      <c r="XEM116" s="28"/>
      <c r="XEN116" s="28"/>
      <c r="XEO116" s="28"/>
      <c r="XEP116" s="28"/>
      <c r="XEQ116" s="28"/>
      <c r="XER116" s="28"/>
      <c r="XES116" s="28"/>
      <c r="XET116" s="28"/>
      <c r="XEU116" s="28"/>
      <c r="XEV116" s="28"/>
      <c r="XEW116" s="28"/>
      <c r="XEX116" s="28"/>
      <c r="XEY116" s="28"/>
      <c r="XEZ116" s="28"/>
      <c r="XFA116" s="28"/>
      <c r="XFB116" s="28"/>
      <c r="XFC116" s="28"/>
      <c r="XFD116" s="28"/>
    </row>
    <row r="117" spans="1:42 16358:16384" s="3" customFormat="1" ht="19.05" customHeight="1">
      <c r="A117" s="109"/>
      <c r="B117" s="111"/>
      <c r="C117" s="111"/>
      <c r="D117" s="111"/>
      <c r="E117" s="111"/>
      <c r="F117" s="111"/>
      <c r="G117" s="111"/>
      <c r="H117" s="111"/>
      <c r="I117" s="111"/>
      <c r="J117" s="113"/>
      <c r="K117" s="20" t="str">
        <f ca="1">IF(A115="","",IF(MOD(ROW(),3)=1,"上午",IF(MOD(ROW(),3)=2,"下午","加班")))</f>
        <v/>
      </c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7"/>
      <c r="XED117" s="28"/>
      <c r="XEE117" s="28"/>
      <c r="XEF117" s="28"/>
      <c r="XEG117" s="28"/>
      <c r="XEH117" s="28"/>
      <c r="XEI117" s="28"/>
      <c r="XEJ117" s="28"/>
      <c r="XEK117" s="28"/>
      <c r="XEL117" s="28"/>
      <c r="XEM117" s="28"/>
      <c r="XEN117" s="28"/>
      <c r="XEO117" s="28"/>
      <c r="XEP117" s="28"/>
      <c r="XEQ117" s="28"/>
      <c r="XER117" s="28"/>
      <c r="XES117" s="28"/>
      <c r="XET117" s="28"/>
      <c r="XEU117" s="28"/>
      <c r="XEV117" s="28"/>
      <c r="XEW117" s="28"/>
      <c r="XEX117" s="28"/>
      <c r="XEY117" s="28"/>
      <c r="XEZ117" s="28"/>
      <c r="XFA117" s="28"/>
      <c r="XFB117" s="28"/>
      <c r="XFC117" s="28"/>
      <c r="XFD117" s="28"/>
    </row>
    <row r="118" spans="1:42 16358:16384" s="3" customFormat="1" ht="19.05" customHeight="1">
      <c r="A118" s="109" t="str">
        <f ca="1">IF(B118=0,"",COUNTA($B$3:$B117))</f>
        <v/>
      </c>
      <c r="B118" s="111">
        <f ca="1">INDIRECT("员工信息表!B"&amp;COUNTA($B$3:$B117)+2)</f>
        <v>0</v>
      </c>
      <c r="C118" s="111"/>
      <c r="D118" s="111">
        <f>(COUNTIF($L118:$AP118,"出勤")+COUNTIF($L119:$AP119,"出勤"))*0.5</f>
        <v>0</v>
      </c>
      <c r="E118" s="111">
        <f>(COUNTIF($L118:$AP118,"事假")+COUNTIF($L119:$AP119,"事假"))*0.5</f>
        <v>0</v>
      </c>
      <c r="F118" s="111">
        <f>(COUNTIF($L118:$AP118,"病假")+COUNTIF($L119:$AP119,"病假"))*0.5</f>
        <v>0</v>
      </c>
      <c r="G118" s="111">
        <f>(COUNTIF($L118:$AP118,"休假")+COUNTIF($L119:$AP119,"休假"))*0.5</f>
        <v>0</v>
      </c>
      <c r="H118" s="111">
        <f>(COUNTIF($L118:$AP118,"缺勤")+COUNTIF($L119:$AP119,"缺勤"))*0.5</f>
        <v>0</v>
      </c>
      <c r="I118" s="111">
        <f>(COUNTIF($L118:$AP118,"放假")+COUNTIF($L119:$AP119,"放假"))*0.5</f>
        <v>0</v>
      </c>
      <c r="J118" s="113">
        <f>(SUM(L120:AP120))/$AO$2</f>
        <v>0</v>
      </c>
      <c r="K118" s="16" t="str">
        <f ca="1">IF(A118="","",IF(MOD(ROW(),3)=1,"上午",IF(MOD(ROW(),3)=2,"下午","加班")))</f>
        <v/>
      </c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25"/>
      <c r="XED118" s="28"/>
      <c r="XEE118" s="28"/>
      <c r="XEF118" s="28"/>
      <c r="XEG118" s="28"/>
      <c r="XEH118" s="28"/>
      <c r="XEI118" s="28"/>
      <c r="XEJ118" s="28"/>
      <c r="XEK118" s="28"/>
      <c r="XEL118" s="28"/>
      <c r="XEM118" s="28"/>
      <c r="XEN118" s="28"/>
      <c r="XEO118" s="28"/>
      <c r="XEP118" s="28"/>
      <c r="XEQ118" s="28"/>
      <c r="XER118" s="28"/>
      <c r="XES118" s="28"/>
      <c r="XET118" s="28"/>
      <c r="XEU118" s="28"/>
      <c r="XEV118" s="28"/>
      <c r="XEW118" s="28"/>
      <c r="XEX118" s="28"/>
      <c r="XEY118" s="28"/>
      <c r="XEZ118" s="28"/>
      <c r="XFA118" s="28"/>
      <c r="XFB118" s="28"/>
      <c r="XFC118" s="28"/>
      <c r="XFD118" s="28"/>
    </row>
    <row r="119" spans="1:42 16358:16384" s="3" customFormat="1" ht="19.05" customHeight="1">
      <c r="A119" s="109"/>
      <c r="B119" s="111"/>
      <c r="C119" s="111"/>
      <c r="D119" s="111"/>
      <c r="E119" s="111"/>
      <c r="F119" s="111"/>
      <c r="G119" s="111"/>
      <c r="H119" s="111"/>
      <c r="I119" s="111"/>
      <c r="J119" s="113"/>
      <c r="K119" s="18" t="str">
        <f ca="1">IF(A118="","",IF(MOD(ROW(),3)=1,"上午",IF(MOD(ROW(),3)=2,"下午","加班")))</f>
        <v/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26"/>
      <c r="XED119" s="28"/>
      <c r="XEE119" s="28"/>
      <c r="XEF119" s="28"/>
      <c r="XEG119" s="28"/>
      <c r="XEH119" s="28"/>
      <c r="XEI119" s="28"/>
      <c r="XEJ119" s="28"/>
      <c r="XEK119" s="28"/>
      <c r="XEL119" s="28"/>
      <c r="XEM119" s="28"/>
      <c r="XEN119" s="28"/>
      <c r="XEO119" s="28"/>
      <c r="XEP119" s="28"/>
      <c r="XEQ119" s="28"/>
      <c r="XER119" s="28"/>
      <c r="XES119" s="28"/>
      <c r="XET119" s="28"/>
      <c r="XEU119" s="28"/>
      <c r="XEV119" s="28"/>
      <c r="XEW119" s="28"/>
      <c r="XEX119" s="28"/>
      <c r="XEY119" s="28"/>
      <c r="XEZ119" s="28"/>
      <c r="XFA119" s="28"/>
      <c r="XFB119" s="28"/>
      <c r="XFC119" s="28"/>
      <c r="XFD119" s="28"/>
    </row>
    <row r="120" spans="1:42 16358:16384" s="3" customFormat="1" ht="19.05" customHeight="1">
      <c r="A120" s="109"/>
      <c r="B120" s="111"/>
      <c r="C120" s="111"/>
      <c r="D120" s="111"/>
      <c r="E120" s="111"/>
      <c r="F120" s="111"/>
      <c r="G120" s="111"/>
      <c r="H120" s="111"/>
      <c r="I120" s="111"/>
      <c r="J120" s="113"/>
      <c r="K120" s="20" t="str">
        <f ca="1">IF(A118="","",IF(MOD(ROW(),3)=1,"上午",IF(MOD(ROW(),3)=2,"下午","加班")))</f>
        <v/>
      </c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7"/>
      <c r="XED120" s="28"/>
      <c r="XEE120" s="28"/>
      <c r="XEF120" s="28"/>
      <c r="XEG120" s="28"/>
      <c r="XEH120" s="28"/>
      <c r="XEI120" s="28"/>
      <c r="XEJ120" s="28"/>
      <c r="XEK120" s="28"/>
      <c r="XEL120" s="28"/>
      <c r="XEM120" s="28"/>
      <c r="XEN120" s="28"/>
      <c r="XEO120" s="28"/>
      <c r="XEP120" s="28"/>
      <c r="XEQ120" s="28"/>
      <c r="XER120" s="28"/>
      <c r="XES120" s="28"/>
      <c r="XET120" s="28"/>
      <c r="XEU120" s="28"/>
      <c r="XEV120" s="28"/>
      <c r="XEW120" s="28"/>
      <c r="XEX120" s="28"/>
      <c r="XEY120" s="28"/>
      <c r="XEZ120" s="28"/>
      <c r="XFA120" s="28"/>
      <c r="XFB120" s="28"/>
      <c r="XFC120" s="28"/>
      <c r="XFD120" s="28"/>
    </row>
    <row r="121" spans="1:42 16358:16384" s="3" customFormat="1" ht="19.05" customHeight="1">
      <c r="A121" s="109" t="str">
        <f ca="1">IF(B121=0,"",COUNTA($B$3:$B120))</f>
        <v/>
      </c>
      <c r="B121" s="111">
        <f ca="1">INDIRECT("员工信息表!B"&amp;COUNTA($B$3:$B120)+2)</f>
        <v>0</v>
      </c>
      <c r="C121" s="111"/>
      <c r="D121" s="111">
        <f>(COUNTIF($L121:$AP121,"出勤")+COUNTIF($L122:$AP122,"出勤"))*0.5</f>
        <v>0</v>
      </c>
      <c r="E121" s="111">
        <f>(COUNTIF($L121:$AP121,"事假")+COUNTIF($L122:$AP122,"事假"))*0.5</f>
        <v>0</v>
      </c>
      <c r="F121" s="111">
        <f>(COUNTIF($L121:$AP121,"病假")+COUNTIF($L122:$AP122,"病假"))*0.5</f>
        <v>0</v>
      </c>
      <c r="G121" s="111">
        <f>(COUNTIF($L121:$AP121,"休假")+COUNTIF($L122:$AP122,"休假"))*0.5</f>
        <v>0</v>
      </c>
      <c r="H121" s="111">
        <f>(COUNTIF($L121:$AP121,"缺勤")+COUNTIF($L122:$AP122,"缺勤"))*0.5</f>
        <v>0</v>
      </c>
      <c r="I121" s="111">
        <f>(COUNTIF($L121:$AP121,"放假")+COUNTIF($L122:$AP122,"放假"))*0.5</f>
        <v>0</v>
      </c>
      <c r="J121" s="113">
        <f>(SUM(L123:AP123))/$AO$2</f>
        <v>0</v>
      </c>
      <c r="K121" s="16" t="str">
        <f ca="1">IF(A121="","",IF(MOD(ROW(),3)=1,"上午",IF(MOD(ROW(),3)=2,"下午","加班")))</f>
        <v/>
      </c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25"/>
      <c r="XED121" s="28"/>
      <c r="XEE121" s="28"/>
      <c r="XEF121" s="28"/>
      <c r="XEG121" s="28"/>
      <c r="XEH121" s="28"/>
      <c r="XEI121" s="28"/>
      <c r="XEJ121" s="28"/>
      <c r="XEK121" s="28"/>
      <c r="XEL121" s="28"/>
      <c r="XEM121" s="28"/>
      <c r="XEN121" s="28"/>
      <c r="XEO121" s="28"/>
      <c r="XEP121" s="28"/>
      <c r="XEQ121" s="28"/>
      <c r="XER121" s="28"/>
      <c r="XES121" s="28"/>
      <c r="XET121" s="28"/>
      <c r="XEU121" s="28"/>
      <c r="XEV121" s="28"/>
      <c r="XEW121" s="28"/>
      <c r="XEX121" s="28"/>
      <c r="XEY121" s="28"/>
      <c r="XEZ121" s="28"/>
      <c r="XFA121" s="28"/>
      <c r="XFB121" s="28"/>
      <c r="XFC121" s="28"/>
      <c r="XFD121" s="28"/>
    </row>
    <row r="122" spans="1:42 16358:16384" s="3" customFormat="1" ht="19.05" customHeight="1">
      <c r="A122" s="109"/>
      <c r="B122" s="111"/>
      <c r="C122" s="111"/>
      <c r="D122" s="111"/>
      <c r="E122" s="111"/>
      <c r="F122" s="111"/>
      <c r="G122" s="111"/>
      <c r="H122" s="111"/>
      <c r="I122" s="111"/>
      <c r="J122" s="113"/>
      <c r="K122" s="18" t="str">
        <f ca="1">IF(A121="","",IF(MOD(ROW(),3)=1,"上午",IF(MOD(ROW(),3)=2,"下午","加班")))</f>
        <v/>
      </c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26"/>
      <c r="XED122" s="28"/>
      <c r="XEE122" s="28"/>
      <c r="XEF122" s="28"/>
      <c r="XEG122" s="28"/>
      <c r="XEH122" s="28"/>
      <c r="XEI122" s="28"/>
      <c r="XEJ122" s="28"/>
      <c r="XEK122" s="28"/>
      <c r="XEL122" s="28"/>
      <c r="XEM122" s="28"/>
      <c r="XEN122" s="28"/>
      <c r="XEO122" s="28"/>
      <c r="XEP122" s="28"/>
      <c r="XEQ122" s="28"/>
      <c r="XER122" s="28"/>
      <c r="XES122" s="28"/>
      <c r="XET122" s="28"/>
      <c r="XEU122" s="28"/>
      <c r="XEV122" s="28"/>
      <c r="XEW122" s="28"/>
      <c r="XEX122" s="28"/>
      <c r="XEY122" s="28"/>
      <c r="XEZ122" s="28"/>
      <c r="XFA122" s="28"/>
      <c r="XFB122" s="28"/>
      <c r="XFC122" s="28"/>
      <c r="XFD122" s="28"/>
    </row>
    <row r="123" spans="1:42 16358:16384" s="3" customFormat="1" ht="19.05" customHeight="1">
      <c r="A123" s="109"/>
      <c r="B123" s="111"/>
      <c r="C123" s="111"/>
      <c r="D123" s="111"/>
      <c r="E123" s="111"/>
      <c r="F123" s="111"/>
      <c r="G123" s="111"/>
      <c r="H123" s="111"/>
      <c r="I123" s="111"/>
      <c r="J123" s="113"/>
      <c r="K123" s="20" t="str">
        <f ca="1">IF(A121="","",IF(MOD(ROW(),3)=1,"上午",IF(MOD(ROW(),3)=2,"下午","加班")))</f>
        <v/>
      </c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7"/>
      <c r="XED123" s="28"/>
      <c r="XEE123" s="28"/>
      <c r="XEF123" s="28"/>
      <c r="XEG123" s="28"/>
      <c r="XEH123" s="28"/>
      <c r="XEI123" s="28"/>
      <c r="XEJ123" s="28"/>
      <c r="XEK123" s="28"/>
      <c r="XEL123" s="28"/>
      <c r="XEM123" s="28"/>
      <c r="XEN123" s="28"/>
      <c r="XEO123" s="28"/>
      <c r="XEP123" s="28"/>
      <c r="XEQ123" s="28"/>
      <c r="XER123" s="28"/>
      <c r="XES123" s="28"/>
      <c r="XET123" s="28"/>
      <c r="XEU123" s="28"/>
      <c r="XEV123" s="28"/>
      <c r="XEW123" s="28"/>
      <c r="XEX123" s="28"/>
      <c r="XEY123" s="28"/>
      <c r="XEZ123" s="28"/>
      <c r="XFA123" s="28"/>
      <c r="XFB123" s="28"/>
      <c r="XFC123" s="28"/>
      <c r="XFD123" s="28"/>
    </row>
    <row r="124" spans="1:42 16358:16384" s="3" customFormat="1" ht="19.05" customHeight="1">
      <c r="A124" s="109" t="str">
        <f ca="1">IF(B124=0,"",COUNTA($B$3:$B123))</f>
        <v/>
      </c>
      <c r="B124" s="111">
        <f ca="1">INDIRECT("员工信息表!B"&amp;COUNTA($B$3:$B123)+2)</f>
        <v>0</v>
      </c>
      <c r="C124" s="111"/>
      <c r="D124" s="111">
        <f>(COUNTIF($L124:$AP124,"出勤")+COUNTIF($L125:$AP125,"出勤"))*0.5</f>
        <v>0</v>
      </c>
      <c r="E124" s="111">
        <f>(COUNTIF($L124:$AP124,"事假")+COUNTIF($L125:$AP125,"事假"))*0.5</f>
        <v>0</v>
      </c>
      <c r="F124" s="111">
        <f>(COUNTIF($L124:$AP124,"病假")+COUNTIF($L125:$AP125,"病假"))*0.5</f>
        <v>0</v>
      </c>
      <c r="G124" s="111">
        <f>(COUNTIF($L124:$AP124,"休假")+COUNTIF($L125:$AP125,"休假"))*0.5</f>
        <v>0</v>
      </c>
      <c r="H124" s="111">
        <f>(COUNTIF($L124:$AP124,"缺勤")+COUNTIF($L125:$AP125,"缺勤"))*0.5</f>
        <v>0</v>
      </c>
      <c r="I124" s="111">
        <f>(COUNTIF($L124:$AP124,"放假")+COUNTIF($L125:$AP125,"放假"))*0.5</f>
        <v>0</v>
      </c>
      <c r="J124" s="113">
        <f>(SUM(L126:AP126))/$AO$2</f>
        <v>0</v>
      </c>
      <c r="K124" s="16" t="str">
        <f ca="1">IF(A124="","",IF(MOD(ROW(),3)=1,"上午",IF(MOD(ROW(),3)=2,"下午","加班")))</f>
        <v/>
      </c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25"/>
      <c r="XED124" s="28"/>
      <c r="XEE124" s="28"/>
      <c r="XEF124" s="28"/>
      <c r="XEG124" s="28"/>
      <c r="XEH124" s="28"/>
      <c r="XEI124" s="28"/>
      <c r="XEJ124" s="28"/>
      <c r="XEK124" s="28"/>
      <c r="XEL124" s="28"/>
      <c r="XEM124" s="28"/>
      <c r="XEN124" s="28"/>
      <c r="XEO124" s="28"/>
      <c r="XEP124" s="28"/>
      <c r="XEQ124" s="28"/>
      <c r="XER124" s="28"/>
      <c r="XES124" s="28"/>
      <c r="XET124" s="28"/>
      <c r="XEU124" s="28"/>
      <c r="XEV124" s="28"/>
      <c r="XEW124" s="28"/>
      <c r="XEX124" s="28"/>
      <c r="XEY124" s="28"/>
      <c r="XEZ124" s="28"/>
      <c r="XFA124" s="28"/>
      <c r="XFB124" s="28"/>
      <c r="XFC124" s="28"/>
      <c r="XFD124" s="28"/>
    </row>
    <row r="125" spans="1:42 16358:16384" s="3" customFormat="1" ht="19.05" customHeight="1">
      <c r="A125" s="109"/>
      <c r="B125" s="111"/>
      <c r="C125" s="111"/>
      <c r="D125" s="111"/>
      <c r="E125" s="111"/>
      <c r="F125" s="111"/>
      <c r="G125" s="111"/>
      <c r="H125" s="111"/>
      <c r="I125" s="111"/>
      <c r="J125" s="113"/>
      <c r="K125" s="18" t="str">
        <f ca="1">IF(A124="","",IF(MOD(ROW(),3)=1,"上午",IF(MOD(ROW(),3)=2,"下午","加班")))</f>
        <v/>
      </c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26"/>
      <c r="XED125" s="28"/>
      <c r="XEE125" s="28"/>
      <c r="XEF125" s="28"/>
      <c r="XEG125" s="28"/>
      <c r="XEH125" s="28"/>
      <c r="XEI125" s="28"/>
      <c r="XEJ125" s="28"/>
      <c r="XEK125" s="28"/>
      <c r="XEL125" s="28"/>
      <c r="XEM125" s="28"/>
      <c r="XEN125" s="28"/>
      <c r="XEO125" s="28"/>
      <c r="XEP125" s="28"/>
      <c r="XEQ125" s="28"/>
      <c r="XER125" s="28"/>
      <c r="XES125" s="28"/>
      <c r="XET125" s="28"/>
      <c r="XEU125" s="28"/>
      <c r="XEV125" s="28"/>
      <c r="XEW125" s="28"/>
      <c r="XEX125" s="28"/>
      <c r="XEY125" s="28"/>
      <c r="XEZ125" s="28"/>
      <c r="XFA125" s="28"/>
      <c r="XFB125" s="28"/>
      <c r="XFC125" s="28"/>
      <c r="XFD125" s="28"/>
    </row>
    <row r="126" spans="1:42 16358:16384" s="3" customFormat="1" ht="19.05" customHeight="1">
      <c r="A126" s="109"/>
      <c r="B126" s="111"/>
      <c r="C126" s="111"/>
      <c r="D126" s="111"/>
      <c r="E126" s="111"/>
      <c r="F126" s="111"/>
      <c r="G126" s="111"/>
      <c r="H126" s="111"/>
      <c r="I126" s="111"/>
      <c r="J126" s="113"/>
      <c r="K126" s="20" t="str">
        <f ca="1">IF(A124="","",IF(MOD(ROW(),3)=1,"上午",IF(MOD(ROW(),3)=2,"下午","加班")))</f>
        <v/>
      </c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7"/>
      <c r="XED126" s="28"/>
      <c r="XEE126" s="28"/>
      <c r="XEF126" s="28"/>
      <c r="XEG126" s="28"/>
      <c r="XEH126" s="28"/>
      <c r="XEI126" s="28"/>
      <c r="XEJ126" s="28"/>
      <c r="XEK126" s="28"/>
      <c r="XEL126" s="28"/>
      <c r="XEM126" s="28"/>
      <c r="XEN126" s="28"/>
      <c r="XEO126" s="28"/>
      <c r="XEP126" s="28"/>
      <c r="XEQ126" s="28"/>
      <c r="XER126" s="28"/>
      <c r="XES126" s="28"/>
      <c r="XET126" s="28"/>
      <c r="XEU126" s="28"/>
      <c r="XEV126" s="28"/>
      <c r="XEW126" s="28"/>
      <c r="XEX126" s="28"/>
      <c r="XEY126" s="28"/>
      <c r="XEZ126" s="28"/>
      <c r="XFA126" s="28"/>
      <c r="XFB126" s="28"/>
      <c r="XFC126" s="28"/>
      <c r="XFD126" s="28"/>
    </row>
    <row r="127" spans="1:42 16358:16384" s="3" customFormat="1" ht="19.05" customHeight="1">
      <c r="A127" s="109" t="str">
        <f ca="1">IF(B127=0,"",COUNTA($B$3:$B126))</f>
        <v/>
      </c>
      <c r="B127" s="111">
        <f ca="1">INDIRECT("员工信息表!B"&amp;COUNTA($B$3:$B126)+2)</f>
        <v>0</v>
      </c>
      <c r="C127" s="111"/>
      <c r="D127" s="111">
        <f>(COUNTIF($L127:$AP127,"出勤")+COUNTIF($L128:$AP128,"出勤"))*0.5</f>
        <v>0</v>
      </c>
      <c r="E127" s="111">
        <f>(COUNTIF($L127:$AP127,"事假")+COUNTIF($L128:$AP128,"事假"))*0.5</f>
        <v>0</v>
      </c>
      <c r="F127" s="111">
        <f>(COUNTIF($L127:$AP127,"病假")+COUNTIF($L128:$AP128,"病假"))*0.5</f>
        <v>0</v>
      </c>
      <c r="G127" s="111">
        <f>(COUNTIF($L127:$AP127,"休假")+COUNTIF($L128:$AP128,"休假"))*0.5</f>
        <v>0</v>
      </c>
      <c r="H127" s="111">
        <f>(COUNTIF($L127:$AP127,"缺勤")+COUNTIF($L128:$AP128,"缺勤"))*0.5</f>
        <v>0</v>
      </c>
      <c r="I127" s="111">
        <f>(COUNTIF($L127:$AP127,"放假")+COUNTIF($L128:$AP128,"放假"))*0.5</f>
        <v>0</v>
      </c>
      <c r="J127" s="113">
        <f>(SUM(L129:AP129))/$AO$2</f>
        <v>0</v>
      </c>
      <c r="K127" s="16" t="str">
        <f ca="1">IF(A127="","",IF(MOD(ROW(),3)=1,"上午",IF(MOD(ROW(),3)=2,"下午","加班")))</f>
        <v/>
      </c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25"/>
      <c r="XED127" s="28"/>
      <c r="XEE127" s="28"/>
      <c r="XEF127" s="28"/>
      <c r="XEG127" s="28"/>
      <c r="XEH127" s="28"/>
      <c r="XEI127" s="28"/>
      <c r="XEJ127" s="28"/>
      <c r="XEK127" s="28"/>
      <c r="XEL127" s="28"/>
      <c r="XEM127" s="28"/>
      <c r="XEN127" s="28"/>
      <c r="XEO127" s="28"/>
      <c r="XEP127" s="28"/>
      <c r="XEQ127" s="28"/>
      <c r="XER127" s="28"/>
      <c r="XES127" s="28"/>
      <c r="XET127" s="28"/>
      <c r="XEU127" s="28"/>
      <c r="XEV127" s="28"/>
      <c r="XEW127" s="28"/>
      <c r="XEX127" s="28"/>
      <c r="XEY127" s="28"/>
      <c r="XEZ127" s="28"/>
      <c r="XFA127" s="28"/>
      <c r="XFB127" s="28"/>
      <c r="XFC127" s="28"/>
      <c r="XFD127" s="28"/>
    </row>
    <row r="128" spans="1:42 16358:16384" s="3" customFormat="1" ht="19.05" customHeight="1">
      <c r="A128" s="109"/>
      <c r="B128" s="111"/>
      <c r="C128" s="111"/>
      <c r="D128" s="111"/>
      <c r="E128" s="111"/>
      <c r="F128" s="111"/>
      <c r="G128" s="111"/>
      <c r="H128" s="111"/>
      <c r="I128" s="111"/>
      <c r="J128" s="113"/>
      <c r="K128" s="18" t="str">
        <f ca="1">IF(A127="","",IF(MOD(ROW(),3)=1,"上午",IF(MOD(ROW(),3)=2,"下午","加班")))</f>
        <v/>
      </c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26"/>
      <c r="XED128" s="28"/>
      <c r="XEE128" s="28"/>
      <c r="XEF128" s="28"/>
      <c r="XEG128" s="28"/>
      <c r="XEH128" s="28"/>
      <c r="XEI128" s="28"/>
      <c r="XEJ128" s="28"/>
      <c r="XEK128" s="28"/>
      <c r="XEL128" s="28"/>
      <c r="XEM128" s="28"/>
      <c r="XEN128" s="28"/>
      <c r="XEO128" s="28"/>
      <c r="XEP128" s="28"/>
      <c r="XEQ128" s="28"/>
      <c r="XER128" s="28"/>
      <c r="XES128" s="28"/>
      <c r="XET128" s="28"/>
      <c r="XEU128" s="28"/>
      <c r="XEV128" s="28"/>
      <c r="XEW128" s="28"/>
      <c r="XEX128" s="28"/>
      <c r="XEY128" s="28"/>
      <c r="XEZ128" s="28"/>
      <c r="XFA128" s="28"/>
      <c r="XFB128" s="28"/>
      <c r="XFC128" s="28"/>
      <c r="XFD128" s="28"/>
    </row>
    <row r="129" spans="1:42 16358:16384" s="3" customFormat="1" ht="19.05" customHeight="1">
      <c r="A129" s="109"/>
      <c r="B129" s="111"/>
      <c r="C129" s="111"/>
      <c r="D129" s="111"/>
      <c r="E129" s="111"/>
      <c r="F129" s="111"/>
      <c r="G129" s="111"/>
      <c r="H129" s="111"/>
      <c r="I129" s="111"/>
      <c r="J129" s="113"/>
      <c r="K129" s="20" t="str">
        <f ca="1">IF(A127="","",IF(MOD(ROW(),3)=1,"上午",IF(MOD(ROW(),3)=2,"下午","加班")))</f>
        <v/>
      </c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7"/>
      <c r="XED129" s="28"/>
      <c r="XEE129" s="28"/>
      <c r="XEF129" s="28"/>
      <c r="XEG129" s="28"/>
      <c r="XEH129" s="28"/>
      <c r="XEI129" s="28"/>
      <c r="XEJ129" s="28"/>
      <c r="XEK129" s="28"/>
      <c r="XEL129" s="28"/>
      <c r="XEM129" s="28"/>
      <c r="XEN129" s="28"/>
      <c r="XEO129" s="28"/>
      <c r="XEP129" s="28"/>
      <c r="XEQ129" s="28"/>
      <c r="XER129" s="28"/>
      <c r="XES129" s="28"/>
      <c r="XET129" s="28"/>
      <c r="XEU129" s="28"/>
      <c r="XEV129" s="28"/>
      <c r="XEW129" s="28"/>
      <c r="XEX129" s="28"/>
      <c r="XEY129" s="28"/>
      <c r="XEZ129" s="28"/>
      <c r="XFA129" s="28"/>
      <c r="XFB129" s="28"/>
      <c r="XFC129" s="28"/>
      <c r="XFD129" s="28"/>
    </row>
    <row r="130" spans="1:42 16358:16384" s="3" customFormat="1" ht="19.05" customHeight="1">
      <c r="A130" s="109" t="str">
        <f ca="1">IF(B130=0,"",COUNTA($B$3:$B129))</f>
        <v/>
      </c>
      <c r="B130" s="111">
        <f ca="1">INDIRECT("员工信息表!B"&amp;COUNTA($B$3:$B129)+2)</f>
        <v>0</v>
      </c>
      <c r="C130" s="111"/>
      <c r="D130" s="111">
        <f>(COUNTIF($L130:$AP130,"出勤")+COUNTIF($L131:$AP131,"出勤"))*0.5</f>
        <v>0</v>
      </c>
      <c r="E130" s="111">
        <f>(COUNTIF($L130:$AP130,"事假")+COUNTIF($L131:$AP131,"事假"))*0.5</f>
        <v>0</v>
      </c>
      <c r="F130" s="111">
        <f>(COUNTIF($L130:$AP130,"病假")+COUNTIF($L131:$AP131,"病假"))*0.5</f>
        <v>0</v>
      </c>
      <c r="G130" s="111">
        <f>(COUNTIF($L130:$AP130,"休假")+COUNTIF($L131:$AP131,"休假"))*0.5</f>
        <v>0</v>
      </c>
      <c r="H130" s="111">
        <f>(COUNTIF($L130:$AP130,"缺勤")+COUNTIF($L131:$AP131,"缺勤"))*0.5</f>
        <v>0</v>
      </c>
      <c r="I130" s="111">
        <f>(COUNTIF($L130:$AP130,"放假")+COUNTIF($L131:$AP131,"放假"))*0.5</f>
        <v>0</v>
      </c>
      <c r="J130" s="113">
        <f>(SUM(L132:AP132))/$AO$2</f>
        <v>0</v>
      </c>
      <c r="K130" s="16" t="str">
        <f ca="1">IF(A130="","",IF(MOD(ROW(),3)=1,"上午",IF(MOD(ROW(),3)=2,"下午","加班")))</f>
        <v/>
      </c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25"/>
      <c r="XED130" s="28"/>
      <c r="XEE130" s="28"/>
      <c r="XEF130" s="28"/>
      <c r="XEG130" s="28"/>
      <c r="XEH130" s="28"/>
      <c r="XEI130" s="28"/>
      <c r="XEJ130" s="28"/>
      <c r="XEK130" s="28"/>
      <c r="XEL130" s="28"/>
      <c r="XEM130" s="28"/>
      <c r="XEN130" s="28"/>
      <c r="XEO130" s="28"/>
      <c r="XEP130" s="28"/>
      <c r="XEQ130" s="28"/>
      <c r="XER130" s="28"/>
      <c r="XES130" s="28"/>
      <c r="XET130" s="28"/>
      <c r="XEU130" s="28"/>
      <c r="XEV130" s="28"/>
      <c r="XEW130" s="28"/>
      <c r="XEX130" s="28"/>
      <c r="XEY130" s="28"/>
      <c r="XEZ130" s="28"/>
      <c r="XFA130" s="28"/>
      <c r="XFB130" s="28"/>
      <c r="XFC130" s="28"/>
      <c r="XFD130" s="28"/>
    </row>
    <row r="131" spans="1:42 16358:16384" s="3" customFormat="1" ht="19.05" customHeight="1">
      <c r="A131" s="109"/>
      <c r="B131" s="111"/>
      <c r="C131" s="111"/>
      <c r="D131" s="111"/>
      <c r="E131" s="111"/>
      <c r="F131" s="111"/>
      <c r="G131" s="111"/>
      <c r="H131" s="111"/>
      <c r="I131" s="111"/>
      <c r="J131" s="113"/>
      <c r="K131" s="18" t="str">
        <f ca="1">IF(A130="","",IF(MOD(ROW(),3)=1,"上午",IF(MOD(ROW(),3)=2,"下午","加班")))</f>
        <v/>
      </c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26"/>
      <c r="XED131" s="28"/>
      <c r="XEE131" s="28"/>
      <c r="XEF131" s="28"/>
      <c r="XEG131" s="28"/>
      <c r="XEH131" s="28"/>
      <c r="XEI131" s="28"/>
      <c r="XEJ131" s="28"/>
      <c r="XEK131" s="28"/>
      <c r="XEL131" s="28"/>
      <c r="XEM131" s="28"/>
      <c r="XEN131" s="28"/>
      <c r="XEO131" s="28"/>
      <c r="XEP131" s="28"/>
      <c r="XEQ131" s="28"/>
      <c r="XER131" s="28"/>
      <c r="XES131" s="28"/>
      <c r="XET131" s="28"/>
      <c r="XEU131" s="28"/>
      <c r="XEV131" s="28"/>
      <c r="XEW131" s="28"/>
      <c r="XEX131" s="28"/>
      <c r="XEY131" s="28"/>
      <c r="XEZ131" s="28"/>
      <c r="XFA131" s="28"/>
      <c r="XFB131" s="28"/>
      <c r="XFC131" s="28"/>
      <c r="XFD131" s="28"/>
    </row>
    <row r="132" spans="1:42 16358:16384" s="3" customFormat="1" ht="19.05" customHeight="1">
      <c r="A132" s="109"/>
      <c r="B132" s="111"/>
      <c r="C132" s="111"/>
      <c r="D132" s="111"/>
      <c r="E132" s="111"/>
      <c r="F132" s="111"/>
      <c r="G132" s="111"/>
      <c r="H132" s="111"/>
      <c r="I132" s="111"/>
      <c r="J132" s="113"/>
      <c r="K132" s="20" t="str">
        <f ca="1">IF(A130="","",IF(MOD(ROW(),3)=1,"上午",IF(MOD(ROW(),3)=2,"下午","加班")))</f>
        <v/>
      </c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7"/>
      <c r="XED132" s="28"/>
      <c r="XEE132" s="28"/>
      <c r="XEF132" s="28"/>
      <c r="XEG132" s="28"/>
      <c r="XEH132" s="28"/>
      <c r="XEI132" s="28"/>
      <c r="XEJ132" s="28"/>
      <c r="XEK132" s="28"/>
      <c r="XEL132" s="28"/>
      <c r="XEM132" s="28"/>
      <c r="XEN132" s="28"/>
      <c r="XEO132" s="28"/>
      <c r="XEP132" s="28"/>
      <c r="XEQ132" s="28"/>
      <c r="XER132" s="28"/>
      <c r="XES132" s="28"/>
      <c r="XET132" s="28"/>
      <c r="XEU132" s="28"/>
      <c r="XEV132" s="28"/>
      <c r="XEW132" s="28"/>
      <c r="XEX132" s="28"/>
      <c r="XEY132" s="28"/>
      <c r="XEZ132" s="28"/>
      <c r="XFA132" s="28"/>
      <c r="XFB132" s="28"/>
      <c r="XFC132" s="28"/>
      <c r="XFD132" s="28"/>
    </row>
    <row r="133" spans="1:42 16358:16384" s="3" customFormat="1" ht="19.05" customHeight="1">
      <c r="A133" s="109" t="str">
        <f ca="1">IF(B133=0,"",COUNTA($B$3:$B132))</f>
        <v/>
      </c>
      <c r="B133" s="111">
        <f ca="1">INDIRECT("员工信息表!B"&amp;COUNTA($B$3:$B132)+2)</f>
        <v>0</v>
      </c>
      <c r="C133" s="111"/>
      <c r="D133" s="111">
        <f>(COUNTIF($L133:$AP133,"出勤")+COUNTIF($L134:$AP134,"出勤"))*0.5</f>
        <v>0</v>
      </c>
      <c r="E133" s="111">
        <f>(COUNTIF($L133:$AP133,"事假")+COUNTIF($L134:$AP134,"事假"))*0.5</f>
        <v>0</v>
      </c>
      <c r="F133" s="111">
        <f>(COUNTIF($L133:$AP133,"病假")+COUNTIF($L134:$AP134,"病假"))*0.5</f>
        <v>0</v>
      </c>
      <c r="G133" s="111">
        <f>(COUNTIF($L133:$AP133,"休假")+COUNTIF($L134:$AP134,"休假"))*0.5</f>
        <v>0</v>
      </c>
      <c r="H133" s="111">
        <f>(COUNTIF($L133:$AP133,"缺勤")+COUNTIF($L134:$AP134,"缺勤"))*0.5</f>
        <v>0</v>
      </c>
      <c r="I133" s="111">
        <f>(COUNTIF($L133:$AP133,"放假")+COUNTIF($L134:$AP134,"放假"))*0.5</f>
        <v>0</v>
      </c>
      <c r="J133" s="113">
        <f>(SUM(L135:AP135))/$AO$2</f>
        <v>0</v>
      </c>
      <c r="K133" s="16" t="str">
        <f ca="1">IF(A133="","",IF(MOD(ROW(),3)=1,"上午",IF(MOD(ROW(),3)=2,"下午","加班")))</f>
        <v/>
      </c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25"/>
      <c r="XED133" s="28"/>
      <c r="XEE133" s="28"/>
      <c r="XEF133" s="28"/>
      <c r="XEG133" s="28"/>
      <c r="XEH133" s="28"/>
      <c r="XEI133" s="28"/>
      <c r="XEJ133" s="28"/>
      <c r="XEK133" s="28"/>
      <c r="XEL133" s="28"/>
      <c r="XEM133" s="28"/>
      <c r="XEN133" s="28"/>
      <c r="XEO133" s="28"/>
      <c r="XEP133" s="28"/>
      <c r="XEQ133" s="28"/>
      <c r="XER133" s="28"/>
      <c r="XES133" s="28"/>
      <c r="XET133" s="28"/>
      <c r="XEU133" s="28"/>
      <c r="XEV133" s="28"/>
      <c r="XEW133" s="28"/>
      <c r="XEX133" s="28"/>
      <c r="XEY133" s="28"/>
      <c r="XEZ133" s="28"/>
      <c r="XFA133" s="28"/>
      <c r="XFB133" s="28"/>
      <c r="XFC133" s="28"/>
      <c r="XFD133" s="28"/>
    </row>
    <row r="134" spans="1:42 16358:16384" s="3" customFormat="1" ht="19.05" customHeight="1">
      <c r="A134" s="109"/>
      <c r="B134" s="111"/>
      <c r="C134" s="111"/>
      <c r="D134" s="111"/>
      <c r="E134" s="111"/>
      <c r="F134" s="111"/>
      <c r="G134" s="111"/>
      <c r="H134" s="111"/>
      <c r="I134" s="111"/>
      <c r="J134" s="113"/>
      <c r="K134" s="18" t="str">
        <f ca="1">IF(A133="","",IF(MOD(ROW(),3)=1,"上午",IF(MOD(ROW(),3)=2,"下午","加班")))</f>
        <v/>
      </c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26"/>
      <c r="XED134" s="28"/>
      <c r="XEE134" s="28"/>
      <c r="XEF134" s="28"/>
      <c r="XEG134" s="28"/>
      <c r="XEH134" s="28"/>
      <c r="XEI134" s="28"/>
      <c r="XEJ134" s="28"/>
      <c r="XEK134" s="28"/>
      <c r="XEL134" s="28"/>
      <c r="XEM134" s="28"/>
      <c r="XEN134" s="28"/>
      <c r="XEO134" s="28"/>
      <c r="XEP134" s="28"/>
      <c r="XEQ134" s="28"/>
      <c r="XER134" s="28"/>
      <c r="XES134" s="28"/>
      <c r="XET134" s="28"/>
      <c r="XEU134" s="28"/>
      <c r="XEV134" s="28"/>
      <c r="XEW134" s="28"/>
      <c r="XEX134" s="28"/>
      <c r="XEY134" s="28"/>
      <c r="XEZ134" s="28"/>
      <c r="XFA134" s="28"/>
      <c r="XFB134" s="28"/>
      <c r="XFC134" s="28"/>
      <c r="XFD134" s="28"/>
    </row>
    <row r="135" spans="1:42 16358:16384" s="3" customFormat="1" ht="19.05" customHeight="1">
      <c r="A135" s="109"/>
      <c r="B135" s="111"/>
      <c r="C135" s="111"/>
      <c r="D135" s="111"/>
      <c r="E135" s="111"/>
      <c r="F135" s="111"/>
      <c r="G135" s="111"/>
      <c r="H135" s="111"/>
      <c r="I135" s="111"/>
      <c r="J135" s="113"/>
      <c r="K135" s="20" t="str">
        <f ca="1">IF(A133="","",IF(MOD(ROW(),3)=1,"上午",IF(MOD(ROW(),3)=2,"下午","加班")))</f>
        <v/>
      </c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7"/>
      <c r="XED135" s="28"/>
      <c r="XEE135" s="28"/>
      <c r="XEF135" s="28"/>
      <c r="XEG135" s="28"/>
      <c r="XEH135" s="28"/>
      <c r="XEI135" s="28"/>
      <c r="XEJ135" s="28"/>
      <c r="XEK135" s="28"/>
      <c r="XEL135" s="28"/>
      <c r="XEM135" s="28"/>
      <c r="XEN135" s="28"/>
      <c r="XEO135" s="28"/>
      <c r="XEP135" s="28"/>
      <c r="XEQ135" s="28"/>
      <c r="XER135" s="28"/>
      <c r="XES135" s="28"/>
      <c r="XET135" s="28"/>
      <c r="XEU135" s="28"/>
      <c r="XEV135" s="28"/>
      <c r="XEW135" s="28"/>
      <c r="XEX135" s="28"/>
      <c r="XEY135" s="28"/>
      <c r="XEZ135" s="28"/>
      <c r="XFA135" s="28"/>
      <c r="XFB135" s="28"/>
      <c r="XFC135" s="28"/>
      <c r="XFD135" s="28"/>
    </row>
    <row r="136" spans="1:42 16358:16384" s="3" customFormat="1" ht="19.05" customHeight="1">
      <c r="A136" s="109" t="str">
        <f ca="1">IF(B136=0,"",COUNTA($B$3:$B135))</f>
        <v/>
      </c>
      <c r="B136" s="111">
        <f ca="1">INDIRECT("员工信息表!B"&amp;COUNTA($B$3:$B135)+2)</f>
        <v>0</v>
      </c>
      <c r="C136" s="111"/>
      <c r="D136" s="111">
        <f>(COUNTIF($L136:$AP136,"出勤")+COUNTIF($L137:$AP137,"出勤"))*0.5</f>
        <v>0</v>
      </c>
      <c r="E136" s="111">
        <f>(COUNTIF($L136:$AP136,"事假")+COUNTIF($L137:$AP137,"事假"))*0.5</f>
        <v>0</v>
      </c>
      <c r="F136" s="111">
        <f>(COUNTIF($L136:$AP136,"病假")+COUNTIF($L137:$AP137,"病假"))*0.5</f>
        <v>0</v>
      </c>
      <c r="G136" s="111">
        <f>(COUNTIF($L136:$AP136,"休假")+COUNTIF($L137:$AP137,"休假"))*0.5</f>
        <v>0</v>
      </c>
      <c r="H136" s="111">
        <f>(COUNTIF($L136:$AP136,"缺勤")+COUNTIF($L137:$AP137,"缺勤"))*0.5</f>
        <v>0</v>
      </c>
      <c r="I136" s="111">
        <f>(COUNTIF($L136:$AP136,"放假")+COUNTIF($L137:$AP137,"放假"))*0.5</f>
        <v>0</v>
      </c>
      <c r="J136" s="113">
        <f>(SUM(L138:AP138))/$AO$2</f>
        <v>0</v>
      </c>
      <c r="K136" s="16" t="str">
        <f ca="1">IF(A136="","",IF(MOD(ROW(),3)=1,"上午",IF(MOD(ROW(),3)=2,"下午","加班")))</f>
        <v/>
      </c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25"/>
      <c r="XED136" s="28"/>
      <c r="XEE136" s="28"/>
      <c r="XEF136" s="28"/>
      <c r="XEG136" s="28"/>
      <c r="XEH136" s="28"/>
      <c r="XEI136" s="28"/>
      <c r="XEJ136" s="28"/>
      <c r="XEK136" s="28"/>
      <c r="XEL136" s="28"/>
      <c r="XEM136" s="28"/>
      <c r="XEN136" s="28"/>
      <c r="XEO136" s="28"/>
      <c r="XEP136" s="28"/>
      <c r="XEQ136" s="28"/>
      <c r="XER136" s="28"/>
      <c r="XES136" s="28"/>
      <c r="XET136" s="28"/>
      <c r="XEU136" s="28"/>
      <c r="XEV136" s="28"/>
      <c r="XEW136" s="28"/>
      <c r="XEX136" s="28"/>
      <c r="XEY136" s="28"/>
      <c r="XEZ136" s="28"/>
      <c r="XFA136" s="28"/>
      <c r="XFB136" s="28"/>
      <c r="XFC136" s="28"/>
      <c r="XFD136" s="28"/>
    </row>
    <row r="137" spans="1:42 16358:16384" s="3" customFormat="1" ht="19.05" customHeight="1">
      <c r="A137" s="109"/>
      <c r="B137" s="111"/>
      <c r="C137" s="111"/>
      <c r="D137" s="111"/>
      <c r="E137" s="111"/>
      <c r="F137" s="111"/>
      <c r="G137" s="111"/>
      <c r="H137" s="111"/>
      <c r="I137" s="111"/>
      <c r="J137" s="113"/>
      <c r="K137" s="18" t="str">
        <f ca="1">IF(A136="","",IF(MOD(ROW(),3)=1,"上午",IF(MOD(ROW(),3)=2,"下午","加班")))</f>
        <v/>
      </c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26"/>
      <c r="XED137" s="28"/>
      <c r="XEE137" s="28"/>
      <c r="XEF137" s="28"/>
      <c r="XEG137" s="28"/>
      <c r="XEH137" s="28"/>
      <c r="XEI137" s="28"/>
      <c r="XEJ137" s="28"/>
      <c r="XEK137" s="28"/>
      <c r="XEL137" s="28"/>
      <c r="XEM137" s="28"/>
      <c r="XEN137" s="28"/>
      <c r="XEO137" s="28"/>
      <c r="XEP137" s="28"/>
      <c r="XEQ137" s="28"/>
      <c r="XER137" s="28"/>
      <c r="XES137" s="28"/>
      <c r="XET137" s="28"/>
      <c r="XEU137" s="28"/>
      <c r="XEV137" s="28"/>
      <c r="XEW137" s="28"/>
      <c r="XEX137" s="28"/>
      <c r="XEY137" s="28"/>
      <c r="XEZ137" s="28"/>
      <c r="XFA137" s="28"/>
      <c r="XFB137" s="28"/>
      <c r="XFC137" s="28"/>
      <c r="XFD137" s="28"/>
    </row>
    <row r="138" spans="1:42 16358:16384" s="3" customFormat="1" ht="19.05" customHeight="1">
      <c r="A138" s="109"/>
      <c r="B138" s="111"/>
      <c r="C138" s="111"/>
      <c r="D138" s="111"/>
      <c r="E138" s="111"/>
      <c r="F138" s="111"/>
      <c r="G138" s="111"/>
      <c r="H138" s="111"/>
      <c r="I138" s="111"/>
      <c r="J138" s="113"/>
      <c r="K138" s="20" t="str">
        <f ca="1">IF(A136="","",IF(MOD(ROW(),3)=1,"上午",IF(MOD(ROW(),3)=2,"下午","加班")))</f>
        <v/>
      </c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7"/>
      <c r="XED138" s="28"/>
      <c r="XEE138" s="28"/>
      <c r="XEF138" s="28"/>
      <c r="XEG138" s="28"/>
      <c r="XEH138" s="28"/>
      <c r="XEI138" s="28"/>
      <c r="XEJ138" s="28"/>
      <c r="XEK138" s="28"/>
      <c r="XEL138" s="28"/>
      <c r="XEM138" s="28"/>
      <c r="XEN138" s="28"/>
      <c r="XEO138" s="28"/>
      <c r="XEP138" s="28"/>
      <c r="XEQ138" s="28"/>
      <c r="XER138" s="28"/>
      <c r="XES138" s="28"/>
      <c r="XET138" s="28"/>
      <c r="XEU138" s="28"/>
      <c r="XEV138" s="28"/>
      <c r="XEW138" s="28"/>
      <c r="XEX138" s="28"/>
      <c r="XEY138" s="28"/>
      <c r="XEZ138" s="28"/>
      <c r="XFA138" s="28"/>
      <c r="XFB138" s="28"/>
      <c r="XFC138" s="28"/>
      <c r="XFD138" s="28"/>
    </row>
    <row r="139" spans="1:42 16358:16384" s="3" customFormat="1" ht="19.05" customHeight="1">
      <c r="A139" s="109" t="str">
        <f ca="1">IF(B139=0,"",COUNTA($B$3:$B138))</f>
        <v/>
      </c>
      <c r="B139" s="111">
        <f ca="1">INDIRECT("员工信息表!B"&amp;COUNTA($B$3:$B138)+2)</f>
        <v>0</v>
      </c>
      <c r="C139" s="111"/>
      <c r="D139" s="111">
        <f>(COUNTIF($L139:$AP139,"出勤")+COUNTIF($L140:$AP140,"出勤"))*0.5</f>
        <v>0</v>
      </c>
      <c r="E139" s="111">
        <f>(COUNTIF($L139:$AP139,"事假")+COUNTIF($L140:$AP140,"事假"))*0.5</f>
        <v>0</v>
      </c>
      <c r="F139" s="111">
        <f>(COUNTIF($L139:$AP139,"病假")+COUNTIF($L140:$AP140,"病假"))*0.5</f>
        <v>0</v>
      </c>
      <c r="G139" s="111">
        <f>(COUNTIF($L139:$AP139,"休假")+COUNTIF($L140:$AP140,"休假"))*0.5</f>
        <v>0</v>
      </c>
      <c r="H139" s="111">
        <f>(COUNTIF($L139:$AP139,"缺勤")+COUNTIF($L140:$AP140,"缺勤"))*0.5</f>
        <v>0</v>
      </c>
      <c r="I139" s="111">
        <f>(COUNTIF($L139:$AP139,"放假")+COUNTIF($L140:$AP140,"放假"))*0.5</f>
        <v>0</v>
      </c>
      <c r="J139" s="113">
        <f>(SUM(L141:AP141))/$AO$2</f>
        <v>0</v>
      </c>
      <c r="K139" s="16" t="str">
        <f ca="1">IF(A139="","",IF(MOD(ROW(),3)=1,"上午",IF(MOD(ROW(),3)=2,"下午","加班")))</f>
        <v/>
      </c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25"/>
      <c r="XED139" s="28"/>
      <c r="XEE139" s="28"/>
      <c r="XEF139" s="28"/>
      <c r="XEG139" s="28"/>
      <c r="XEH139" s="28"/>
      <c r="XEI139" s="28"/>
      <c r="XEJ139" s="28"/>
      <c r="XEK139" s="28"/>
      <c r="XEL139" s="28"/>
      <c r="XEM139" s="28"/>
      <c r="XEN139" s="28"/>
      <c r="XEO139" s="28"/>
      <c r="XEP139" s="28"/>
      <c r="XEQ139" s="28"/>
      <c r="XER139" s="28"/>
      <c r="XES139" s="28"/>
      <c r="XET139" s="28"/>
      <c r="XEU139" s="28"/>
      <c r="XEV139" s="28"/>
      <c r="XEW139" s="28"/>
      <c r="XEX139" s="28"/>
      <c r="XEY139" s="28"/>
      <c r="XEZ139" s="28"/>
      <c r="XFA139" s="28"/>
      <c r="XFB139" s="28"/>
      <c r="XFC139" s="28"/>
      <c r="XFD139" s="28"/>
    </row>
    <row r="140" spans="1:42 16358:16384" s="3" customFormat="1" ht="19.05" customHeight="1">
      <c r="A140" s="109"/>
      <c r="B140" s="111"/>
      <c r="C140" s="111"/>
      <c r="D140" s="111"/>
      <c r="E140" s="111"/>
      <c r="F140" s="111"/>
      <c r="G140" s="111"/>
      <c r="H140" s="111"/>
      <c r="I140" s="111"/>
      <c r="J140" s="113"/>
      <c r="K140" s="18" t="str">
        <f ca="1">IF(A139="","",IF(MOD(ROW(),3)=1,"上午",IF(MOD(ROW(),3)=2,"下午","加班")))</f>
        <v/>
      </c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26"/>
      <c r="XED140" s="28"/>
      <c r="XEE140" s="28"/>
      <c r="XEF140" s="28"/>
      <c r="XEG140" s="28"/>
      <c r="XEH140" s="28"/>
      <c r="XEI140" s="28"/>
      <c r="XEJ140" s="28"/>
      <c r="XEK140" s="28"/>
      <c r="XEL140" s="28"/>
      <c r="XEM140" s="28"/>
      <c r="XEN140" s="28"/>
      <c r="XEO140" s="28"/>
      <c r="XEP140" s="28"/>
      <c r="XEQ140" s="28"/>
      <c r="XER140" s="28"/>
      <c r="XES140" s="28"/>
      <c r="XET140" s="28"/>
      <c r="XEU140" s="28"/>
      <c r="XEV140" s="28"/>
      <c r="XEW140" s="28"/>
      <c r="XEX140" s="28"/>
      <c r="XEY140" s="28"/>
      <c r="XEZ140" s="28"/>
      <c r="XFA140" s="28"/>
      <c r="XFB140" s="28"/>
      <c r="XFC140" s="28"/>
      <c r="XFD140" s="28"/>
    </row>
    <row r="141" spans="1:42 16358:16384" s="3" customFormat="1" ht="19.05" customHeight="1">
      <c r="A141" s="109"/>
      <c r="B141" s="111"/>
      <c r="C141" s="111"/>
      <c r="D141" s="111"/>
      <c r="E141" s="111"/>
      <c r="F141" s="111"/>
      <c r="G141" s="111"/>
      <c r="H141" s="111"/>
      <c r="I141" s="111"/>
      <c r="J141" s="113"/>
      <c r="K141" s="20" t="str">
        <f ca="1">IF(A139="","",IF(MOD(ROW(),3)=1,"上午",IF(MOD(ROW(),3)=2,"下午","加班")))</f>
        <v/>
      </c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7"/>
      <c r="XED141" s="28"/>
      <c r="XEE141" s="28"/>
      <c r="XEF141" s="28"/>
      <c r="XEG141" s="28"/>
      <c r="XEH141" s="28"/>
      <c r="XEI141" s="28"/>
      <c r="XEJ141" s="28"/>
      <c r="XEK141" s="28"/>
      <c r="XEL141" s="28"/>
      <c r="XEM141" s="28"/>
      <c r="XEN141" s="28"/>
      <c r="XEO141" s="28"/>
      <c r="XEP141" s="28"/>
      <c r="XEQ141" s="28"/>
      <c r="XER141" s="28"/>
      <c r="XES141" s="28"/>
      <c r="XET141" s="28"/>
      <c r="XEU141" s="28"/>
      <c r="XEV141" s="28"/>
      <c r="XEW141" s="28"/>
      <c r="XEX141" s="28"/>
      <c r="XEY141" s="28"/>
      <c r="XEZ141" s="28"/>
      <c r="XFA141" s="28"/>
      <c r="XFB141" s="28"/>
      <c r="XFC141" s="28"/>
      <c r="XFD141" s="28"/>
    </row>
    <row r="142" spans="1:42 16358:16384" s="3" customFormat="1" ht="19.05" customHeight="1">
      <c r="A142" s="109" t="str">
        <f ca="1">IF(B142=0,"",COUNTA($B$3:$B141))</f>
        <v/>
      </c>
      <c r="B142" s="111">
        <f ca="1">INDIRECT("员工信息表!B"&amp;COUNTA($B$3:$B141)+2)</f>
        <v>0</v>
      </c>
      <c r="C142" s="111"/>
      <c r="D142" s="111">
        <f>(COUNTIF($L142:$AP142,"出勤")+COUNTIF($L143:$AP143,"出勤"))*0.5</f>
        <v>0</v>
      </c>
      <c r="E142" s="111">
        <f>(COUNTIF($L142:$AP142,"事假")+COUNTIF($L143:$AP143,"事假"))*0.5</f>
        <v>0</v>
      </c>
      <c r="F142" s="111">
        <f>(COUNTIF($L142:$AP142,"病假")+COUNTIF($L143:$AP143,"病假"))*0.5</f>
        <v>0</v>
      </c>
      <c r="G142" s="111">
        <f>(COUNTIF($L142:$AP142,"休假")+COUNTIF($L143:$AP143,"休假"))*0.5</f>
        <v>0</v>
      </c>
      <c r="H142" s="111">
        <f>(COUNTIF($L142:$AP142,"缺勤")+COUNTIF($L143:$AP143,"缺勤"))*0.5</f>
        <v>0</v>
      </c>
      <c r="I142" s="111">
        <f>(COUNTIF($L142:$AP142,"放假")+COUNTIF($L143:$AP143,"放假"))*0.5</f>
        <v>0</v>
      </c>
      <c r="J142" s="113">
        <f>(SUM(L144:AP144))/$AO$2</f>
        <v>0</v>
      </c>
      <c r="K142" s="16" t="str">
        <f ca="1">IF(A142="","",IF(MOD(ROW(),3)=1,"上午",IF(MOD(ROW(),3)=2,"下午","加班")))</f>
        <v/>
      </c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25"/>
      <c r="XED142" s="28"/>
      <c r="XEE142" s="28"/>
      <c r="XEF142" s="28"/>
      <c r="XEG142" s="28"/>
      <c r="XEH142" s="28"/>
      <c r="XEI142" s="28"/>
      <c r="XEJ142" s="28"/>
      <c r="XEK142" s="28"/>
      <c r="XEL142" s="28"/>
      <c r="XEM142" s="28"/>
      <c r="XEN142" s="28"/>
      <c r="XEO142" s="28"/>
      <c r="XEP142" s="28"/>
      <c r="XEQ142" s="28"/>
      <c r="XER142" s="28"/>
      <c r="XES142" s="28"/>
      <c r="XET142" s="28"/>
      <c r="XEU142" s="28"/>
      <c r="XEV142" s="28"/>
      <c r="XEW142" s="28"/>
      <c r="XEX142" s="28"/>
      <c r="XEY142" s="28"/>
      <c r="XEZ142" s="28"/>
      <c r="XFA142" s="28"/>
      <c r="XFB142" s="28"/>
      <c r="XFC142" s="28"/>
      <c r="XFD142" s="28"/>
    </row>
    <row r="143" spans="1:42 16358:16384" s="3" customFormat="1" ht="19.05" customHeight="1">
      <c r="A143" s="109"/>
      <c r="B143" s="111"/>
      <c r="C143" s="111"/>
      <c r="D143" s="111"/>
      <c r="E143" s="111"/>
      <c r="F143" s="111"/>
      <c r="G143" s="111"/>
      <c r="H143" s="111"/>
      <c r="I143" s="111"/>
      <c r="J143" s="113"/>
      <c r="K143" s="18" t="str">
        <f ca="1">IF(A142="","",IF(MOD(ROW(),3)=1,"上午",IF(MOD(ROW(),3)=2,"下午","加班")))</f>
        <v/>
      </c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26"/>
      <c r="XED143" s="28"/>
      <c r="XEE143" s="28"/>
      <c r="XEF143" s="28"/>
      <c r="XEG143" s="28"/>
      <c r="XEH143" s="28"/>
      <c r="XEI143" s="28"/>
      <c r="XEJ143" s="28"/>
      <c r="XEK143" s="28"/>
      <c r="XEL143" s="28"/>
      <c r="XEM143" s="28"/>
      <c r="XEN143" s="28"/>
      <c r="XEO143" s="28"/>
      <c r="XEP143" s="28"/>
      <c r="XEQ143" s="28"/>
      <c r="XER143" s="28"/>
      <c r="XES143" s="28"/>
      <c r="XET143" s="28"/>
      <c r="XEU143" s="28"/>
      <c r="XEV143" s="28"/>
      <c r="XEW143" s="28"/>
      <c r="XEX143" s="28"/>
      <c r="XEY143" s="28"/>
      <c r="XEZ143" s="28"/>
      <c r="XFA143" s="28"/>
      <c r="XFB143" s="28"/>
      <c r="XFC143" s="28"/>
      <c r="XFD143" s="28"/>
    </row>
    <row r="144" spans="1:42 16358:16384" s="3" customFormat="1" ht="19.05" customHeight="1">
      <c r="A144" s="109"/>
      <c r="B144" s="111"/>
      <c r="C144" s="111"/>
      <c r="D144" s="111"/>
      <c r="E144" s="111"/>
      <c r="F144" s="111"/>
      <c r="G144" s="111"/>
      <c r="H144" s="111"/>
      <c r="I144" s="111"/>
      <c r="J144" s="113"/>
      <c r="K144" s="20" t="str">
        <f ca="1">IF(A142="","",IF(MOD(ROW(),3)=1,"上午",IF(MOD(ROW(),3)=2,"下午","加班")))</f>
        <v/>
      </c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7"/>
      <c r="XED144" s="28"/>
      <c r="XEE144" s="28"/>
      <c r="XEF144" s="28"/>
      <c r="XEG144" s="28"/>
      <c r="XEH144" s="28"/>
      <c r="XEI144" s="28"/>
      <c r="XEJ144" s="28"/>
      <c r="XEK144" s="28"/>
      <c r="XEL144" s="28"/>
      <c r="XEM144" s="28"/>
      <c r="XEN144" s="28"/>
      <c r="XEO144" s="28"/>
      <c r="XEP144" s="28"/>
      <c r="XEQ144" s="28"/>
      <c r="XER144" s="28"/>
      <c r="XES144" s="28"/>
      <c r="XET144" s="28"/>
      <c r="XEU144" s="28"/>
      <c r="XEV144" s="28"/>
      <c r="XEW144" s="28"/>
      <c r="XEX144" s="28"/>
      <c r="XEY144" s="28"/>
      <c r="XEZ144" s="28"/>
      <c r="XFA144" s="28"/>
      <c r="XFB144" s="28"/>
      <c r="XFC144" s="28"/>
      <c r="XFD144" s="28"/>
    </row>
    <row r="145" spans="1:42 16358:16384" s="3" customFormat="1" ht="19.05" customHeight="1">
      <c r="A145" s="109" t="str">
        <f ca="1">IF(B145=0,"",COUNTA($B$3:$B144))</f>
        <v/>
      </c>
      <c r="B145" s="111">
        <f ca="1">INDIRECT("员工信息表!B"&amp;COUNTA($B$3:$B144)+2)</f>
        <v>0</v>
      </c>
      <c r="C145" s="111"/>
      <c r="D145" s="111">
        <f>(COUNTIF($L145:$AP145,"出勤")+COUNTIF($L146:$AP146,"出勤"))*0.5</f>
        <v>0</v>
      </c>
      <c r="E145" s="111">
        <f>(COUNTIF($L145:$AP145,"事假")+COUNTIF($L146:$AP146,"事假"))*0.5</f>
        <v>0</v>
      </c>
      <c r="F145" s="111">
        <f>(COUNTIF($L145:$AP145,"病假")+COUNTIF($L146:$AP146,"病假"))*0.5</f>
        <v>0</v>
      </c>
      <c r="G145" s="111">
        <f>(COUNTIF($L145:$AP145,"休假")+COUNTIF($L146:$AP146,"休假"))*0.5</f>
        <v>0</v>
      </c>
      <c r="H145" s="111">
        <f>(COUNTIF($L145:$AP145,"缺勤")+COUNTIF($L146:$AP146,"缺勤"))*0.5</f>
        <v>0</v>
      </c>
      <c r="I145" s="111">
        <f>(COUNTIF($L145:$AP145,"放假")+COUNTIF($L146:$AP146,"放假"))*0.5</f>
        <v>0</v>
      </c>
      <c r="J145" s="113">
        <f>(SUM(L147:AP147))/$AO$2</f>
        <v>0</v>
      </c>
      <c r="K145" s="16" t="str">
        <f ca="1">IF(A145="","",IF(MOD(ROW(),3)=1,"上午",IF(MOD(ROW(),3)=2,"下午","加班")))</f>
        <v/>
      </c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25"/>
      <c r="XED145" s="28"/>
      <c r="XEE145" s="28"/>
      <c r="XEF145" s="28"/>
      <c r="XEG145" s="28"/>
      <c r="XEH145" s="28"/>
      <c r="XEI145" s="28"/>
      <c r="XEJ145" s="28"/>
      <c r="XEK145" s="28"/>
      <c r="XEL145" s="28"/>
      <c r="XEM145" s="28"/>
      <c r="XEN145" s="28"/>
      <c r="XEO145" s="28"/>
      <c r="XEP145" s="28"/>
      <c r="XEQ145" s="28"/>
      <c r="XER145" s="28"/>
      <c r="XES145" s="28"/>
      <c r="XET145" s="28"/>
      <c r="XEU145" s="28"/>
      <c r="XEV145" s="28"/>
      <c r="XEW145" s="28"/>
      <c r="XEX145" s="28"/>
      <c r="XEY145" s="28"/>
      <c r="XEZ145" s="28"/>
      <c r="XFA145" s="28"/>
      <c r="XFB145" s="28"/>
      <c r="XFC145" s="28"/>
      <c r="XFD145" s="28"/>
    </row>
    <row r="146" spans="1:42 16358:16384" s="3" customFormat="1" ht="19.05" customHeight="1">
      <c r="A146" s="109"/>
      <c r="B146" s="111"/>
      <c r="C146" s="111"/>
      <c r="D146" s="111"/>
      <c r="E146" s="111"/>
      <c r="F146" s="111"/>
      <c r="G146" s="111"/>
      <c r="H146" s="111"/>
      <c r="I146" s="111"/>
      <c r="J146" s="113"/>
      <c r="K146" s="18" t="str">
        <f ca="1">IF(A145="","",IF(MOD(ROW(),3)=1,"上午",IF(MOD(ROW(),3)=2,"下午","加班")))</f>
        <v/>
      </c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26"/>
      <c r="XED146" s="28"/>
      <c r="XEE146" s="28"/>
      <c r="XEF146" s="28"/>
      <c r="XEG146" s="28"/>
      <c r="XEH146" s="28"/>
      <c r="XEI146" s="28"/>
      <c r="XEJ146" s="28"/>
      <c r="XEK146" s="28"/>
      <c r="XEL146" s="28"/>
      <c r="XEM146" s="28"/>
      <c r="XEN146" s="28"/>
      <c r="XEO146" s="28"/>
      <c r="XEP146" s="28"/>
      <c r="XEQ146" s="28"/>
      <c r="XER146" s="28"/>
      <c r="XES146" s="28"/>
      <c r="XET146" s="28"/>
      <c r="XEU146" s="28"/>
      <c r="XEV146" s="28"/>
      <c r="XEW146" s="28"/>
      <c r="XEX146" s="28"/>
      <c r="XEY146" s="28"/>
      <c r="XEZ146" s="28"/>
      <c r="XFA146" s="28"/>
      <c r="XFB146" s="28"/>
      <c r="XFC146" s="28"/>
      <c r="XFD146" s="28"/>
    </row>
    <row r="147" spans="1:42 16358:16384" s="3" customFormat="1" ht="19.05" customHeight="1">
      <c r="A147" s="109"/>
      <c r="B147" s="111"/>
      <c r="C147" s="111"/>
      <c r="D147" s="111"/>
      <c r="E147" s="111"/>
      <c r="F147" s="111"/>
      <c r="G147" s="111"/>
      <c r="H147" s="111"/>
      <c r="I147" s="111"/>
      <c r="J147" s="113"/>
      <c r="K147" s="20" t="str">
        <f ca="1">IF(A145="","",IF(MOD(ROW(),3)=1,"上午",IF(MOD(ROW(),3)=2,"下午","加班")))</f>
        <v/>
      </c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7"/>
      <c r="XED147" s="28"/>
      <c r="XEE147" s="28"/>
      <c r="XEF147" s="28"/>
      <c r="XEG147" s="28"/>
      <c r="XEH147" s="28"/>
      <c r="XEI147" s="28"/>
      <c r="XEJ147" s="28"/>
      <c r="XEK147" s="28"/>
      <c r="XEL147" s="28"/>
      <c r="XEM147" s="28"/>
      <c r="XEN147" s="28"/>
      <c r="XEO147" s="28"/>
      <c r="XEP147" s="28"/>
      <c r="XEQ147" s="28"/>
      <c r="XER147" s="28"/>
      <c r="XES147" s="28"/>
      <c r="XET147" s="28"/>
      <c r="XEU147" s="28"/>
      <c r="XEV147" s="28"/>
      <c r="XEW147" s="28"/>
      <c r="XEX147" s="28"/>
      <c r="XEY147" s="28"/>
      <c r="XEZ147" s="28"/>
      <c r="XFA147" s="28"/>
      <c r="XFB147" s="28"/>
      <c r="XFC147" s="28"/>
      <c r="XFD147" s="28"/>
    </row>
    <row r="148" spans="1:42 16358:16384" s="3" customFormat="1" ht="19.05" customHeight="1">
      <c r="A148" s="109" t="str">
        <f ca="1">IF(B148=0,"",COUNTA($B$3:$B147))</f>
        <v/>
      </c>
      <c r="B148" s="111">
        <f ca="1">INDIRECT("员工信息表!B"&amp;COUNTA($B$3:$B147)+2)</f>
        <v>0</v>
      </c>
      <c r="C148" s="111"/>
      <c r="D148" s="111">
        <f>(COUNTIF($L148:$AP148,"出勤")+COUNTIF($L149:$AP149,"出勤"))*0.5</f>
        <v>0</v>
      </c>
      <c r="E148" s="111">
        <f>(COUNTIF($L148:$AP148,"事假")+COUNTIF($L149:$AP149,"事假"))*0.5</f>
        <v>0</v>
      </c>
      <c r="F148" s="111">
        <f>(COUNTIF($L148:$AP148,"病假")+COUNTIF($L149:$AP149,"病假"))*0.5</f>
        <v>0</v>
      </c>
      <c r="G148" s="111">
        <f>(COUNTIF($L148:$AP148,"休假")+COUNTIF($L149:$AP149,"休假"))*0.5</f>
        <v>0</v>
      </c>
      <c r="H148" s="111">
        <f>(COUNTIF($L148:$AP148,"缺勤")+COUNTIF($L149:$AP149,"缺勤"))*0.5</f>
        <v>0</v>
      </c>
      <c r="I148" s="111">
        <f>(COUNTIF($L148:$AP148,"放假")+COUNTIF($L149:$AP149,"放假"))*0.5</f>
        <v>0</v>
      </c>
      <c r="J148" s="113">
        <f>(SUM(L150:AP150))/$AO$2</f>
        <v>0</v>
      </c>
      <c r="K148" s="16" t="str">
        <f ca="1">IF(A148="","",IF(MOD(ROW(),3)=1,"上午",IF(MOD(ROW(),3)=2,"下午","加班")))</f>
        <v/>
      </c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25"/>
      <c r="XED148" s="28"/>
      <c r="XEE148" s="28"/>
      <c r="XEF148" s="28"/>
      <c r="XEG148" s="28"/>
      <c r="XEH148" s="28"/>
      <c r="XEI148" s="28"/>
      <c r="XEJ148" s="28"/>
      <c r="XEK148" s="28"/>
      <c r="XEL148" s="28"/>
      <c r="XEM148" s="28"/>
      <c r="XEN148" s="28"/>
      <c r="XEO148" s="28"/>
      <c r="XEP148" s="28"/>
      <c r="XEQ148" s="28"/>
      <c r="XER148" s="28"/>
      <c r="XES148" s="28"/>
      <c r="XET148" s="28"/>
      <c r="XEU148" s="28"/>
      <c r="XEV148" s="28"/>
      <c r="XEW148" s="28"/>
      <c r="XEX148" s="28"/>
      <c r="XEY148" s="28"/>
      <c r="XEZ148" s="28"/>
      <c r="XFA148" s="28"/>
      <c r="XFB148" s="28"/>
      <c r="XFC148" s="28"/>
      <c r="XFD148" s="28"/>
    </row>
    <row r="149" spans="1:42 16358:16384" s="3" customFormat="1" ht="19.05" customHeight="1">
      <c r="A149" s="109"/>
      <c r="B149" s="111"/>
      <c r="C149" s="111"/>
      <c r="D149" s="111"/>
      <c r="E149" s="111"/>
      <c r="F149" s="111"/>
      <c r="G149" s="111"/>
      <c r="H149" s="111"/>
      <c r="I149" s="111"/>
      <c r="J149" s="113"/>
      <c r="K149" s="18" t="str">
        <f ca="1">IF(A148="","",IF(MOD(ROW(),3)=1,"上午",IF(MOD(ROW(),3)=2,"下午","加班")))</f>
        <v/>
      </c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26"/>
      <c r="XED149" s="28"/>
      <c r="XEE149" s="28"/>
      <c r="XEF149" s="28"/>
      <c r="XEG149" s="28"/>
      <c r="XEH149" s="28"/>
      <c r="XEI149" s="28"/>
      <c r="XEJ149" s="28"/>
      <c r="XEK149" s="28"/>
      <c r="XEL149" s="28"/>
      <c r="XEM149" s="28"/>
      <c r="XEN149" s="28"/>
      <c r="XEO149" s="28"/>
      <c r="XEP149" s="28"/>
      <c r="XEQ149" s="28"/>
      <c r="XER149" s="28"/>
      <c r="XES149" s="28"/>
      <c r="XET149" s="28"/>
      <c r="XEU149" s="28"/>
      <c r="XEV149" s="28"/>
      <c r="XEW149" s="28"/>
      <c r="XEX149" s="28"/>
      <c r="XEY149" s="28"/>
      <c r="XEZ149" s="28"/>
      <c r="XFA149" s="28"/>
      <c r="XFB149" s="28"/>
      <c r="XFC149" s="28"/>
      <c r="XFD149" s="28"/>
    </row>
    <row r="150" spans="1:42 16358:16384" s="3" customFormat="1" ht="19.05" customHeight="1">
      <c r="A150" s="109"/>
      <c r="B150" s="111"/>
      <c r="C150" s="111"/>
      <c r="D150" s="111"/>
      <c r="E150" s="111"/>
      <c r="F150" s="111"/>
      <c r="G150" s="111"/>
      <c r="H150" s="111"/>
      <c r="I150" s="111"/>
      <c r="J150" s="113"/>
      <c r="K150" s="20" t="str">
        <f ca="1">IF(A148="","",IF(MOD(ROW(),3)=1,"上午",IF(MOD(ROW(),3)=2,"下午","加班")))</f>
        <v/>
      </c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7"/>
      <c r="XED150" s="28"/>
      <c r="XEE150" s="28"/>
      <c r="XEF150" s="28"/>
      <c r="XEG150" s="28"/>
      <c r="XEH150" s="28"/>
      <c r="XEI150" s="28"/>
      <c r="XEJ150" s="28"/>
      <c r="XEK150" s="28"/>
      <c r="XEL150" s="28"/>
      <c r="XEM150" s="28"/>
      <c r="XEN150" s="28"/>
      <c r="XEO150" s="28"/>
      <c r="XEP150" s="28"/>
      <c r="XEQ150" s="28"/>
      <c r="XER150" s="28"/>
      <c r="XES150" s="28"/>
      <c r="XET150" s="28"/>
      <c r="XEU150" s="28"/>
      <c r="XEV150" s="28"/>
      <c r="XEW150" s="28"/>
      <c r="XEX150" s="28"/>
      <c r="XEY150" s="28"/>
      <c r="XEZ150" s="28"/>
      <c r="XFA150" s="28"/>
      <c r="XFB150" s="28"/>
      <c r="XFC150" s="28"/>
      <c r="XFD150" s="28"/>
    </row>
    <row r="151" spans="1:42 16358:16384" s="3" customFormat="1" ht="19.05" customHeight="1">
      <c r="A151" s="109" t="str">
        <f ca="1">IF(B151=0,"",COUNTA($B$3:$B150))</f>
        <v/>
      </c>
      <c r="B151" s="111">
        <f ca="1">INDIRECT("员工信息表!B"&amp;COUNTA($B$3:$B150)+2)</f>
        <v>0</v>
      </c>
      <c r="C151" s="111"/>
      <c r="D151" s="111">
        <f>(COUNTIF($L151:$AP151,"出勤")+COUNTIF($L152:$AP152,"出勤"))*0.5</f>
        <v>0</v>
      </c>
      <c r="E151" s="111">
        <f>(COUNTIF($L151:$AP151,"事假")+COUNTIF($L152:$AP152,"事假"))*0.5</f>
        <v>0</v>
      </c>
      <c r="F151" s="111">
        <f>(COUNTIF($L151:$AP151,"病假")+COUNTIF($L152:$AP152,"病假"))*0.5</f>
        <v>0</v>
      </c>
      <c r="G151" s="111">
        <f>(COUNTIF($L151:$AP151,"休假")+COUNTIF($L152:$AP152,"休假"))*0.5</f>
        <v>0</v>
      </c>
      <c r="H151" s="111">
        <f>(COUNTIF($L151:$AP151,"缺勤")+COUNTIF($L152:$AP152,"缺勤"))*0.5</f>
        <v>0</v>
      </c>
      <c r="I151" s="111">
        <f>(COUNTIF($L151:$AP151,"放假")+COUNTIF($L152:$AP152,"放假"))*0.5</f>
        <v>0</v>
      </c>
      <c r="J151" s="113">
        <f>(SUM(L153:AP153))/$AO$2</f>
        <v>0</v>
      </c>
      <c r="K151" s="16" t="str">
        <f ca="1">IF(A151="","",IF(MOD(ROW(),3)=1,"上午",IF(MOD(ROW(),3)=2,"下午","加班")))</f>
        <v/>
      </c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25"/>
      <c r="XED151" s="28"/>
      <c r="XEE151" s="28"/>
      <c r="XEF151" s="28"/>
      <c r="XEG151" s="28"/>
      <c r="XEH151" s="28"/>
      <c r="XEI151" s="28"/>
      <c r="XEJ151" s="28"/>
      <c r="XEK151" s="28"/>
      <c r="XEL151" s="28"/>
      <c r="XEM151" s="28"/>
      <c r="XEN151" s="28"/>
      <c r="XEO151" s="28"/>
      <c r="XEP151" s="28"/>
      <c r="XEQ151" s="28"/>
      <c r="XER151" s="28"/>
      <c r="XES151" s="28"/>
      <c r="XET151" s="28"/>
      <c r="XEU151" s="28"/>
      <c r="XEV151" s="28"/>
      <c r="XEW151" s="28"/>
      <c r="XEX151" s="28"/>
      <c r="XEY151" s="28"/>
      <c r="XEZ151" s="28"/>
      <c r="XFA151" s="28"/>
      <c r="XFB151" s="28"/>
      <c r="XFC151" s="28"/>
      <c r="XFD151" s="28"/>
    </row>
    <row r="152" spans="1:42 16358:16384" s="3" customFormat="1" ht="19.05" customHeight="1">
      <c r="A152" s="109"/>
      <c r="B152" s="111"/>
      <c r="C152" s="111"/>
      <c r="D152" s="111"/>
      <c r="E152" s="111"/>
      <c r="F152" s="111"/>
      <c r="G152" s="111"/>
      <c r="H152" s="111"/>
      <c r="I152" s="111"/>
      <c r="J152" s="113"/>
      <c r="K152" s="18" t="str">
        <f ca="1">IF(A151="","",IF(MOD(ROW(),3)=1,"上午",IF(MOD(ROW(),3)=2,"下午","加班")))</f>
        <v/>
      </c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26"/>
      <c r="XED152" s="28"/>
      <c r="XEE152" s="28"/>
      <c r="XEF152" s="28"/>
      <c r="XEG152" s="28"/>
      <c r="XEH152" s="28"/>
      <c r="XEI152" s="28"/>
      <c r="XEJ152" s="28"/>
      <c r="XEK152" s="28"/>
      <c r="XEL152" s="28"/>
      <c r="XEM152" s="28"/>
      <c r="XEN152" s="28"/>
      <c r="XEO152" s="28"/>
      <c r="XEP152" s="28"/>
      <c r="XEQ152" s="28"/>
      <c r="XER152" s="28"/>
      <c r="XES152" s="28"/>
      <c r="XET152" s="28"/>
      <c r="XEU152" s="28"/>
      <c r="XEV152" s="28"/>
      <c r="XEW152" s="28"/>
      <c r="XEX152" s="28"/>
      <c r="XEY152" s="28"/>
      <c r="XEZ152" s="28"/>
      <c r="XFA152" s="28"/>
      <c r="XFB152" s="28"/>
      <c r="XFC152" s="28"/>
      <c r="XFD152" s="28"/>
    </row>
    <row r="153" spans="1:42 16358:16384" s="3" customFormat="1" ht="19.05" customHeight="1">
      <c r="A153" s="109"/>
      <c r="B153" s="111"/>
      <c r="C153" s="111"/>
      <c r="D153" s="111"/>
      <c r="E153" s="111"/>
      <c r="F153" s="111"/>
      <c r="G153" s="111"/>
      <c r="H153" s="111"/>
      <c r="I153" s="111"/>
      <c r="J153" s="113"/>
      <c r="K153" s="20" t="str">
        <f ca="1">IF(A151="","",IF(MOD(ROW(),3)=1,"上午",IF(MOD(ROW(),3)=2,"下午","加班")))</f>
        <v/>
      </c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7"/>
      <c r="XED153" s="28"/>
      <c r="XEE153" s="28"/>
      <c r="XEF153" s="28"/>
      <c r="XEG153" s="28"/>
      <c r="XEH153" s="28"/>
      <c r="XEI153" s="28"/>
      <c r="XEJ153" s="28"/>
      <c r="XEK153" s="28"/>
      <c r="XEL153" s="28"/>
      <c r="XEM153" s="28"/>
      <c r="XEN153" s="28"/>
      <c r="XEO153" s="28"/>
      <c r="XEP153" s="28"/>
      <c r="XEQ153" s="28"/>
      <c r="XER153" s="28"/>
      <c r="XES153" s="28"/>
      <c r="XET153" s="28"/>
      <c r="XEU153" s="28"/>
      <c r="XEV153" s="28"/>
      <c r="XEW153" s="28"/>
      <c r="XEX153" s="28"/>
      <c r="XEY153" s="28"/>
      <c r="XEZ153" s="28"/>
      <c r="XFA153" s="28"/>
      <c r="XFB153" s="28"/>
      <c r="XFC153" s="28"/>
      <c r="XFD153" s="28"/>
    </row>
    <row r="154" spans="1:42 16358:16384" s="3" customFormat="1" ht="19.05" customHeight="1">
      <c r="A154" s="109" t="str">
        <f ca="1">IF(B154=0,"",COUNTA($B$3:$B153))</f>
        <v/>
      </c>
      <c r="B154" s="111">
        <f ca="1">INDIRECT("员工信息表!B"&amp;COUNTA($B$3:$B153)+2)</f>
        <v>0</v>
      </c>
      <c r="C154" s="111"/>
      <c r="D154" s="111">
        <f>(COUNTIF($L154:$AP154,"出勤")+COUNTIF($L155:$AP155,"出勤"))*0.5</f>
        <v>0</v>
      </c>
      <c r="E154" s="111">
        <f>(COUNTIF($L154:$AP154,"事假")+COUNTIF($L155:$AP155,"事假"))*0.5</f>
        <v>0</v>
      </c>
      <c r="F154" s="111">
        <f>(COUNTIF($L154:$AP154,"病假")+COUNTIF($L155:$AP155,"病假"))*0.5</f>
        <v>0</v>
      </c>
      <c r="G154" s="111">
        <f>(COUNTIF($L154:$AP154,"休假")+COUNTIF($L155:$AP155,"休假"))*0.5</f>
        <v>0</v>
      </c>
      <c r="H154" s="111">
        <f>(COUNTIF($L154:$AP154,"缺勤")+COUNTIF($L155:$AP155,"缺勤"))*0.5</f>
        <v>0</v>
      </c>
      <c r="I154" s="111">
        <f>(COUNTIF($L154:$AP154,"放假")+COUNTIF($L155:$AP155,"放假"))*0.5</f>
        <v>0</v>
      </c>
      <c r="J154" s="113">
        <f>(SUM(L156:AP156))/$AO$2</f>
        <v>0</v>
      </c>
      <c r="K154" s="16" t="str">
        <f ca="1">IF(A154="","",IF(MOD(ROW(),3)=1,"上午",IF(MOD(ROW(),3)=2,"下午","加班")))</f>
        <v/>
      </c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25"/>
      <c r="XED154" s="28"/>
      <c r="XEE154" s="28"/>
      <c r="XEF154" s="28"/>
      <c r="XEG154" s="28"/>
      <c r="XEH154" s="28"/>
      <c r="XEI154" s="28"/>
      <c r="XEJ154" s="28"/>
      <c r="XEK154" s="28"/>
      <c r="XEL154" s="28"/>
      <c r="XEM154" s="28"/>
      <c r="XEN154" s="28"/>
      <c r="XEO154" s="28"/>
      <c r="XEP154" s="28"/>
      <c r="XEQ154" s="28"/>
      <c r="XER154" s="28"/>
      <c r="XES154" s="28"/>
      <c r="XET154" s="28"/>
      <c r="XEU154" s="28"/>
      <c r="XEV154" s="28"/>
      <c r="XEW154" s="28"/>
      <c r="XEX154" s="28"/>
      <c r="XEY154" s="28"/>
      <c r="XEZ154" s="28"/>
      <c r="XFA154" s="28"/>
      <c r="XFB154" s="28"/>
      <c r="XFC154" s="28"/>
      <c r="XFD154" s="28"/>
    </row>
    <row r="155" spans="1:42 16358:16384" s="3" customFormat="1" ht="19.05" customHeight="1">
      <c r="A155" s="109"/>
      <c r="B155" s="111"/>
      <c r="C155" s="111"/>
      <c r="D155" s="111"/>
      <c r="E155" s="111"/>
      <c r="F155" s="111"/>
      <c r="G155" s="111"/>
      <c r="H155" s="111"/>
      <c r="I155" s="111"/>
      <c r="J155" s="113"/>
      <c r="K155" s="18" t="str">
        <f ca="1">IF(A154="","",IF(MOD(ROW(),3)=1,"上午",IF(MOD(ROW(),3)=2,"下午","加班")))</f>
        <v/>
      </c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26"/>
      <c r="XED155" s="28"/>
      <c r="XEE155" s="28"/>
      <c r="XEF155" s="28"/>
      <c r="XEG155" s="28"/>
      <c r="XEH155" s="28"/>
      <c r="XEI155" s="28"/>
      <c r="XEJ155" s="28"/>
      <c r="XEK155" s="28"/>
      <c r="XEL155" s="28"/>
      <c r="XEM155" s="28"/>
      <c r="XEN155" s="28"/>
      <c r="XEO155" s="28"/>
      <c r="XEP155" s="28"/>
      <c r="XEQ155" s="28"/>
      <c r="XER155" s="28"/>
      <c r="XES155" s="28"/>
      <c r="XET155" s="28"/>
      <c r="XEU155" s="28"/>
      <c r="XEV155" s="28"/>
      <c r="XEW155" s="28"/>
      <c r="XEX155" s="28"/>
      <c r="XEY155" s="28"/>
      <c r="XEZ155" s="28"/>
      <c r="XFA155" s="28"/>
      <c r="XFB155" s="28"/>
      <c r="XFC155" s="28"/>
      <c r="XFD155" s="28"/>
    </row>
    <row r="156" spans="1:42 16358:16384" s="3" customFormat="1" ht="19.05" customHeight="1">
      <c r="A156" s="109"/>
      <c r="B156" s="111"/>
      <c r="C156" s="111"/>
      <c r="D156" s="111"/>
      <c r="E156" s="111"/>
      <c r="F156" s="111"/>
      <c r="G156" s="111"/>
      <c r="H156" s="111"/>
      <c r="I156" s="111"/>
      <c r="J156" s="113"/>
      <c r="K156" s="20" t="str">
        <f ca="1">IF(A154="","",IF(MOD(ROW(),3)=1,"上午",IF(MOD(ROW(),3)=2,"下午","加班")))</f>
        <v/>
      </c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  <c r="AP156" s="27"/>
      <c r="XED156" s="28"/>
      <c r="XEE156" s="28"/>
      <c r="XEF156" s="28"/>
      <c r="XEG156" s="28"/>
      <c r="XEH156" s="28"/>
      <c r="XEI156" s="28"/>
      <c r="XEJ156" s="28"/>
      <c r="XEK156" s="28"/>
      <c r="XEL156" s="28"/>
      <c r="XEM156" s="28"/>
      <c r="XEN156" s="28"/>
      <c r="XEO156" s="28"/>
      <c r="XEP156" s="28"/>
      <c r="XEQ156" s="28"/>
      <c r="XER156" s="28"/>
      <c r="XES156" s="28"/>
      <c r="XET156" s="28"/>
      <c r="XEU156" s="28"/>
      <c r="XEV156" s="28"/>
      <c r="XEW156" s="28"/>
      <c r="XEX156" s="28"/>
      <c r="XEY156" s="28"/>
      <c r="XEZ156" s="28"/>
      <c r="XFA156" s="28"/>
      <c r="XFB156" s="28"/>
      <c r="XFC156" s="28"/>
      <c r="XFD156" s="28"/>
    </row>
    <row r="157" spans="1:42 16358:16384" s="3" customFormat="1" ht="19.05" customHeight="1">
      <c r="A157" s="109" t="str">
        <f ca="1">IF(B157=0,"",COUNTA($B$3:$B156))</f>
        <v/>
      </c>
      <c r="B157" s="111">
        <f ca="1">INDIRECT("员工信息表!B"&amp;COUNTA($B$3:$B156)+2)</f>
        <v>0</v>
      </c>
      <c r="C157" s="111"/>
      <c r="D157" s="111">
        <f>(COUNTIF($L157:$AP157,"出勤")+COUNTIF($L158:$AP158,"出勤"))*0.5</f>
        <v>0</v>
      </c>
      <c r="E157" s="111">
        <f>(COUNTIF($L157:$AP157,"事假")+COUNTIF($L158:$AP158,"事假"))*0.5</f>
        <v>0</v>
      </c>
      <c r="F157" s="111">
        <f>(COUNTIF($L157:$AP157,"病假")+COUNTIF($L158:$AP158,"病假"))*0.5</f>
        <v>0</v>
      </c>
      <c r="G157" s="111">
        <f>(COUNTIF($L157:$AP157,"休假")+COUNTIF($L158:$AP158,"休假"))*0.5</f>
        <v>0</v>
      </c>
      <c r="H157" s="111">
        <f>(COUNTIF($L157:$AP157,"缺勤")+COUNTIF($L158:$AP158,"缺勤"))*0.5</f>
        <v>0</v>
      </c>
      <c r="I157" s="111">
        <f>(COUNTIF($L157:$AP157,"放假")+COUNTIF($L158:$AP158,"放假"))*0.5</f>
        <v>0</v>
      </c>
      <c r="J157" s="113">
        <f>(SUM(L159:AP159))/$AO$2</f>
        <v>0</v>
      </c>
      <c r="K157" s="16" t="str">
        <f ca="1">IF(A157="","",IF(MOD(ROW(),3)=1,"上午",IF(MOD(ROW(),3)=2,"下午","加班")))</f>
        <v/>
      </c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25"/>
      <c r="XED157" s="28"/>
      <c r="XEE157" s="28"/>
      <c r="XEF157" s="28"/>
      <c r="XEG157" s="28"/>
      <c r="XEH157" s="28"/>
      <c r="XEI157" s="28"/>
      <c r="XEJ157" s="28"/>
      <c r="XEK157" s="28"/>
      <c r="XEL157" s="28"/>
      <c r="XEM157" s="28"/>
      <c r="XEN157" s="28"/>
      <c r="XEO157" s="28"/>
      <c r="XEP157" s="28"/>
      <c r="XEQ157" s="28"/>
      <c r="XER157" s="28"/>
      <c r="XES157" s="28"/>
      <c r="XET157" s="28"/>
      <c r="XEU157" s="28"/>
      <c r="XEV157" s="28"/>
      <c r="XEW157" s="28"/>
      <c r="XEX157" s="28"/>
      <c r="XEY157" s="28"/>
      <c r="XEZ157" s="28"/>
      <c r="XFA157" s="28"/>
      <c r="XFB157" s="28"/>
      <c r="XFC157" s="28"/>
      <c r="XFD157" s="28"/>
    </row>
    <row r="158" spans="1:42 16358:16384" s="3" customFormat="1" ht="19.05" customHeight="1">
      <c r="A158" s="109"/>
      <c r="B158" s="111"/>
      <c r="C158" s="111"/>
      <c r="D158" s="111"/>
      <c r="E158" s="111"/>
      <c r="F158" s="111"/>
      <c r="G158" s="111"/>
      <c r="H158" s="111"/>
      <c r="I158" s="111"/>
      <c r="J158" s="113"/>
      <c r="K158" s="18" t="str">
        <f ca="1">IF(A157="","",IF(MOD(ROW(),3)=1,"上午",IF(MOD(ROW(),3)=2,"下午","加班")))</f>
        <v/>
      </c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26"/>
      <c r="XED158" s="28"/>
      <c r="XEE158" s="28"/>
      <c r="XEF158" s="28"/>
      <c r="XEG158" s="28"/>
      <c r="XEH158" s="28"/>
      <c r="XEI158" s="28"/>
      <c r="XEJ158" s="28"/>
      <c r="XEK158" s="28"/>
      <c r="XEL158" s="28"/>
      <c r="XEM158" s="28"/>
      <c r="XEN158" s="28"/>
      <c r="XEO158" s="28"/>
      <c r="XEP158" s="28"/>
      <c r="XEQ158" s="28"/>
      <c r="XER158" s="28"/>
      <c r="XES158" s="28"/>
      <c r="XET158" s="28"/>
      <c r="XEU158" s="28"/>
      <c r="XEV158" s="28"/>
      <c r="XEW158" s="28"/>
      <c r="XEX158" s="28"/>
      <c r="XEY158" s="28"/>
      <c r="XEZ158" s="28"/>
      <c r="XFA158" s="28"/>
      <c r="XFB158" s="28"/>
      <c r="XFC158" s="28"/>
      <c r="XFD158" s="28"/>
    </row>
    <row r="159" spans="1:42 16358:16384" s="3" customFormat="1" ht="19.05" customHeight="1">
      <c r="A159" s="109"/>
      <c r="B159" s="111"/>
      <c r="C159" s="111"/>
      <c r="D159" s="111"/>
      <c r="E159" s="111"/>
      <c r="F159" s="111"/>
      <c r="G159" s="111"/>
      <c r="H159" s="111"/>
      <c r="I159" s="111"/>
      <c r="J159" s="113"/>
      <c r="K159" s="20" t="str">
        <f ca="1">IF(A157="","",IF(MOD(ROW(),3)=1,"上午",IF(MOD(ROW(),3)=2,"下午","加班")))</f>
        <v/>
      </c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  <c r="AP159" s="27"/>
      <c r="XED159" s="28"/>
      <c r="XEE159" s="28"/>
      <c r="XEF159" s="28"/>
      <c r="XEG159" s="28"/>
      <c r="XEH159" s="28"/>
      <c r="XEI159" s="28"/>
      <c r="XEJ159" s="28"/>
      <c r="XEK159" s="28"/>
      <c r="XEL159" s="28"/>
      <c r="XEM159" s="28"/>
      <c r="XEN159" s="28"/>
      <c r="XEO159" s="28"/>
      <c r="XEP159" s="28"/>
      <c r="XEQ159" s="28"/>
      <c r="XER159" s="28"/>
      <c r="XES159" s="28"/>
      <c r="XET159" s="28"/>
      <c r="XEU159" s="28"/>
      <c r="XEV159" s="28"/>
      <c r="XEW159" s="28"/>
      <c r="XEX159" s="28"/>
      <c r="XEY159" s="28"/>
      <c r="XEZ159" s="28"/>
      <c r="XFA159" s="28"/>
      <c r="XFB159" s="28"/>
      <c r="XFC159" s="28"/>
      <c r="XFD159" s="28"/>
    </row>
    <row r="160" spans="1:42 16358:16384" s="3" customFormat="1" ht="19.05" customHeight="1">
      <c r="A160" s="109" t="str">
        <f ca="1">IF(B160=0,"",COUNTA($B$3:$B159))</f>
        <v/>
      </c>
      <c r="B160" s="111">
        <f ca="1">INDIRECT("员工信息表!B"&amp;COUNTA($B$3:$B159)+2)</f>
        <v>0</v>
      </c>
      <c r="C160" s="111"/>
      <c r="D160" s="111">
        <f>(COUNTIF($L160:$AP160,"出勤")+COUNTIF($L161:$AP161,"出勤"))*0.5</f>
        <v>0</v>
      </c>
      <c r="E160" s="111">
        <f>(COUNTIF($L160:$AP160,"事假")+COUNTIF($L161:$AP161,"事假"))*0.5</f>
        <v>0</v>
      </c>
      <c r="F160" s="111">
        <f>(COUNTIF($L160:$AP160,"病假")+COUNTIF($L161:$AP161,"病假"))*0.5</f>
        <v>0</v>
      </c>
      <c r="G160" s="111">
        <f>(COUNTIF($L160:$AP160,"休假")+COUNTIF($L161:$AP161,"休假"))*0.5</f>
        <v>0</v>
      </c>
      <c r="H160" s="111">
        <f>(COUNTIF($L160:$AP160,"缺勤")+COUNTIF($L161:$AP161,"缺勤"))*0.5</f>
        <v>0</v>
      </c>
      <c r="I160" s="111">
        <f>(COUNTIF($L160:$AP160,"放假")+COUNTIF($L161:$AP161,"放假"))*0.5</f>
        <v>0</v>
      </c>
      <c r="J160" s="113">
        <f>(SUM(L162:AP162))/$AO$2</f>
        <v>0</v>
      </c>
      <c r="K160" s="16" t="str">
        <f ca="1">IF(A160="","",IF(MOD(ROW(),3)=1,"上午",IF(MOD(ROW(),3)=2,"下午","加班")))</f>
        <v/>
      </c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25"/>
      <c r="XED160" s="28"/>
      <c r="XEE160" s="28"/>
      <c r="XEF160" s="28"/>
      <c r="XEG160" s="28"/>
      <c r="XEH160" s="28"/>
      <c r="XEI160" s="28"/>
      <c r="XEJ160" s="28"/>
      <c r="XEK160" s="28"/>
      <c r="XEL160" s="28"/>
      <c r="XEM160" s="28"/>
      <c r="XEN160" s="28"/>
      <c r="XEO160" s="28"/>
      <c r="XEP160" s="28"/>
      <c r="XEQ160" s="28"/>
      <c r="XER160" s="28"/>
      <c r="XES160" s="28"/>
      <c r="XET160" s="28"/>
      <c r="XEU160" s="28"/>
      <c r="XEV160" s="28"/>
      <c r="XEW160" s="28"/>
      <c r="XEX160" s="28"/>
      <c r="XEY160" s="28"/>
      <c r="XEZ160" s="28"/>
      <c r="XFA160" s="28"/>
      <c r="XFB160" s="28"/>
      <c r="XFC160" s="28"/>
      <c r="XFD160" s="28"/>
    </row>
    <row r="161" spans="1:42 16358:16384" s="3" customFormat="1" ht="19.05" customHeight="1">
      <c r="A161" s="109"/>
      <c r="B161" s="111"/>
      <c r="C161" s="111"/>
      <c r="D161" s="111"/>
      <c r="E161" s="111"/>
      <c r="F161" s="111"/>
      <c r="G161" s="111"/>
      <c r="H161" s="111"/>
      <c r="I161" s="111"/>
      <c r="J161" s="113"/>
      <c r="K161" s="18" t="str">
        <f ca="1">IF(A160="","",IF(MOD(ROW(),3)=1,"上午",IF(MOD(ROW(),3)=2,"下午","加班")))</f>
        <v/>
      </c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26"/>
      <c r="XED161" s="28"/>
      <c r="XEE161" s="28"/>
      <c r="XEF161" s="28"/>
      <c r="XEG161" s="28"/>
      <c r="XEH161" s="28"/>
      <c r="XEI161" s="28"/>
      <c r="XEJ161" s="28"/>
      <c r="XEK161" s="28"/>
      <c r="XEL161" s="28"/>
      <c r="XEM161" s="28"/>
      <c r="XEN161" s="28"/>
      <c r="XEO161" s="28"/>
      <c r="XEP161" s="28"/>
      <c r="XEQ161" s="28"/>
      <c r="XER161" s="28"/>
      <c r="XES161" s="28"/>
      <c r="XET161" s="28"/>
      <c r="XEU161" s="28"/>
      <c r="XEV161" s="28"/>
      <c r="XEW161" s="28"/>
      <c r="XEX161" s="28"/>
      <c r="XEY161" s="28"/>
      <c r="XEZ161" s="28"/>
      <c r="XFA161" s="28"/>
      <c r="XFB161" s="28"/>
      <c r="XFC161" s="28"/>
      <c r="XFD161" s="28"/>
    </row>
    <row r="162" spans="1:42 16358:16384" s="3" customFormat="1" ht="19.05" customHeight="1">
      <c r="A162" s="109"/>
      <c r="B162" s="111"/>
      <c r="C162" s="111"/>
      <c r="D162" s="111"/>
      <c r="E162" s="111"/>
      <c r="F162" s="111"/>
      <c r="G162" s="111"/>
      <c r="H162" s="111"/>
      <c r="I162" s="111"/>
      <c r="J162" s="113"/>
      <c r="K162" s="20" t="str">
        <f ca="1">IF(A160="","",IF(MOD(ROW(),3)=1,"上午",IF(MOD(ROW(),3)=2,"下午","加班")))</f>
        <v/>
      </c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7"/>
      <c r="XED162" s="28"/>
      <c r="XEE162" s="28"/>
      <c r="XEF162" s="28"/>
      <c r="XEG162" s="28"/>
      <c r="XEH162" s="28"/>
      <c r="XEI162" s="28"/>
      <c r="XEJ162" s="28"/>
      <c r="XEK162" s="28"/>
      <c r="XEL162" s="28"/>
      <c r="XEM162" s="28"/>
      <c r="XEN162" s="28"/>
      <c r="XEO162" s="28"/>
      <c r="XEP162" s="28"/>
      <c r="XEQ162" s="28"/>
      <c r="XER162" s="28"/>
      <c r="XES162" s="28"/>
      <c r="XET162" s="28"/>
      <c r="XEU162" s="28"/>
      <c r="XEV162" s="28"/>
      <c r="XEW162" s="28"/>
      <c r="XEX162" s="28"/>
      <c r="XEY162" s="28"/>
      <c r="XEZ162" s="28"/>
      <c r="XFA162" s="28"/>
      <c r="XFB162" s="28"/>
      <c r="XFC162" s="28"/>
      <c r="XFD162" s="28"/>
    </row>
    <row r="163" spans="1:42 16358:16384" s="3" customFormat="1" ht="19.05" customHeight="1">
      <c r="A163" s="109" t="str">
        <f ca="1">IF(B163=0,"",COUNTA($B$3:$B162))</f>
        <v/>
      </c>
      <c r="B163" s="111">
        <f ca="1">INDIRECT("员工信息表!B"&amp;COUNTA($B$3:$B162)+2)</f>
        <v>0</v>
      </c>
      <c r="C163" s="111"/>
      <c r="D163" s="111">
        <f>(COUNTIF($L163:$AP163,"出勤")+COUNTIF($L164:$AP164,"出勤"))*0.5</f>
        <v>0</v>
      </c>
      <c r="E163" s="111">
        <f>(COUNTIF($L163:$AP163,"事假")+COUNTIF($L164:$AP164,"事假"))*0.5</f>
        <v>0</v>
      </c>
      <c r="F163" s="111">
        <f>(COUNTIF($L163:$AP163,"病假")+COUNTIF($L164:$AP164,"病假"))*0.5</f>
        <v>0</v>
      </c>
      <c r="G163" s="111">
        <f>(COUNTIF($L163:$AP163,"休假")+COUNTIF($L164:$AP164,"休假"))*0.5</f>
        <v>0</v>
      </c>
      <c r="H163" s="111">
        <f>(COUNTIF($L163:$AP163,"缺勤")+COUNTIF($L164:$AP164,"缺勤"))*0.5</f>
        <v>0</v>
      </c>
      <c r="I163" s="111">
        <f>(COUNTIF($L163:$AP163,"放假")+COUNTIF($L164:$AP164,"放假"))*0.5</f>
        <v>0</v>
      </c>
      <c r="J163" s="113">
        <f>(SUM(L165:AP165))/$AO$2</f>
        <v>0</v>
      </c>
      <c r="K163" s="16" t="str">
        <f ca="1">IF(A163="","",IF(MOD(ROW(),3)=1,"上午",IF(MOD(ROW(),3)=2,"下午","加班")))</f>
        <v/>
      </c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25"/>
      <c r="XED163" s="28"/>
      <c r="XEE163" s="28"/>
      <c r="XEF163" s="28"/>
      <c r="XEG163" s="28"/>
      <c r="XEH163" s="28"/>
      <c r="XEI163" s="28"/>
      <c r="XEJ163" s="28"/>
      <c r="XEK163" s="28"/>
      <c r="XEL163" s="28"/>
      <c r="XEM163" s="28"/>
      <c r="XEN163" s="28"/>
      <c r="XEO163" s="28"/>
      <c r="XEP163" s="28"/>
      <c r="XEQ163" s="28"/>
      <c r="XER163" s="28"/>
      <c r="XES163" s="28"/>
      <c r="XET163" s="28"/>
      <c r="XEU163" s="28"/>
      <c r="XEV163" s="28"/>
      <c r="XEW163" s="28"/>
      <c r="XEX163" s="28"/>
      <c r="XEY163" s="28"/>
      <c r="XEZ163" s="28"/>
      <c r="XFA163" s="28"/>
      <c r="XFB163" s="28"/>
      <c r="XFC163" s="28"/>
      <c r="XFD163" s="28"/>
    </row>
    <row r="164" spans="1:42 16358:16384" s="3" customFormat="1" ht="19.05" customHeight="1">
      <c r="A164" s="109"/>
      <c r="B164" s="111"/>
      <c r="C164" s="111"/>
      <c r="D164" s="111"/>
      <c r="E164" s="111"/>
      <c r="F164" s="111"/>
      <c r="G164" s="111"/>
      <c r="H164" s="111"/>
      <c r="I164" s="111"/>
      <c r="J164" s="113"/>
      <c r="K164" s="18" t="str">
        <f ca="1">IF(A163="","",IF(MOD(ROW(),3)=1,"上午",IF(MOD(ROW(),3)=2,"下午","加班")))</f>
        <v/>
      </c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26"/>
      <c r="XED164" s="28"/>
      <c r="XEE164" s="28"/>
      <c r="XEF164" s="28"/>
      <c r="XEG164" s="28"/>
      <c r="XEH164" s="28"/>
      <c r="XEI164" s="28"/>
      <c r="XEJ164" s="28"/>
      <c r="XEK164" s="28"/>
      <c r="XEL164" s="28"/>
      <c r="XEM164" s="28"/>
      <c r="XEN164" s="28"/>
      <c r="XEO164" s="28"/>
      <c r="XEP164" s="28"/>
      <c r="XEQ164" s="28"/>
      <c r="XER164" s="28"/>
      <c r="XES164" s="28"/>
      <c r="XET164" s="28"/>
      <c r="XEU164" s="28"/>
      <c r="XEV164" s="28"/>
      <c r="XEW164" s="28"/>
      <c r="XEX164" s="28"/>
      <c r="XEY164" s="28"/>
      <c r="XEZ164" s="28"/>
      <c r="XFA164" s="28"/>
      <c r="XFB164" s="28"/>
      <c r="XFC164" s="28"/>
      <c r="XFD164" s="28"/>
    </row>
    <row r="165" spans="1:42 16358:16384" s="3" customFormat="1" ht="19.05" customHeight="1">
      <c r="A165" s="109"/>
      <c r="B165" s="111"/>
      <c r="C165" s="111"/>
      <c r="D165" s="111"/>
      <c r="E165" s="111"/>
      <c r="F165" s="111"/>
      <c r="G165" s="111"/>
      <c r="H165" s="111"/>
      <c r="I165" s="111"/>
      <c r="J165" s="113"/>
      <c r="K165" s="20" t="str">
        <f ca="1">IF(A163="","",IF(MOD(ROW(),3)=1,"上午",IF(MOD(ROW(),3)=2,"下午","加班")))</f>
        <v/>
      </c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7"/>
      <c r="XED165" s="28"/>
      <c r="XEE165" s="28"/>
      <c r="XEF165" s="28"/>
      <c r="XEG165" s="28"/>
      <c r="XEH165" s="28"/>
      <c r="XEI165" s="28"/>
      <c r="XEJ165" s="28"/>
      <c r="XEK165" s="28"/>
      <c r="XEL165" s="28"/>
      <c r="XEM165" s="28"/>
      <c r="XEN165" s="28"/>
      <c r="XEO165" s="28"/>
      <c r="XEP165" s="28"/>
      <c r="XEQ165" s="28"/>
      <c r="XER165" s="28"/>
      <c r="XES165" s="28"/>
      <c r="XET165" s="28"/>
      <c r="XEU165" s="28"/>
      <c r="XEV165" s="28"/>
      <c r="XEW165" s="28"/>
      <c r="XEX165" s="28"/>
      <c r="XEY165" s="28"/>
      <c r="XEZ165" s="28"/>
      <c r="XFA165" s="28"/>
      <c r="XFB165" s="28"/>
      <c r="XFC165" s="28"/>
      <c r="XFD165" s="28"/>
    </row>
    <row r="166" spans="1:42 16358:16384" s="3" customFormat="1" ht="19.05" customHeight="1">
      <c r="A166" s="109" t="str">
        <f ca="1">IF(B166=0,"",COUNTA($B$3:$B165))</f>
        <v/>
      </c>
      <c r="B166" s="111">
        <f ca="1">INDIRECT("员工信息表!B"&amp;COUNTA($B$3:$B165)+2)</f>
        <v>0</v>
      </c>
      <c r="C166" s="111"/>
      <c r="D166" s="111">
        <f>(COUNTIF($L166:$AP166,"出勤")+COUNTIF($L167:$AP167,"出勤"))*0.5</f>
        <v>0</v>
      </c>
      <c r="E166" s="111">
        <f>(COUNTIF($L166:$AP166,"事假")+COUNTIF($L167:$AP167,"事假"))*0.5</f>
        <v>0</v>
      </c>
      <c r="F166" s="111">
        <f>(COUNTIF($L166:$AP166,"病假")+COUNTIF($L167:$AP167,"病假"))*0.5</f>
        <v>0</v>
      </c>
      <c r="G166" s="111">
        <f>(COUNTIF($L166:$AP166,"休假")+COUNTIF($L167:$AP167,"休假"))*0.5</f>
        <v>0</v>
      </c>
      <c r="H166" s="111">
        <f>(COUNTIF($L166:$AP166,"缺勤")+COUNTIF($L167:$AP167,"缺勤"))*0.5</f>
        <v>0</v>
      </c>
      <c r="I166" s="111">
        <f>(COUNTIF($L166:$AP166,"放假")+COUNTIF($L167:$AP167,"放假"))*0.5</f>
        <v>0</v>
      </c>
      <c r="J166" s="113">
        <f>(SUM(L168:AP168))/$AO$2</f>
        <v>0</v>
      </c>
      <c r="K166" s="16" t="str">
        <f ca="1">IF(A166="","",IF(MOD(ROW(),3)=1,"上午",IF(MOD(ROW(),3)=2,"下午","加班")))</f>
        <v/>
      </c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25"/>
      <c r="XED166" s="28"/>
      <c r="XEE166" s="28"/>
      <c r="XEF166" s="28"/>
      <c r="XEG166" s="28"/>
      <c r="XEH166" s="28"/>
      <c r="XEI166" s="28"/>
      <c r="XEJ166" s="28"/>
      <c r="XEK166" s="28"/>
      <c r="XEL166" s="28"/>
      <c r="XEM166" s="28"/>
      <c r="XEN166" s="28"/>
      <c r="XEO166" s="28"/>
      <c r="XEP166" s="28"/>
      <c r="XEQ166" s="28"/>
      <c r="XER166" s="28"/>
      <c r="XES166" s="28"/>
      <c r="XET166" s="28"/>
      <c r="XEU166" s="28"/>
      <c r="XEV166" s="28"/>
      <c r="XEW166" s="28"/>
      <c r="XEX166" s="28"/>
      <c r="XEY166" s="28"/>
      <c r="XEZ166" s="28"/>
      <c r="XFA166" s="28"/>
      <c r="XFB166" s="28"/>
      <c r="XFC166" s="28"/>
      <c r="XFD166" s="28"/>
    </row>
    <row r="167" spans="1:42 16358:16384" s="3" customFormat="1" ht="19.05" customHeight="1">
      <c r="A167" s="109"/>
      <c r="B167" s="111"/>
      <c r="C167" s="111"/>
      <c r="D167" s="111"/>
      <c r="E167" s="111"/>
      <c r="F167" s="111"/>
      <c r="G167" s="111"/>
      <c r="H167" s="111"/>
      <c r="I167" s="111"/>
      <c r="J167" s="113"/>
      <c r="K167" s="18" t="str">
        <f ca="1">IF(A166="","",IF(MOD(ROW(),3)=1,"上午",IF(MOD(ROW(),3)=2,"下午","加班")))</f>
        <v/>
      </c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26"/>
      <c r="XED167" s="28"/>
      <c r="XEE167" s="28"/>
      <c r="XEF167" s="28"/>
      <c r="XEG167" s="28"/>
      <c r="XEH167" s="28"/>
      <c r="XEI167" s="28"/>
      <c r="XEJ167" s="28"/>
      <c r="XEK167" s="28"/>
      <c r="XEL167" s="28"/>
      <c r="XEM167" s="28"/>
      <c r="XEN167" s="28"/>
      <c r="XEO167" s="28"/>
      <c r="XEP167" s="28"/>
      <c r="XEQ167" s="28"/>
      <c r="XER167" s="28"/>
      <c r="XES167" s="28"/>
      <c r="XET167" s="28"/>
      <c r="XEU167" s="28"/>
      <c r="XEV167" s="28"/>
      <c r="XEW167" s="28"/>
      <c r="XEX167" s="28"/>
      <c r="XEY167" s="28"/>
      <c r="XEZ167" s="28"/>
      <c r="XFA167" s="28"/>
      <c r="XFB167" s="28"/>
      <c r="XFC167" s="28"/>
      <c r="XFD167" s="28"/>
    </row>
    <row r="168" spans="1:42 16358:16384" s="3" customFormat="1" ht="19.05" customHeight="1">
      <c r="A168" s="109"/>
      <c r="B168" s="111"/>
      <c r="C168" s="111"/>
      <c r="D168" s="111"/>
      <c r="E168" s="111"/>
      <c r="F168" s="111"/>
      <c r="G168" s="111"/>
      <c r="H168" s="111"/>
      <c r="I168" s="111"/>
      <c r="J168" s="113"/>
      <c r="K168" s="20" t="str">
        <f ca="1">IF(A166="","",IF(MOD(ROW(),3)=1,"上午",IF(MOD(ROW(),3)=2,"下午","加班")))</f>
        <v/>
      </c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  <c r="AP168" s="27"/>
      <c r="XED168" s="28"/>
      <c r="XEE168" s="28"/>
      <c r="XEF168" s="28"/>
      <c r="XEG168" s="28"/>
      <c r="XEH168" s="28"/>
      <c r="XEI168" s="28"/>
      <c r="XEJ168" s="28"/>
      <c r="XEK168" s="28"/>
      <c r="XEL168" s="28"/>
      <c r="XEM168" s="28"/>
      <c r="XEN168" s="28"/>
      <c r="XEO168" s="28"/>
      <c r="XEP168" s="28"/>
      <c r="XEQ168" s="28"/>
      <c r="XER168" s="28"/>
      <c r="XES168" s="28"/>
      <c r="XET168" s="28"/>
      <c r="XEU168" s="28"/>
      <c r="XEV168" s="28"/>
      <c r="XEW168" s="28"/>
      <c r="XEX168" s="28"/>
      <c r="XEY168" s="28"/>
      <c r="XEZ168" s="28"/>
      <c r="XFA168" s="28"/>
      <c r="XFB168" s="28"/>
      <c r="XFC168" s="28"/>
      <c r="XFD168" s="28"/>
    </row>
    <row r="169" spans="1:42 16358:16384" s="3" customFormat="1" ht="19.05" customHeight="1">
      <c r="A169" s="109" t="str">
        <f ca="1">IF(B169=0,"",COUNTA($B$3:$B168))</f>
        <v/>
      </c>
      <c r="B169" s="111">
        <f ca="1">INDIRECT("员工信息表!B"&amp;COUNTA($B$3:$B168)+2)</f>
        <v>0</v>
      </c>
      <c r="C169" s="111"/>
      <c r="D169" s="111">
        <f>(COUNTIF($L169:$AP169,"出勤")+COUNTIF($L170:$AP170,"出勤"))*0.5</f>
        <v>0</v>
      </c>
      <c r="E169" s="111">
        <f>(COUNTIF($L169:$AP169,"事假")+COUNTIF($L170:$AP170,"事假"))*0.5</f>
        <v>0</v>
      </c>
      <c r="F169" s="111">
        <f>(COUNTIF($L169:$AP169,"病假")+COUNTIF($L170:$AP170,"病假"))*0.5</f>
        <v>0</v>
      </c>
      <c r="G169" s="111">
        <f>(COUNTIF($L169:$AP169,"休假")+COUNTIF($L170:$AP170,"休假"))*0.5</f>
        <v>0</v>
      </c>
      <c r="H169" s="111">
        <f>(COUNTIF($L169:$AP169,"缺勤")+COUNTIF($L170:$AP170,"缺勤"))*0.5</f>
        <v>0</v>
      </c>
      <c r="I169" s="111">
        <f>(COUNTIF($L169:$AP169,"放假")+COUNTIF($L170:$AP170,"放假"))*0.5</f>
        <v>0</v>
      </c>
      <c r="J169" s="113">
        <f>(SUM(L171:AP171))/$AO$2</f>
        <v>0</v>
      </c>
      <c r="K169" s="16" t="str">
        <f ca="1">IF(A169="","",IF(MOD(ROW(),3)=1,"上午",IF(MOD(ROW(),3)=2,"下午","加班")))</f>
        <v/>
      </c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25"/>
      <c r="XED169" s="28"/>
      <c r="XEE169" s="28"/>
      <c r="XEF169" s="28"/>
      <c r="XEG169" s="28"/>
      <c r="XEH169" s="28"/>
      <c r="XEI169" s="28"/>
      <c r="XEJ169" s="28"/>
      <c r="XEK169" s="28"/>
      <c r="XEL169" s="28"/>
      <c r="XEM169" s="28"/>
      <c r="XEN169" s="28"/>
      <c r="XEO169" s="28"/>
      <c r="XEP169" s="28"/>
      <c r="XEQ169" s="28"/>
      <c r="XER169" s="28"/>
      <c r="XES169" s="28"/>
      <c r="XET169" s="28"/>
      <c r="XEU169" s="28"/>
      <c r="XEV169" s="28"/>
      <c r="XEW169" s="28"/>
      <c r="XEX169" s="28"/>
      <c r="XEY169" s="28"/>
      <c r="XEZ169" s="28"/>
      <c r="XFA169" s="28"/>
      <c r="XFB169" s="28"/>
      <c r="XFC169" s="28"/>
      <c r="XFD169" s="28"/>
    </row>
    <row r="170" spans="1:42 16358:16384" s="3" customFormat="1" ht="19.05" customHeight="1">
      <c r="A170" s="109"/>
      <c r="B170" s="111"/>
      <c r="C170" s="111"/>
      <c r="D170" s="111"/>
      <c r="E170" s="111"/>
      <c r="F170" s="111"/>
      <c r="G170" s="111"/>
      <c r="H170" s="111"/>
      <c r="I170" s="111"/>
      <c r="J170" s="113"/>
      <c r="K170" s="18" t="str">
        <f ca="1">IF(A169="","",IF(MOD(ROW(),3)=1,"上午",IF(MOD(ROW(),3)=2,"下午","加班")))</f>
        <v/>
      </c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26"/>
      <c r="XED170" s="28"/>
      <c r="XEE170" s="28"/>
      <c r="XEF170" s="28"/>
      <c r="XEG170" s="28"/>
      <c r="XEH170" s="28"/>
      <c r="XEI170" s="28"/>
      <c r="XEJ170" s="28"/>
      <c r="XEK170" s="28"/>
      <c r="XEL170" s="28"/>
      <c r="XEM170" s="28"/>
      <c r="XEN170" s="28"/>
      <c r="XEO170" s="28"/>
      <c r="XEP170" s="28"/>
      <c r="XEQ170" s="28"/>
      <c r="XER170" s="28"/>
      <c r="XES170" s="28"/>
      <c r="XET170" s="28"/>
      <c r="XEU170" s="28"/>
      <c r="XEV170" s="28"/>
      <c r="XEW170" s="28"/>
      <c r="XEX170" s="28"/>
      <c r="XEY170" s="28"/>
      <c r="XEZ170" s="28"/>
      <c r="XFA170" s="28"/>
      <c r="XFB170" s="28"/>
      <c r="XFC170" s="28"/>
      <c r="XFD170" s="28"/>
    </row>
    <row r="171" spans="1:42 16358:16384" s="3" customFormat="1" ht="19.05" customHeight="1">
      <c r="A171" s="109"/>
      <c r="B171" s="111"/>
      <c r="C171" s="111"/>
      <c r="D171" s="111"/>
      <c r="E171" s="111"/>
      <c r="F171" s="111"/>
      <c r="G171" s="111"/>
      <c r="H171" s="111"/>
      <c r="I171" s="111"/>
      <c r="J171" s="113"/>
      <c r="K171" s="20" t="str">
        <f ca="1">IF(A169="","",IF(MOD(ROW(),3)=1,"上午",IF(MOD(ROW(),3)=2,"下午","加班")))</f>
        <v/>
      </c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7"/>
      <c r="XED171" s="28"/>
      <c r="XEE171" s="28"/>
      <c r="XEF171" s="28"/>
      <c r="XEG171" s="28"/>
      <c r="XEH171" s="28"/>
      <c r="XEI171" s="28"/>
      <c r="XEJ171" s="28"/>
      <c r="XEK171" s="28"/>
      <c r="XEL171" s="28"/>
      <c r="XEM171" s="28"/>
      <c r="XEN171" s="28"/>
      <c r="XEO171" s="28"/>
      <c r="XEP171" s="28"/>
      <c r="XEQ171" s="28"/>
      <c r="XER171" s="28"/>
      <c r="XES171" s="28"/>
      <c r="XET171" s="28"/>
      <c r="XEU171" s="28"/>
      <c r="XEV171" s="28"/>
      <c r="XEW171" s="28"/>
      <c r="XEX171" s="28"/>
      <c r="XEY171" s="28"/>
      <c r="XEZ171" s="28"/>
      <c r="XFA171" s="28"/>
      <c r="XFB171" s="28"/>
      <c r="XFC171" s="28"/>
      <c r="XFD171" s="28"/>
    </row>
    <row r="172" spans="1:42 16358:16384" s="3" customFormat="1" ht="19.05" customHeight="1">
      <c r="A172" s="109" t="str">
        <f ca="1">IF(B172=0,"",COUNTA($B$3:$B171))</f>
        <v/>
      </c>
      <c r="B172" s="111">
        <f ca="1">INDIRECT("员工信息表!B"&amp;COUNTA($B$3:$B171)+2)</f>
        <v>0</v>
      </c>
      <c r="C172" s="111"/>
      <c r="D172" s="111">
        <f>(COUNTIF($L172:$AP172,"出勤")+COUNTIF($L173:$AP173,"出勤"))*0.5</f>
        <v>0</v>
      </c>
      <c r="E172" s="111">
        <f>(COUNTIF($L172:$AP172,"事假")+COUNTIF($L173:$AP173,"事假"))*0.5</f>
        <v>0</v>
      </c>
      <c r="F172" s="111">
        <f>(COUNTIF($L172:$AP172,"病假")+COUNTIF($L173:$AP173,"病假"))*0.5</f>
        <v>0</v>
      </c>
      <c r="G172" s="111">
        <f>(COUNTIF($L172:$AP172,"休假")+COUNTIF($L173:$AP173,"休假"))*0.5</f>
        <v>0</v>
      </c>
      <c r="H172" s="111">
        <f>(COUNTIF($L172:$AP172,"缺勤")+COUNTIF($L173:$AP173,"缺勤"))*0.5</f>
        <v>0</v>
      </c>
      <c r="I172" s="111">
        <f>(COUNTIF($L172:$AP172,"放假")+COUNTIF($L173:$AP173,"放假"))*0.5</f>
        <v>0</v>
      </c>
      <c r="J172" s="113">
        <f>(SUM(L174:AP174))/$AO$2</f>
        <v>0</v>
      </c>
      <c r="K172" s="16" t="str">
        <f ca="1">IF(A172="","",IF(MOD(ROW(),3)=1,"上午",IF(MOD(ROW(),3)=2,"下午","加班")))</f>
        <v/>
      </c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25"/>
      <c r="XED172" s="28"/>
      <c r="XEE172" s="28"/>
      <c r="XEF172" s="28"/>
      <c r="XEG172" s="28"/>
      <c r="XEH172" s="28"/>
      <c r="XEI172" s="28"/>
      <c r="XEJ172" s="28"/>
      <c r="XEK172" s="28"/>
      <c r="XEL172" s="28"/>
      <c r="XEM172" s="28"/>
      <c r="XEN172" s="28"/>
      <c r="XEO172" s="28"/>
      <c r="XEP172" s="28"/>
      <c r="XEQ172" s="28"/>
      <c r="XER172" s="28"/>
      <c r="XES172" s="28"/>
      <c r="XET172" s="28"/>
      <c r="XEU172" s="28"/>
      <c r="XEV172" s="28"/>
      <c r="XEW172" s="28"/>
      <c r="XEX172" s="28"/>
      <c r="XEY172" s="28"/>
      <c r="XEZ172" s="28"/>
      <c r="XFA172" s="28"/>
      <c r="XFB172" s="28"/>
      <c r="XFC172" s="28"/>
      <c r="XFD172" s="28"/>
    </row>
    <row r="173" spans="1:42 16358:16384" s="3" customFormat="1" ht="19.05" customHeight="1">
      <c r="A173" s="109"/>
      <c r="B173" s="111"/>
      <c r="C173" s="111"/>
      <c r="D173" s="111"/>
      <c r="E173" s="111"/>
      <c r="F173" s="111"/>
      <c r="G173" s="111"/>
      <c r="H173" s="111"/>
      <c r="I173" s="111"/>
      <c r="J173" s="113"/>
      <c r="K173" s="18" t="str">
        <f ca="1">IF(A172="","",IF(MOD(ROW(),3)=1,"上午",IF(MOD(ROW(),3)=2,"下午","加班")))</f>
        <v/>
      </c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26"/>
      <c r="XED173" s="28"/>
      <c r="XEE173" s="28"/>
      <c r="XEF173" s="28"/>
      <c r="XEG173" s="28"/>
      <c r="XEH173" s="28"/>
      <c r="XEI173" s="28"/>
      <c r="XEJ173" s="28"/>
      <c r="XEK173" s="28"/>
      <c r="XEL173" s="28"/>
      <c r="XEM173" s="28"/>
      <c r="XEN173" s="28"/>
      <c r="XEO173" s="28"/>
      <c r="XEP173" s="28"/>
      <c r="XEQ173" s="28"/>
      <c r="XER173" s="28"/>
      <c r="XES173" s="28"/>
      <c r="XET173" s="28"/>
      <c r="XEU173" s="28"/>
      <c r="XEV173" s="28"/>
      <c r="XEW173" s="28"/>
      <c r="XEX173" s="28"/>
      <c r="XEY173" s="28"/>
      <c r="XEZ173" s="28"/>
      <c r="XFA173" s="28"/>
      <c r="XFB173" s="28"/>
      <c r="XFC173" s="28"/>
      <c r="XFD173" s="28"/>
    </row>
    <row r="174" spans="1:42 16358:16384" s="3" customFormat="1" ht="19.05" customHeight="1">
      <c r="A174" s="109"/>
      <c r="B174" s="111"/>
      <c r="C174" s="111"/>
      <c r="D174" s="111"/>
      <c r="E174" s="111"/>
      <c r="F174" s="111"/>
      <c r="G174" s="111"/>
      <c r="H174" s="111"/>
      <c r="I174" s="111"/>
      <c r="J174" s="113"/>
      <c r="K174" s="20" t="str">
        <f ca="1">IF(A172="","",IF(MOD(ROW(),3)=1,"上午",IF(MOD(ROW(),3)=2,"下午","加班")))</f>
        <v/>
      </c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7"/>
      <c r="XED174" s="28"/>
      <c r="XEE174" s="28"/>
      <c r="XEF174" s="28"/>
      <c r="XEG174" s="28"/>
      <c r="XEH174" s="28"/>
      <c r="XEI174" s="28"/>
      <c r="XEJ174" s="28"/>
      <c r="XEK174" s="28"/>
      <c r="XEL174" s="28"/>
      <c r="XEM174" s="28"/>
      <c r="XEN174" s="28"/>
      <c r="XEO174" s="28"/>
      <c r="XEP174" s="28"/>
      <c r="XEQ174" s="28"/>
      <c r="XER174" s="28"/>
      <c r="XES174" s="28"/>
      <c r="XET174" s="28"/>
      <c r="XEU174" s="28"/>
      <c r="XEV174" s="28"/>
      <c r="XEW174" s="28"/>
      <c r="XEX174" s="28"/>
      <c r="XEY174" s="28"/>
      <c r="XEZ174" s="28"/>
      <c r="XFA174" s="28"/>
      <c r="XFB174" s="28"/>
      <c r="XFC174" s="28"/>
      <c r="XFD174" s="28"/>
    </row>
    <row r="175" spans="1:42 16358:16384" s="3" customFormat="1" ht="19.05" customHeight="1">
      <c r="A175" s="109" t="str">
        <f ca="1">IF(B175=0,"",COUNTA($B$3:$B174))</f>
        <v/>
      </c>
      <c r="B175" s="111">
        <f ca="1">INDIRECT("员工信息表!B"&amp;COUNTA($B$3:$B174)+2)</f>
        <v>0</v>
      </c>
      <c r="C175" s="111"/>
      <c r="D175" s="111">
        <f>(COUNTIF($L175:$AP175,"出勤")+COUNTIF($L176:$AP176,"出勤"))*0.5</f>
        <v>0</v>
      </c>
      <c r="E175" s="111">
        <f>(COUNTIF($L175:$AP175,"事假")+COUNTIF($L176:$AP176,"事假"))*0.5</f>
        <v>0</v>
      </c>
      <c r="F175" s="111">
        <f>(COUNTIF($L175:$AP175,"病假")+COUNTIF($L176:$AP176,"病假"))*0.5</f>
        <v>0</v>
      </c>
      <c r="G175" s="111">
        <f>(COUNTIF($L175:$AP175,"休假")+COUNTIF($L176:$AP176,"休假"))*0.5</f>
        <v>0</v>
      </c>
      <c r="H175" s="111">
        <f>(COUNTIF($L175:$AP175,"缺勤")+COUNTIF($L176:$AP176,"缺勤"))*0.5</f>
        <v>0</v>
      </c>
      <c r="I175" s="111">
        <f>(COUNTIF($L175:$AP175,"放假")+COUNTIF($L176:$AP176,"放假"))*0.5</f>
        <v>0</v>
      </c>
      <c r="J175" s="113">
        <f>(SUM(L177:AP177))/$AO$2</f>
        <v>0</v>
      </c>
      <c r="K175" s="16" t="str">
        <f ca="1">IF(A175="","",IF(MOD(ROW(),3)=1,"上午",IF(MOD(ROW(),3)=2,"下午","加班")))</f>
        <v/>
      </c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25"/>
      <c r="XED175" s="28"/>
      <c r="XEE175" s="28"/>
      <c r="XEF175" s="28"/>
      <c r="XEG175" s="28"/>
      <c r="XEH175" s="28"/>
      <c r="XEI175" s="28"/>
      <c r="XEJ175" s="28"/>
      <c r="XEK175" s="28"/>
      <c r="XEL175" s="28"/>
      <c r="XEM175" s="28"/>
      <c r="XEN175" s="28"/>
      <c r="XEO175" s="28"/>
      <c r="XEP175" s="28"/>
      <c r="XEQ175" s="28"/>
      <c r="XER175" s="28"/>
      <c r="XES175" s="28"/>
      <c r="XET175" s="28"/>
      <c r="XEU175" s="28"/>
      <c r="XEV175" s="28"/>
      <c r="XEW175" s="28"/>
      <c r="XEX175" s="28"/>
      <c r="XEY175" s="28"/>
      <c r="XEZ175" s="28"/>
      <c r="XFA175" s="28"/>
      <c r="XFB175" s="28"/>
      <c r="XFC175" s="28"/>
      <c r="XFD175" s="28"/>
    </row>
    <row r="176" spans="1:42 16358:16384" s="3" customFormat="1" ht="19.05" customHeight="1">
      <c r="A176" s="109"/>
      <c r="B176" s="111"/>
      <c r="C176" s="111"/>
      <c r="D176" s="111"/>
      <c r="E176" s="111"/>
      <c r="F176" s="111"/>
      <c r="G176" s="111"/>
      <c r="H176" s="111"/>
      <c r="I176" s="111"/>
      <c r="J176" s="113"/>
      <c r="K176" s="18" t="str">
        <f ca="1">IF(A175="","",IF(MOD(ROW(),3)=1,"上午",IF(MOD(ROW(),3)=2,"下午","加班")))</f>
        <v/>
      </c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26"/>
      <c r="XED176" s="28"/>
      <c r="XEE176" s="28"/>
      <c r="XEF176" s="28"/>
      <c r="XEG176" s="28"/>
      <c r="XEH176" s="28"/>
      <c r="XEI176" s="28"/>
      <c r="XEJ176" s="28"/>
      <c r="XEK176" s="28"/>
      <c r="XEL176" s="28"/>
      <c r="XEM176" s="28"/>
      <c r="XEN176" s="28"/>
      <c r="XEO176" s="28"/>
      <c r="XEP176" s="28"/>
      <c r="XEQ176" s="28"/>
      <c r="XER176" s="28"/>
      <c r="XES176" s="28"/>
      <c r="XET176" s="28"/>
      <c r="XEU176" s="28"/>
      <c r="XEV176" s="28"/>
      <c r="XEW176" s="28"/>
      <c r="XEX176" s="28"/>
      <c r="XEY176" s="28"/>
      <c r="XEZ176" s="28"/>
      <c r="XFA176" s="28"/>
      <c r="XFB176" s="28"/>
      <c r="XFC176" s="28"/>
      <c r="XFD176" s="28"/>
    </row>
    <row r="177" spans="1:42 16358:16384" s="3" customFormat="1" ht="19.05" customHeight="1">
      <c r="A177" s="109"/>
      <c r="B177" s="111"/>
      <c r="C177" s="111"/>
      <c r="D177" s="111"/>
      <c r="E177" s="111"/>
      <c r="F177" s="111"/>
      <c r="G177" s="111"/>
      <c r="H177" s="111"/>
      <c r="I177" s="111"/>
      <c r="J177" s="113"/>
      <c r="K177" s="20" t="str">
        <f ca="1">IF(A175="","",IF(MOD(ROW(),3)=1,"上午",IF(MOD(ROW(),3)=2,"下午","加班")))</f>
        <v/>
      </c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7"/>
      <c r="XED177" s="28"/>
      <c r="XEE177" s="28"/>
      <c r="XEF177" s="28"/>
      <c r="XEG177" s="28"/>
      <c r="XEH177" s="28"/>
      <c r="XEI177" s="28"/>
      <c r="XEJ177" s="28"/>
      <c r="XEK177" s="28"/>
      <c r="XEL177" s="28"/>
      <c r="XEM177" s="28"/>
      <c r="XEN177" s="28"/>
      <c r="XEO177" s="28"/>
      <c r="XEP177" s="28"/>
      <c r="XEQ177" s="28"/>
      <c r="XER177" s="28"/>
      <c r="XES177" s="28"/>
      <c r="XET177" s="28"/>
      <c r="XEU177" s="28"/>
      <c r="XEV177" s="28"/>
      <c r="XEW177" s="28"/>
      <c r="XEX177" s="28"/>
      <c r="XEY177" s="28"/>
      <c r="XEZ177" s="28"/>
      <c r="XFA177" s="28"/>
      <c r="XFB177" s="28"/>
      <c r="XFC177" s="28"/>
      <c r="XFD177" s="28"/>
    </row>
    <row r="178" spans="1:42 16358:16384" s="3" customFormat="1" ht="19.05" customHeight="1">
      <c r="A178" s="109" t="str">
        <f ca="1">IF(B178=0,"",COUNTA($B$3:$B177))</f>
        <v/>
      </c>
      <c r="B178" s="111">
        <f ca="1">INDIRECT("员工信息表!B"&amp;COUNTA($B$3:$B177)+2)</f>
        <v>0</v>
      </c>
      <c r="C178" s="111"/>
      <c r="D178" s="111">
        <f>(COUNTIF($L178:$AP178,"出勤")+COUNTIF($L179:$AP179,"出勤"))*0.5</f>
        <v>0</v>
      </c>
      <c r="E178" s="111">
        <f>(COUNTIF($L178:$AP178,"事假")+COUNTIF($L179:$AP179,"事假"))*0.5</f>
        <v>0</v>
      </c>
      <c r="F178" s="111">
        <f>(COUNTIF($L178:$AP178,"病假")+COUNTIF($L179:$AP179,"病假"))*0.5</f>
        <v>0</v>
      </c>
      <c r="G178" s="111">
        <f>(COUNTIF($L178:$AP178,"休假")+COUNTIF($L179:$AP179,"休假"))*0.5</f>
        <v>0</v>
      </c>
      <c r="H178" s="111">
        <f>(COUNTIF($L178:$AP178,"缺勤")+COUNTIF($L179:$AP179,"缺勤"))*0.5</f>
        <v>0</v>
      </c>
      <c r="I178" s="111">
        <f>(COUNTIF($L178:$AP178,"放假")+COUNTIF($L179:$AP179,"放假"))*0.5</f>
        <v>0</v>
      </c>
      <c r="J178" s="113">
        <f>(SUM(L180:AP180))/$AO$2</f>
        <v>0</v>
      </c>
      <c r="K178" s="16" t="str">
        <f ca="1">IF(A178="","",IF(MOD(ROW(),3)=1,"上午",IF(MOD(ROW(),3)=2,"下午","加班")))</f>
        <v/>
      </c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25"/>
      <c r="XED178" s="28"/>
      <c r="XEE178" s="28"/>
      <c r="XEF178" s="28"/>
      <c r="XEG178" s="28"/>
      <c r="XEH178" s="28"/>
      <c r="XEI178" s="28"/>
      <c r="XEJ178" s="28"/>
      <c r="XEK178" s="28"/>
      <c r="XEL178" s="28"/>
      <c r="XEM178" s="28"/>
      <c r="XEN178" s="28"/>
      <c r="XEO178" s="28"/>
      <c r="XEP178" s="28"/>
      <c r="XEQ178" s="28"/>
      <c r="XER178" s="28"/>
      <c r="XES178" s="28"/>
      <c r="XET178" s="28"/>
      <c r="XEU178" s="28"/>
      <c r="XEV178" s="28"/>
      <c r="XEW178" s="28"/>
      <c r="XEX178" s="28"/>
      <c r="XEY178" s="28"/>
      <c r="XEZ178" s="28"/>
      <c r="XFA178" s="28"/>
      <c r="XFB178" s="28"/>
      <c r="XFC178" s="28"/>
      <c r="XFD178" s="28"/>
    </row>
    <row r="179" spans="1:42 16358:16384" s="3" customFormat="1" ht="19.05" customHeight="1">
      <c r="A179" s="109"/>
      <c r="B179" s="111"/>
      <c r="C179" s="111"/>
      <c r="D179" s="111"/>
      <c r="E179" s="111"/>
      <c r="F179" s="111"/>
      <c r="G179" s="111"/>
      <c r="H179" s="111"/>
      <c r="I179" s="111"/>
      <c r="J179" s="113"/>
      <c r="K179" s="18" t="str">
        <f ca="1">IF(A178="","",IF(MOD(ROW(),3)=1,"上午",IF(MOD(ROW(),3)=2,"下午","加班")))</f>
        <v/>
      </c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26"/>
      <c r="XED179" s="28"/>
      <c r="XEE179" s="28"/>
      <c r="XEF179" s="28"/>
      <c r="XEG179" s="28"/>
      <c r="XEH179" s="28"/>
      <c r="XEI179" s="28"/>
      <c r="XEJ179" s="28"/>
      <c r="XEK179" s="28"/>
      <c r="XEL179" s="28"/>
      <c r="XEM179" s="28"/>
      <c r="XEN179" s="28"/>
      <c r="XEO179" s="28"/>
      <c r="XEP179" s="28"/>
      <c r="XEQ179" s="28"/>
      <c r="XER179" s="28"/>
      <c r="XES179" s="28"/>
      <c r="XET179" s="28"/>
      <c r="XEU179" s="28"/>
      <c r="XEV179" s="28"/>
      <c r="XEW179" s="28"/>
      <c r="XEX179" s="28"/>
      <c r="XEY179" s="28"/>
      <c r="XEZ179" s="28"/>
      <c r="XFA179" s="28"/>
      <c r="XFB179" s="28"/>
      <c r="XFC179" s="28"/>
      <c r="XFD179" s="28"/>
    </row>
    <row r="180" spans="1:42 16358:16384" s="3" customFormat="1" ht="19.05" customHeight="1">
      <c r="A180" s="109"/>
      <c r="B180" s="111"/>
      <c r="C180" s="111"/>
      <c r="D180" s="111"/>
      <c r="E180" s="111"/>
      <c r="F180" s="111"/>
      <c r="G180" s="111"/>
      <c r="H180" s="111"/>
      <c r="I180" s="111"/>
      <c r="J180" s="113"/>
      <c r="K180" s="20" t="str">
        <f ca="1">IF(A178="","",IF(MOD(ROW(),3)=1,"上午",IF(MOD(ROW(),3)=2,"下午","加班")))</f>
        <v/>
      </c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7"/>
      <c r="XED180" s="28"/>
      <c r="XEE180" s="28"/>
      <c r="XEF180" s="28"/>
      <c r="XEG180" s="28"/>
      <c r="XEH180" s="28"/>
      <c r="XEI180" s="28"/>
      <c r="XEJ180" s="28"/>
      <c r="XEK180" s="28"/>
      <c r="XEL180" s="28"/>
      <c r="XEM180" s="28"/>
      <c r="XEN180" s="28"/>
      <c r="XEO180" s="28"/>
      <c r="XEP180" s="28"/>
      <c r="XEQ180" s="28"/>
      <c r="XER180" s="28"/>
      <c r="XES180" s="28"/>
      <c r="XET180" s="28"/>
      <c r="XEU180" s="28"/>
      <c r="XEV180" s="28"/>
      <c r="XEW180" s="28"/>
      <c r="XEX180" s="28"/>
      <c r="XEY180" s="28"/>
      <c r="XEZ180" s="28"/>
      <c r="XFA180" s="28"/>
      <c r="XFB180" s="28"/>
      <c r="XFC180" s="28"/>
      <c r="XFD180" s="28"/>
    </row>
    <row r="181" spans="1:42 16358:16384" s="3" customFormat="1" ht="19.05" customHeight="1">
      <c r="A181" s="109" t="str">
        <f ca="1">IF(B181=0,"",COUNTA($B$3:$B180))</f>
        <v/>
      </c>
      <c r="B181" s="111">
        <f ca="1">INDIRECT("员工信息表!B"&amp;COUNTA($B$3:$B180)+2)</f>
        <v>0</v>
      </c>
      <c r="C181" s="111"/>
      <c r="D181" s="111">
        <f>(COUNTIF($L181:$AP181,"出勤")+COUNTIF($L182:$AP182,"出勤"))*0.5</f>
        <v>0</v>
      </c>
      <c r="E181" s="111">
        <f>(COUNTIF($L181:$AP181,"事假")+COUNTIF($L182:$AP182,"事假"))*0.5</f>
        <v>0</v>
      </c>
      <c r="F181" s="111">
        <f>(COUNTIF($L181:$AP181,"病假")+COUNTIF($L182:$AP182,"病假"))*0.5</f>
        <v>0</v>
      </c>
      <c r="G181" s="111">
        <f>(COUNTIF($L181:$AP181,"休假")+COUNTIF($L182:$AP182,"休假"))*0.5</f>
        <v>0</v>
      </c>
      <c r="H181" s="111">
        <f>(COUNTIF($L181:$AP181,"缺勤")+COUNTIF($L182:$AP182,"缺勤"))*0.5</f>
        <v>0</v>
      </c>
      <c r="I181" s="111">
        <f>(COUNTIF($L181:$AP181,"放假")+COUNTIF($L182:$AP182,"放假"))*0.5</f>
        <v>0</v>
      </c>
      <c r="J181" s="113">
        <f>(SUM(L183:AP183))/$AO$2</f>
        <v>0</v>
      </c>
      <c r="K181" s="16" t="str">
        <f ca="1">IF(A181="","",IF(MOD(ROW(),3)=1,"上午",IF(MOD(ROW(),3)=2,"下午","加班")))</f>
        <v/>
      </c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25"/>
      <c r="XED181" s="28"/>
      <c r="XEE181" s="28"/>
      <c r="XEF181" s="28"/>
      <c r="XEG181" s="28"/>
      <c r="XEH181" s="28"/>
      <c r="XEI181" s="28"/>
      <c r="XEJ181" s="28"/>
      <c r="XEK181" s="28"/>
      <c r="XEL181" s="28"/>
      <c r="XEM181" s="28"/>
      <c r="XEN181" s="28"/>
      <c r="XEO181" s="28"/>
      <c r="XEP181" s="28"/>
      <c r="XEQ181" s="28"/>
      <c r="XER181" s="28"/>
      <c r="XES181" s="28"/>
      <c r="XET181" s="28"/>
      <c r="XEU181" s="28"/>
      <c r="XEV181" s="28"/>
      <c r="XEW181" s="28"/>
      <c r="XEX181" s="28"/>
      <c r="XEY181" s="28"/>
      <c r="XEZ181" s="28"/>
      <c r="XFA181" s="28"/>
      <c r="XFB181" s="28"/>
      <c r="XFC181" s="28"/>
      <c r="XFD181" s="28"/>
    </row>
    <row r="182" spans="1:42 16358:16384" s="3" customFormat="1" ht="19.05" customHeight="1">
      <c r="A182" s="109"/>
      <c r="B182" s="111"/>
      <c r="C182" s="111"/>
      <c r="D182" s="111"/>
      <c r="E182" s="111"/>
      <c r="F182" s="111"/>
      <c r="G182" s="111"/>
      <c r="H182" s="111"/>
      <c r="I182" s="111"/>
      <c r="J182" s="113"/>
      <c r="K182" s="18" t="str">
        <f ca="1">IF(A181="","",IF(MOD(ROW(),3)=1,"上午",IF(MOD(ROW(),3)=2,"下午","加班")))</f>
        <v/>
      </c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26"/>
      <c r="XED182" s="28"/>
      <c r="XEE182" s="28"/>
      <c r="XEF182" s="28"/>
      <c r="XEG182" s="28"/>
      <c r="XEH182" s="28"/>
      <c r="XEI182" s="28"/>
      <c r="XEJ182" s="28"/>
      <c r="XEK182" s="28"/>
      <c r="XEL182" s="28"/>
      <c r="XEM182" s="28"/>
      <c r="XEN182" s="28"/>
      <c r="XEO182" s="28"/>
      <c r="XEP182" s="28"/>
      <c r="XEQ182" s="28"/>
      <c r="XER182" s="28"/>
      <c r="XES182" s="28"/>
      <c r="XET182" s="28"/>
      <c r="XEU182" s="28"/>
      <c r="XEV182" s="28"/>
      <c r="XEW182" s="28"/>
      <c r="XEX182" s="28"/>
      <c r="XEY182" s="28"/>
      <c r="XEZ182" s="28"/>
      <c r="XFA182" s="28"/>
      <c r="XFB182" s="28"/>
      <c r="XFC182" s="28"/>
      <c r="XFD182" s="28"/>
    </row>
    <row r="183" spans="1:42 16358:16384" s="3" customFormat="1" ht="19.05" customHeight="1">
      <c r="A183" s="109"/>
      <c r="B183" s="111"/>
      <c r="C183" s="111"/>
      <c r="D183" s="111"/>
      <c r="E183" s="111"/>
      <c r="F183" s="111"/>
      <c r="G183" s="111"/>
      <c r="H183" s="111"/>
      <c r="I183" s="111"/>
      <c r="J183" s="113"/>
      <c r="K183" s="20" t="str">
        <f ca="1">IF(A181="","",IF(MOD(ROW(),3)=1,"上午",IF(MOD(ROW(),3)=2,"下午","加班")))</f>
        <v/>
      </c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7"/>
      <c r="XED183" s="28"/>
      <c r="XEE183" s="28"/>
      <c r="XEF183" s="28"/>
      <c r="XEG183" s="28"/>
      <c r="XEH183" s="28"/>
      <c r="XEI183" s="28"/>
      <c r="XEJ183" s="28"/>
      <c r="XEK183" s="28"/>
      <c r="XEL183" s="28"/>
      <c r="XEM183" s="28"/>
      <c r="XEN183" s="28"/>
      <c r="XEO183" s="28"/>
      <c r="XEP183" s="28"/>
      <c r="XEQ183" s="28"/>
      <c r="XER183" s="28"/>
      <c r="XES183" s="28"/>
      <c r="XET183" s="28"/>
      <c r="XEU183" s="28"/>
      <c r="XEV183" s="28"/>
      <c r="XEW183" s="28"/>
      <c r="XEX183" s="28"/>
      <c r="XEY183" s="28"/>
      <c r="XEZ183" s="28"/>
      <c r="XFA183" s="28"/>
      <c r="XFB183" s="28"/>
      <c r="XFC183" s="28"/>
      <c r="XFD183" s="28"/>
    </row>
    <row r="184" spans="1:42 16358:16384" s="3" customFormat="1" ht="19.05" customHeight="1">
      <c r="A184" s="109" t="str">
        <f ca="1">IF(B184=0,"",COUNTA($B$3:$B183))</f>
        <v/>
      </c>
      <c r="B184" s="111">
        <f ca="1">INDIRECT("员工信息表!B"&amp;COUNTA($B$3:$B183)+2)</f>
        <v>0</v>
      </c>
      <c r="C184" s="111"/>
      <c r="D184" s="111">
        <f>(COUNTIF($L184:$AP184,"出勤")+COUNTIF($L185:$AP185,"出勤"))*0.5</f>
        <v>0</v>
      </c>
      <c r="E184" s="111">
        <f>(COUNTIF($L184:$AP184,"事假")+COUNTIF($L185:$AP185,"事假"))*0.5</f>
        <v>0</v>
      </c>
      <c r="F184" s="111">
        <f>(COUNTIF($L184:$AP184,"病假")+COUNTIF($L185:$AP185,"病假"))*0.5</f>
        <v>0</v>
      </c>
      <c r="G184" s="111">
        <f>(COUNTIF($L184:$AP184,"休假")+COUNTIF($L185:$AP185,"休假"))*0.5</f>
        <v>0</v>
      </c>
      <c r="H184" s="111">
        <f>(COUNTIF($L184:$AP184,"缺勤")+COUNTIF($L185:$AP185,"缺勤"))*0.5</f>
        <v>0</v>
      </c>
      <c r="I184" s="111">
        <f>(COUNTIF($L184:$AP184,"放假")+COUNTIF($L185:$AP185,"放假"))*0.5</f>
        <v>0</v>
      </c>
      <c r="J184" s="113">
        <f>(SUM(L186:AP186))/$AO$2</f>
        <v>0</v>
      </c>
      <c r="K184" s="16" t="str">
        <f ca="1">IF(A184="","",IF(MOD(ROW(),3)=1,"上午",IF(MOD(ROW(),3)=2,"下午","加班")))</f>
        <v/>
      </c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25"/>
      <c r="XED184" s="28"/>
      <c r="XEE184" s="28"/>
      <c r="XEF184" s="28"/>
      <c r="XEG184" s="28"/>
      <c r="XEH184" s="28"/>
      <c r="XEI184" s="28"/>
      <c r="XEJ184" s="28"/>
      <c r="XEK184" s="28"/>
      <c r="XEL184" s="28"/>
      <c r="XEM184" s="28"/>
      <c r="XEN184" s="28"/>
      <c r="XEO184" s="28"/>
      <c r="XEP184" s="28"/>
      <c r="XEQ184" s="28"/>
      <c r="XER184" s="28"/>
      <c r="XES184" s="28"/>
      <c r="XET184" s="28"/>
      <c r="XEU184" s="28"/>
      <c r="XEV184" s="28"/>
      <c r="XEW184" s="28"/>
      <c r="XEX184" s="28"/>
      <c r="XEY184" s="28"/>
      <c r="XEZ184" s="28"/>
      <c r="XFA184" s="28"/>
      <c r="XFB184" s="28"/>
      <c r="XFC184" s="28"/>
      <c r="XFD184" s="28"/>
    </row>
    <row r="185" spans="1:42 16358:16384" s="3" customFormat="1" ht="19.05" customHeight="1">
      <c r="A185" s="109"/>
      <c r="B185" s="111"/>
      <c r="C185" s="111"/>
      <c r="D185" s="111"/>
      <c r="E185" s="111"/>
      <c r="F185" s="111"/>
      <c r="G185" s="111"/>
      <c r="H185" s="111"/>
      <c r="I185" s="111"/>
      <c r="J185" s="113"/>
      <c r="K185" s="18" t="str">
        <f ca="1">IF(A184="","",IF(MOD(ROW(),3)=1,"上午",IF(MOD(ROW(),3)=2,"下午","加班")))</f>
        <v/>
      </c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26"/>
      <c r="XED185" s="28"/>
      <c r="XEE185" s="28"/>
      <c r="XEF185" s="28"/>
      <c r="XEG185" s="28"/>
      <c r="XEH185" s="28"/>
      <c r="XEI185" s="28"/>
      <c r="XEJ185" s="28"/>
      <c r="XEK185" s="28"/>
      <c r="XEL185" s="28"/>
      <c r="XEM185" s="28"/>
      <c r="XEN185" s="28"/>
      <c r="XEO185" s="28"/>
      <c r="XEP185" s="28"/>
      <c r="XEQ185" s="28"/>
      <c r="XER185" s="28"/>
      <c r="XES185" s="28"/>
      <c r="XET185" s="28"/>
      <c r="XEU185" s="28"/>
      <c r="XEV185" s="28"/>
      <c r="XEW185" s="28"/>
      <c r="XEX185" s="28"/>
      <c r="XEY185" s="28"/>
      <c r="XEZ185" s="28"/>
      <c r="XFA185" s="28"/>
      <c r="XFB185" s="28"/>
      <c r="XFC185" s="28"/>
      <c r="XFD185" s="28"/>
    </row>
    <row r="186" spans="1:42 16358:16384" s="3" customFormat="1" ht="19.05" customHeight="1">
      <c r="A186" s="109"/>
      <c r="B186" s="111"/>
      <c r="C186" s="111"/>
      <c r="D186" s="111"/>
      <c r="E186" s="111"/>
      <c r="F186" s="111"/>
      <c r="G186" s="111"/>
      <c r="H186" s="111"/>
      <c r="I186" s="111"/>
      <c r="J186" s="113"/>
      <c r="K186" s="20" t="str">
        <f ca="1">IF(A184="","",IF(MOD(ROW(),3)=1,"上午",IF(MOD(ROW(),3)=2,"下午","加班")))</f>
        <v/>
      </c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  <c r="AO186" s="21"/>
      <c r="AP186" s="27"/>
      <c r="XED186" s="28"/>
      <c r="XEE186" s="28"/>
      <c r="XEF186" s="28"/>
      <c r="XEG186" s="28"/>
      <c r="XEH186" s="28"/>
      <c r="XEI186" s="28"/>
      <c r="XEJ186" s="28"/>
      <c r="XEK186" s="28"/>
      <c r="XEL186" s="28"/>
      <c r="XEM186" s="28"/>
      <c r="XEN186" s="28"/>
      <c r="XEO186" s="28"/>
      <c r="XEP186" s="28"/>
      <c r="XEQ186" s="28"/>
      <c r="XER186" s="28"/>
      <c r="XES186" s="28"/>
      <c r="XET186" s="28"/>
      <c r="XEU186" s="28"/>
      <c r="XEV186" s="28"/>
      <c r="XEW186" s="28"/>
      <c r="XEX186" s="28"/>
      <c r="XEY186" s="28"/>
      <c r="XEZ186" s="28"/>
      <c r="XFA186" s="28"/>
      <c r="XFB186" s="28"/>
      <c r="XFC186" s="28"/>
      <c r="XFD186" s="28"/>
    </row>
    <row r="187" spans="1:42 16358:16384" s="3" customFormat="1" ht="19.05" customHeight="1">
      <c r="A187" s="109" t="str">
        <f ca="1">IF(B187=0,"",COUNTA($B$3:$B186))</f>
        <v/>
      </c>
      <c r="B187" s="111">
        <f ca="1">INDIRECT("员工信息表!B"&amp;COUNTA($B$3:$B186)+2)</f>
        <v>0</v>
      </c>
      <c r="C187" s="111"/>
      <c r="D187" s="111">
        <f>(COUNTIF($L187:$AP187,"出勤")+COUNTIF($L188:$AP188,"出勤"))*0.5</f>
        <v>0</v>
      </c>
      <c r="E187" s="111">
        <f>(COUNTIF($L187:$AP187,"事假")+COUNTIF($L188:$AP188,"事假"))*0.5</f>
        <v>0</v>
      </c>
      <c r="F187" s="111">
        <f>(COUNTIF($L187:$AP187,"病假")+COUNTIF($L188:$AP188,"病假"))*0.5</f>
        <v>0</v>
      </c>
      <c r="G187" s="111">
        <f>(COUNTIF($L187:$AP187,"休假")+COUNTIF($L188:$AP188,"休假"))*0.5</f>
        <v>0</v>
      </c>
      <c r="H187" s="111">
        <f>(COUNTIF($L187:$AP187,"缺勤")+COUNTIF($L188:$AP188,"缺勤"))*0.5</f>
        <v>0</v>
      </c>
      <c r="I187" s="111">
        <f>(COUNTIF($L187:$AP187,"放假")+COUNTIF($L188:$AP188,"放假"))*0.5</f>
        <v>0</v>
      </c>
      <c r="J187" s="113">
        <f>(SUM(L189:AP189))/$AO$2</f>
        <v>0</v>
      </c>
      <c r="K187" s="16" t="str">
        <f ca="1">IF(A187="","",IF(MOD(ROW(),3)=1,"上午",IF(MOD(ROW(),3)=2,"下午","加班")))</f>
        <v/>
      </c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25"/>
      <c r="XED187" s="28"/>
      <c r="XEE187" s="28"/>
      <c r="XEF187" s="28"/>
      <c r="XEG187" s="28"/>
      <c r="XEH187" s="28"/>
      <c r="XEI187" s="28"/>
      <c r="XEJ187" s="28"/>
      <c r="XEK187" s="28"/>
      <c r="XEL187" s="28"/>
      <c r="XEM187" s="28"/>
      <c r="XEN187" s="28"/>
      <c r="XEO187" s="28"/>
      <c r="XEP187" s="28"/>
      <c r="XEQ187" s="28"/>
      <c r="XER187" s="28"/>
      <c r="XES187" s="28"/>
      <c r="XET187" s="28"/>
      <c r="XEU187" s="28"/>
      <c r="XEV187" s="28"/>
      <c r="XEW187" s="28"/>
      <c r="XEX187" s="28"/>
      <c r="XEY187" s="28"/>
      <c r="XEZ187" s="28"/>
      <c r="XFA187" s="28"/>
      <c r="XFB187" s="28"/>
      <c r="XFC187" s="28"/>
      <c r="XFD187" s="28"/>
    </row>
    <row r="188" spans="1:42 16358:16384" s="3" customFormat="1" ht="19.05" customHeight="1">
      <c r="A188" s="109"/>
      <c r="B188" s="111"/>
      <c r="C188" s="111"/>
      <c r="D188" s="111"/>
      <c r="E188" s="111"/>
      <c r="F188" s="111"/>
      <c r="G188" s="111"/>
      <c r="H188" s="111"/>
      <c r="I188" s="111"/>
      <c r="J188" s="113"/>
      <c r="K188" s="18" t="str">
        <f ca="1">IF(A187="","",IF(MOD(ROW(),3)=1,"上午",IF(MOD(ROW(),3)=2,"下午","加班")))</f>
        <v/>
      </c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26"/>
      <c r="XED188" s="28"/>
      <c r="XEE188" s="28"/>
      <c r="XEF188" s="28"/>
      <c r="XEG188" s="28"/>
      <c r="XEH188" s="28"/>
      <c r="XEI188" s="28"/>
      <c r="XEJ188" s="28"/>
      <c r="XEK188" s="28"/>
      <c r="XEL188" s="28"/>
      <c r="XEM188" s="28"/>
      <c r="XEN188" s="28"/>
      <c r="XEO188" s="28"/>
      <c r="XEP188" s="28"/>
      <c r="XEQ188" s="28"/>
      <c r="XER188" s="28"/>
      <c r="XES188" s="28"/>
      <c r="XET188" s="28"/>
      <c r="XEU188" s="28"/>
      <c r="XEV188" s="28"/>
      <c r="XEW188" s="28"/>
      <c r="XEX188" s="28"/>
      <c r="XEY188" s="28"/>
      <c r="XEZ188" s="28"/>
      <c r="XFA188" s="28"/>
      <c r="XFB188" s="28"/>
      <c r="XFC188" s="28"/>
      <c r="XFD188" s="28"/>
    </row>
    <row r="189" spans="1:42 16358:16384" s="3" customFormat="1" ht="19.05" customHeight="1">
      <c r="A189" s="109"/>
      <c r="B189" s="111"/>
      <c r="C189" s="111"/>
      <c r="D189" s="111"/>
      <c r="E189" s="111"/>
      <c r="F189" s="111"/>
      <c r="G189" s="111"/>
      <c r="H189" s="111"/>
      <c r="I189" s="111"/>
      <c r="J189" s="113"/>
      <c r="K189" s="20" t="str">
        <f ca="1">IF(A187="","",IF(MOD(ROW(),3)=1,"上午",IF(MOD(ROW(),3)=2,"下午","加班")))</f>
        <v/>
      </c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7"/>
      <c r="XED189" s="28"/>
      <c r="XEE189" s="28"/>
      <c r="XEF189" s="28"/>
      <c r="XEG189" s="28"/>
      <c r="XEH189" s="28"/>
      <c r="XEI189" s="28"/>
      <c r="XEJ189" s="28"/>
      <c r="XEK189" s="28"/>
      <c r="XEL189" s="28"/>
      <c r="XEM189" s="28"/>
      <c r="XEN189" s="28"/>
      <c r="XEO189" s="28"/>
      <c r="XEP189" s="28"/>
      <c r="XEQ189" s="28"/>
      <c r="XER189" s="28"/>
      <c r="XES189" s="28"/>
      <c r="XET189" s="28"/>
      <c r="XEU189" s="28"/>
      <c r="XEV189" s="28"/>
      <c r="XEW189" s="28"/>
      <c r="XEX189" s="28"/>
      <c r="XEY189" s="28"/>
      <c r="XEZ189" s="28"/>
      <c r="XFA189" s="28"/>
      <c r="XFB189" s="28"/>
      <c r="XFC189" s="28"/>
      <c r="XFD189" s="28"/>
    </row>
    <row r="190" spans="1:42 16358:16384" s="3" customFormat="1" ht="19.05" customHeight="1">
      <c r="A190" s="109" t="str">
        <f ca="1">IF(B190=0,"",COUNTA($B$3:$B189))</f>
        <v/>
      </c>
      <c r="B190" s="111">
        <f ca="1">INDIRECT("员工信息表!B"&amp;COUNTA($B$3:$B189)+2)</f>
        <v>0</v>
      </c>
      <c r="C190" s="111"/>
      <c r="D190" s="111">
        <f>(COUNTIF($L190:$AP190,"出勤")+COUNTIF($L191:$AP191,"出勤"))*0.5</f>
        <v>0</v>
      </c>
      <c r="E190" s="111">
        <f>(COUNTIF($L190:$AP190,"事假")+COUNTIF($L191:$AP191,"事假"))*0.5</f>
        <v>0</v>
      </c>
      <c r="F190" s="111">
        <f>(COUNTIF($L190:$AP190,"病假")+COUNTIF($L191:$AP191,"病假"))*0.5</f>
        <v>0</v>
      </c>
      <c r="G190" s="111">
        <f>(COUNTIF($L190:$AP190,"休假")+COUNTIF($L191:$AP191,"休假"))*0.5</f>
        <v>0</v>
      </c>
      <c r="H190" s="111">
        <f>(COUNTIF($L190:$AP190,"缺勤")+COUNTIF($L191:$AP191,"缺勤"))*0.5</f>
        <v>0</v>
      </c>
      <c r="I190" s="111">
        <f>(COUNTIF($L190:$AP190,"放假")+COUNTIF($L191:$AP191,"放假"))*0.5</f>
        <v>0</v>
      </c>
      <c r="J190" s="113">
        <f>(SUM(L192:AP192))/$AO$2</f>
        <v>0</v>
      </c>
      <c r="K190" s="16" t="str">
        <f ca="1">IF(A190="","",IF(MOD(ROW(),3)=1,"上午",IF(MOD(ROW(),3)=2,"下午","加班")))</f>
        <v/>
      </c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25"/>
      <c r="XED190" s="28"/>
      <c r="XEE190" s="28"/>
      <c r="XEF190" s="28"/>
      <c r="XEG190" s="28"/>
      <c r="XEH190" s="28"/>
      <c r="XEI190" s="28"/>
      <c r="XEJ190" s="28"/>
      <c r="XEK190" s="28"/>
      <c r="XEL190" s="28"/>
      <c r="XEM190" s="28"/>
      <c r="XEN190" s="28"/>
      <c r="XEO190" s="28"/>
      <c r="XEP190" s="28"/>
      <c r="XEQ190" s="28"/>
      <c r="XER190" s="28"/>
      <c r="XES190" s="28"/>
      <c r="XET190" s="28"/>
      <c r="XEU190" s="28"/>
      <c r="XEV190" s="28"/>
      <c r="XEW190" s="28"/>
      <c r="XEX190" s="28"/>
      <c r="XEY190" s="28"/>
      <c r="XEZ190" s="28"/>
      <c r="XFA190" s="28"/>
      <c r="XFB190" s="28"/>
      <c r="XFC190" s="28"/>
      <c r="XFD190" s="28"/>
    </row>
    <row r="191" spans="1:42 16358:16384" s="3" customFormat="1" ht="19.05" customHeight="1">
      <c r="A191" s="109"/>
      <c r="B191" s="111"/>
      <c r="C191" s="111"/>
      <c r="D191" s="111"/>
      <c r="E191" s="111"/>
      <c r="F191" s="111"/>
      <c r="G191" s="111"/>
      <c r="H191" s="111"/>
      <c r="I191" s="111"/>
      <c r="J191" s="113"/>
      <c r="K191" s="18" t="str">
        <f ca="1">IF(A190="","",IF(MOD(ROW(),3)=1,"上午",IF(MOD(ROW(),3)=2,"下午","加班")))</f>
        <v/>
      </c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26"/>
      <c r="XED191" s="28"/>
      <c r="XEE191" s="28"/>
      <c r="XEF191" s="28"/>
      <c r="XEG191" s="28"/>
      <c r="XEH191" s="28"/>
      <c r="XEI191" s="28"/>
      <c r="XEJ191" s="28"/>
      <c r="XEK191" s="28"/>
      <c r="XEL191" s="28"/>
      <c r="XEM191" s="28"/>
      <c r="XEN191" s="28"/>
      <c r="XEO191" s="28"/>
      <c r="XEP191" s="28"/>
      <c r="XEQ191" s="28"/>
      <c r="XER191" s="28"/>
      <c r="XES191" s="28"/>
      <c r="XET191" s="28"/>
      <c r="XEU191" s="28"/>
      <c r="XEV191" s="28"/>
      <c r="XEW191" s="28"/>
      <c r="XEX191" s="28"/>
      <c r="XEY191" s="28"/>
      <c r="XEZ191" s="28"/>
      <c r="XFA191" s="28"/>
      <c r="XFB191" s="28"/>
      <c r="XFC191" s="28"/>
      <c r="XFD191" s="28"/>
    </row>
    <row r="192" spans="1:42 16358:16384" s="3" customFormat="1" ht="19.05" customHeight="1">
      <c r="A192" s="109"/>
      <c r="B192" s="111"/>
      <c r="C192" s="111"/>
      <c r="D192" s="111"/>
      <c r="E192" s="111"/>
      <c r="F192" s="111"/>
      <c r="G192" s="111"/>
      <c r="H192" s="111"/>
      <c r="I192" s="111"/>
      <c r="J192" s="113"/>
      <c r="K192" s="20" t="str">
        <f ca="1">IF(A190="","",IF(MOD(ROW(),3)=1,"上午",IF(MOD(ROW(),3)=2,"下午","加班")))</f>
        <v/>
      </c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  <c r="AO192" s="21"/>
      <c r="AP192" s="27"/>
      <c r="XED192" s="28"/>
      <c r="XEE192" s="28"/>
      <c r="XEF192" s="28"/>
      <c r="XEG192" s="28"/>
      <c r="XEH192" s="28"/>
      <c r="XEI192" s="28"/>
      <c r="XEJ192" s="28"/>
      <c r="XEK192" s="28"/>
      <c r="XEL192" s="28"/>
      <c r="XEM192" s="28"/>
      <c r="XEN192" s="28"/>
      <c r="XEO192" s="28"/>
      <c r="XEP192" s="28"/>
      <c r="XEQ192" s="28"/>
      <c r="XER192" s="28"/>
      <c r="XES192" s="28"/>
      <c r="XET192" s="28"/>
      <c r="XEU192" s="28"/>
      <c r="XEV192" s="28"/>
      <c r="XEW192" s="28"/>
      <c r="XEX192" s="28"/>
      <c r="XEY192" s="28"/>
      <c r="XEZ192" s="28"/>
      <c r="XFA192" s="28"/>
      <c r="XFB192" s="28"/>
      <c r="XFC192" s="28"/>
      <c r="XFD192" s="28"/>
    </row>
    <row r="193" spans="1:42 16358:16384" s="3" customFormat="1" ht="19.05" customHeight="1">
      <c r="A193" s="109" t="str">
        <f ca="1">IF(B193=0,"",COUNTA($B$3:$B192))</f>
        <v/>
      </c>
      <c r="B193" s="111">
        <f ca="1">INDIRECT("员工信息表!B"&amp;COUNTA($B$3:$B192)+2)</f>
        <v>0</v>
      </c>
      <c r="C193" s="111"/>
      <c r="D193" s="111">
        <f>(COUNTIF($L193:$AP193,"出勤")+COUNTIF($L194:$AP194,"出勤"))*0.5</f>
        <v>0</v>
      </c>
      <c r="E193" s="111">
        <f>(COUNTIF($L193:$AP193,"事假")+COUNTIF($L194:$AP194,"事假"))*0.5</f>
        <v>0</v>
      </c>
      <c r="F193" s="111">
        <f>(COUNTIF($L193:$AP193,"病假")+COUNTIF($L194:$AP194,"病假"))*0.5</f>
        <v>0</v>
      </c>
      <c r="G193" s="111">
        <f>(COUNTIF($L193:$AP193,"休假")+COUNTIF($L194:$AP194,"休假"))*0.5</f>
        <v>0</v>
      </c>
      <c r="H193" s="111">
        <f>(COUNTIF($L193:$AP193,"缺勤")+COUNTIF($L194:$AP194,"缺勤"))*0.5</f>
        <v>0</v>
      </c>
      <c r="I193" s="111">
        <f>(COUNTIF($L193:$AP193,"放假")+COUNTIF($L194:$AP194,"放假"))*0.5</f>
        <v>0</v>
      </c>
      <c r="J193" s="113">
        <f>(SUM(L195:AP195))/$AO$2</f>
        <v>0</v>
      </c>
      <c r="K193" s="16" t="str">
        <f ca="1">IF(A193="","",IF(MOD(ROW(),3)=1,"上午",IF(MOD(ROW(),3)=2,"下午","加班")))</f>
        <v/>
      </c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25"/>
      <c r="XED193" s="28"/>
      <c r="XEE193" s="28"/>
      <c r="XEF193" s="28"/>
      <c r="XEG193" s="28"/>
      <c r="XEH193" s="28"/>
      <c r="XEI193" s="28"/>
      <c r="XEJ193" s="28"/>
      <c r="XEK193" s="28"/>
      <c r="XEL193" s="28"/>
      <c r="XEM193" s="28"/>
      <c r="XEN193" s="28"/>
      <c r="XEO193" s="28"/>
      <c r="XEP193" s="28"/>
      <c r="XEQ193" s="28"/>
      <c r="XER193" s="28"/>
      <c r="XES193" s="28"/>
      <c r="XET193" s="28"/>
      <c r="XEU193" s="28"/>
      <c r="XEV193" s="28"/>
      <c r="XEW193" s="28"/>
      <c r="XEX193" s="28"/>
      <c r="XEY193" s="28"/>
      <c r="XEZ193" s="28"/>
      <c r="XFA193" s="28"/>
      <c r="XFB193" s="28"/>
      <c r="XFC193" s="28"/>
      <c r="XFD193" s="28"/>
    </row>
    <row r="194" spans="1:42 16358:16384" s="3" customFormat="1" ht="19.05" customHeight="1">
      <c r="A194" s="109"/>
      <c r="B194" s="111"/>
      <c r="C194" s="111"/>
      <c r="D194" s="111"/>
      <c r="E194" s="111"/>
      <c r="F194" s="111"/>
      <c r="G194" s="111"/>
      <c r="H194" s="111"/>
      <c r="I194" s="111"/>
      <c r="J194" s="113"/>
      <c r="K194" s="18" t="str">
        <f ca="1">IF(A193="","",IF(MOD(ROW(),3)=1,"上午",IF(MOD(ROW(),3)=2,"下午","加班")))</f>
        <v/>
      </c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26"/>
      <c r="XED194" s="28"/>
      <c r="XEE194" s="28"/>
      <c r="XEF194" s="28"/>
      <c r="XEG194" s="28"/>
      <c r="XEH194" s="28"/>
      <c r="XEI194" s="28"/>
      <c r="XEJ194" s="28"/>
      <c r="XEK194" s="28"/>
      <c r="XEL194" s="28"/>
      <c r="XEM194" s="28"/>
      <c r="XEN194" s="28"/>
      <c r="XEO194" s="28"/>
      <c r="XEP194" s="28"/>
      <c r="XEQ194" s="28"/>
      <c r="XER194" s="28"/>
      <c r="XES194" s="28"/>
      <c r="XET194" s="28"/>
      <c r="XEU194" s="28"/>
      <c r="XEV194" s="28"/>
      <c r="XEW194" s="28"/>
      <c r="XEX194" s="28"/>
      <c r="XEY194" s="28"/>
      <c r="XEZ194" s="28"/>
      <c r="XFA194" s="28"/>
      <c r="XFB194" s="28"/>
      <c r="XFC194" s="28"/>
      <c r="XFD194" s="28"/>
    </row>
    <row r="195" spans="1:42 16358:16384" s="3" customFormat="1" ht="19.05" customHeight="1">
      <c r="A195" s="109"/>
      <c r="B195" s="111"/>
      <c r="C195" s="111"/>
      <c r="D195" s="111"/>
      <c r="E195" s="111"/>
      <c r="F195" s="111"/>
      <c r="G195" s="111"/>
      <c r="H195" s="111"/>
      <c r="I195" s="111"/>
      <c r="J195" s="113"/>
      <c r="K195" s="20" t="str">
        <f ca="1">IF(A193="","",IF(MOD(ROW(),3)=1,"上午",IF(MOD(ROW(),3)=2,"下午","加班")))</f>
        <v/>
      </c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21"/>
      <c r="AP195" s="27"/>
      <c r="XED195" s="28"/>
      <c r="XEE195" s="28"/>
      <c r="XEF195" s="28"/>
      <c r="XEG195" s="28"/>
      <c r="XEH195" s="28"/>
      <c r="XEI195" s="28"/>
      <c r="XEJ195" s="28"/>
      <c r="XEK195" s="28"/>
      <c r="XEL195" s="28"/>
      <c r="XEM195" s="28"/>
      <c r="XEN195" s="28"/>
      <c r="XEO195" s="28"/>
      <c r="XEP195" s="28"/>
      <c r="XEQ195" s="28"/>
      <c r="XER195" s="28"/>
      <c r="XES195" s="28"/>
      <c r="XET195" s="28"/>
      <c r="XEU195" s="28"/>
      <c r="XEV195" s="28"/>
      <c r="XEW195" s="28"/>
      <c r="XEX195" s="28"/>
      <c r="XEY195" s="28"/>
      <c r="XEZ195" s="28"/>
      <c r="XFA195" s="28"/>
      <c r="XFB195" s="28"/>
      <c r="XFC195" s="28"/>
      <c r="XFD195" s="28"/>
    </row>
    <row r="196" spans="1:11 16358:16384" s="3" customFormat="1" ht="19.05" customHeight="1">
      <c r="A196" s="110"/>
      <c r="B196" s="112"/>
      <c r="C196" s="112"/>
      <c r="D196" s="112"/>
      <c r="E196" s="112"/>
      <c r="F196" s="29"/>
      <c r="G196" s="29"/>
      <c r="H196" s="29"/>
      <c r="I196" s="29"/>
      <c r="J196" s="114"/>
      <c r="K196" s="29"/>
      <c r="XED196" s="28"/>
      <c r="XEE196" s="28"/>
      <c r="XEF196" s="28"/>
      <c r="XEG196" s="28"/>
      <c r="XEH196" s="28"/>
      <c r="XEI196" s="28"/>
      <c r="XEJ196" s="28"/>
      <c r="XEK196" s="28"/>
      <c r="XEL196" s="28"/>
      <c r="XEM196" s="28"/>
      <c r="XEN196" s="28"/>
      <c r="XEO196" s="28"/>
      <c r="XEP196" s="28"/>
      <c r="XEQ196" s="28"/>
      <c r="XER196" s="28"/>
      <c r="XES196" s="28"/>
      <c r="XET196" s="28"/>
      <c r="XEU196" s="28"/>
      <c r="XEV196" s="28"/>
      <c r="XEW196" s="28"/>
      <c r="XEX196" s="28"/>
      <c r="XEY196" s="28"/>
      <c r="XEZ196" s="28"/>
      <c r="XFA196" s="28"/>
      <c r="XFB196" s="28"/>
      <c r="XFC196" s="28"/>
      <c r="XFD196" s="28"/>
    </row>
    <row r="197" spans="1:11 16358:16384" s="3" customFormat="1" ht="19.05" customHeight="1">
      <c r="A197" s="110"/>
      <c r="B197" s="112"/>
      <c r="C197" s="112"/>
      <c r="D197" s="112"/>
      <c r="E197" s="112"/>
      <c r="F197" s="29"/>
      <c r="G197" s="29"/>
      <c r="H197" s="29"/>
      <c r="I197" s="29"/>
      <c r="J197" s="114"/>
      <c r="K197" s="29"/>
      <c r="XED197" s="28"/>
      <c r="XEE197" s="28"/>
      <c r="XEF197" s="28"/>
      <c r="XEG197" s="28"/>
      <c r="XEH197" s="28"/>
      <c r="XEI197" s="28"/>
      <c r="XEJ197" s="28"/>
      <c r="XEK197" s="28"/>
      <c r="XEL197" s="28"/>
      <c r="XEM197" s="28"/>
      <c r="XEN197" s="28"/>
      <c r="XEO197" s="28"/>
      <c r="XEP197" s="28"/>
      <c r="XEQ197" s="28"/>
      <c r="XER197" s="28"/>
      <c r="XES197" s="28"/>
      <c r="XET197" s="28"/>
      <c r="XEU197" s="28"/>
      <c r="XEV197" s="28"/>
      <c r="XEW197" s="28"/>
      <c r="XEX197" s="28"/>
      <c r="XEY197" s="28"/>
      <c r="XEZ197" s="28"/>
      <c r="XFA197" s="28"/>
      <c r="XFB197" s="28"/>
      <c r="XFC197" s="28"/>
      <c r="XFD197" s="28"/>
    </row>
    <row r="198" spans="1:11 16358:16384" s="3" customFormat="1" ht="19.05" customHeight="1">
      <c r="A198" s="110"/>
      <c r="B198" s="112"/>
      <c r="C198" s="112"/>
      <c r="D198" s="112"/>
      <c r="E198" s="112"/>
      <c r="F198" s="29"/>
      <c r="G198" s="29"/>
      <c r="H198" s="29"/>
      <c r="I198" s="29"/>
      <c r="J198" s="114"/>
      <c r="K198" s="29"/>
      <c r="XED198" s="28"/>
      <c r="XEE198" s="28"/>
      <c r="XEF198" s="28"/>
      <c r="XEG198" s="28"/>
      <c r="XEH198" s="28"/>
      <c r="XEI198" s="28"/>
      <c r="XEJ198" s="28"/>
      <c r="XEK198" s="28"/>
      <c r="XEL198" s="28"/>
      <c r="XEM198" s="28"/>
      <c r="XEN198" s="28"/>
      <c r="XEO198" s="28"/>
      <c r="XEP198" s="28"/>
      <c r="XEQ198" s="28"/>
      <c r="XER198" s="28"/>
      <c r="XES198" s="28"/>
      <c r="XET198" s="28"/>
      <c r="XEU198" s="28"/>
      <c r="XEV198" s="28"/>
      <c r="XEW198" s="28"/>
      <c r="XEX198" s="28"/>
      <c r="XEY198" s="28"/>
      <c r="XEZ198" s="28"/>
      <c r="XFA198" s="28"/>
      <c r="XFB198" s="28"/>
      <c r="XFC198" s="28"/>
      <c r="XFD198" s="28"/>
    </row>
    <row r="199" spans="1:11 16358:16384" s="3" customFormat="1" ht="19.05" customHeight="1">
      <c r="A199" s="110"/>
      <c r="B199" s="112"/>
      <c r="C199" s="112"/>
      <c r="D199" s="112"/>
      <c r="E199" s="112"/>
      <c r="F199" s="29"/>
      <c r="G199" s="29"/>
      <c r="H199" s="29"/>
      <c r="I199" s="29"/>
      <c r="J199" s="114"/>
      <c r="K199" s="29"/>
      <c r="XED199" s="28"/>
      <c r="XEE199" s="28"/>
      <c r="XEF199" s="28"/>
      <c r="XEG199" s="28"/>
      <c r="XEH199" s="28"/>
      <c r="XEI199" s="28"/>
      <c r="XEJ199" s="28"/>
      <c r="XEK199" s="28"/>
      <c r="XEL199" s="28"/>
      <c r="XEM199" s="28"/>
      <c r="XEN199" s="28"/>
      <c r="XEO199" s="28"/>
      <c r="XEP199" s="28"/>
      <c r="XEQ199" s="28"/>
      <c r="XER199" s="28"/>
      <c r="XES199" s="28"/>
      <c r="XET199" s="28"/>
      <c r="XEU199" s="28"/>
      <c r="XEV199" s="28"/>
      <c r="XEW199" s="28"/>
      <c r="XEX199" s="28"/>
      <c r="XEY199" s="28"/>
      <c r="XEZ199" s="28"/>
      <c r="XFA199" s="28"/>
      <c r="XFB199" s="28"/>
      <c r="XFC199" s="28"/>
      <c r="XFD199" s="28"/>
    </row>
    <row r="200" spans="1:11 16358:16384" s="3" customFormat="1" ht="19.05" customHeight="1">
      <c r="A200" s="110"/>
      <c r="B200" s="112"/>
      <c r="C200" s="112"/>
      <c r="D200" s="112"/>
      <c r="E200" s="112"/>
      <c r="F200" s="29"/>
      <c r="G200" s="29"/>
      <c r="H200" s="29"/>
      <c r="I200" s="29"/>
      <c r="J200" s="114"/>
      <c r="K200" s="29"/>
      <c r="XED200" s="28"/>
      <c r="XEE200" s="28"/>
      <c r="XEF200" s="28"/>
      <c r="XEG200" s="28"/>
      <c r="XEH200" s="28"/>
      <c r="XEI200" s="28"/>
      <c r="XEJ200" s="28"/>
      <c r="XEK200" s="28"/>
      <c r="XEL200" s="28"/>
      <c r="XEM200" s="28"/>
      <c r="XEN200" s="28"/>
      <c r="XEO200" s="28"/>
      <c r="XEP200" s="28"/>
      <c r="XEQ200" s="28"/>
      <c r="XER200" s="28"/>
      <c r="XES200" s="28"/>
      <c r="XET200" s="28"/>
      <c r="XEU200" s="28"/>
      <c r="XEV200" s="28"/>
      <c r="XEW200" s="28"/>
      <c r="XEX200" s="28"/>
      <c r="XEY200" s="28"/>
      <c r="XEZ200" s="28"/>
      <c r="XFA200" s="28"/>
      <c r="XFB200" s="28"/>
      <c r="XFC200" s="28"/>
      <c r="XFD200" s="28"/>
    </row>
    <row r="201" spans="1:11 16358:16384" s="3" customFormat="1" ht="19.05" customHeight="1">
      <c r="A201" s="110"/>
      <c r="B201" s="112"/>
      <c r="C201" s="112"/>
      <c r="D201" s="112"/>
      <c r="E201" s="112"/>
      <c r="F201" s="29"/>
      <c r="G201" s="29"/>
      <c r="H201" s="29"/>
      <c r="I201" s="29"/>
      <c r="J201" s="114"/>
      <c r="K201" s="29"/>
      <c r="XED201" s="28"/>
      <c r="XEE201" s="28"/>
      <c r="XEF201" s="28"/>
      <c r="XEG201" s="28"/>
      <c r="XEH201" s="28"/>
      <c r="XEI201" s="28"/>
      <c r="XEJ201" s="28"/>
      <c r="XEK201" s="28"/>
      <c r="XEL201" s="28"/>
      <c r="XEM201" s="28"/>
      <c r="XEN201" s="28"/>
      <c r="XEO201" s="28"/>
      <c r="XEP201" s="28"/>
      <c r="XEQ201" s="28"/>
      <c r="XER201" s="28"/>
      <c r="XES201" s="28"/>
      <c r="XET201" s="28"/>
      <c r="XEU201" s="28"/>
      <c r="XEV201" s="28"/>
      <c r="XEW201" s="28"/>
      <c r="XEX201" s="28"/>
      <c r="XEY201" s="28"/>
      <c r="XEZ201" s="28"/>
      <c r="XFA201" s="28"/>
      <c r="XFB201" s="28"/>
      <c r="XFC201" s="28"/>
      <c r="XFD201" s="28"/>
    </row>
    <row r="202" spans="1:11 16358:16384" s="3" customFormat="1" ht="19.05" customHeight="1">
      <c r="A202" s="110"/>
      <c r="B202" s="112"/>
      <c r="C202" s="112"/>
      <c r="D202" s="112"/>
      <c r="E202" s="112"/>
      <c r="F202" s="29"/>
      <c r="G202" s="29"/>
      <c r="H202" s="29"/>
      <c r="I202" s="29"/>
      <c r="J202" s="114"/>
      <c r="K202" s="29"/>
      <c r="XED202" s="28"/>
      <c r="XEE202" s="28"/>
      <c r="XEF202" s="28"/>
      <c r="XEG202" s="28"/>
      <c r="XEH202" s="28"/>
      <c r="XEI202" s="28"/>
      <c r="XEJ202" s="28"/>
      <c r="XEK202" s="28"/>
      <c r="XEL202" s="28"/>
      <c r="XEM202" s="28"/>
      <c r="XEN202" s="28"/>
      <c r="XEO202" s="28"/>
      <c r="XEP202" s="28"/>
      <c r="XEQ202" s="28"/>
      <c r="XER202" s="28"/>
      <c r="XES202" s="28"/>
      <c r="XET202" s="28"/>
      <c r="XEU202" s="28"/>
      <c r="XEV202" s="28"/>
      <c r="XEW202" s="28"/>
      <c r="XEX202" s="28"/>
      <c r="XEY202" s="28"/>
      <c r="XEZ202" s="28"/>
      <c r="XFA202" s="28"/>
      <c r="XFB202" s="28"/>
      <c r="XFC202" s="28"/>
      <c r="XFD202" s="28"/>
    </row>
    <row r="203" spans="1:11 16358:16384" s="3" customFormat="1" ht="19.05" customHeight="1">
      <c r="A203" s="110"/>
      <c r="B203" s="112"/>
      <c r="C203" s="112"/>
      <c r="D203" s="112"/>
      <c r="E203" s="112"/>
      <c r="F203" s="29"/>
      <c r="G203" s="29"/>
      <c r="H203" s="29"/>
      <c r="I203" s="29"/>
      <c r="J203" s="114"/>
      <c r="K203" s="29"/>
      <c r="XED203" s="28"/>
      <c r="XEE203" s="28"/>
      <c r="XEF203" s="28"/>
      <c r="XEG203" s="28"/>
      <c r="XEH203" s="28"/>
      <c r="XEI203" s="28"/>
      <c r="XEJ203" s="28"/>
      <c r="XEK203" s="28"/>
      <c r="XEL203" s="28"/>
      <c r="XEM203" s="28"/>
      <c r="XEN203" s="28"/>
      <c r="XEO203" s="28"/>
      <c r="XEP203" s="28"/>
      <c r="XEQ203" s="28"/>
      <c r="XER203" s="28"/>
      <c r="XES203" s="28"/>
      <c r="XET203" s="28"/>
      <c r="XEU203" s="28"/>
      <c r="XEV203" s="28"/>
      <c r="XEW203" s="28"/>
      <c r="XEX203" s="28"/>
      <c r="XEY203" s="28"/>
      <c r="XEZ203" s="28"/>
      <c r="XFA203" s="28"/>
      <c r="XFB203" s="28"/>
      <c r="XFC203" s="28"/>
      <c r="XFD203" s="28"/>
    </row>
    <row r="204" spans="1:11 16358:16384" s="3" customFormat="1" ht="19.05" customHeight="1">
      <c r="A204" s="110"/>
      <c r="B204" s="112"/>
      <c r="C204" s="112"/>
      <c r="D204" s="112"/>
      <c r="E204" s="112"/>
      <c r="F204" s="29"/>
      <c r="G204" s="29"/>
      <c r="H204" s="29"/>
      <c r="I204" s="29"/>
      <c r="J204" s="114"/>
      <c r="K204" s="29"/>
      <c r="XED204" s="28"/>
      <c r="XEE204" s="28"/>
      <c r="XEF204" s="28"/>
      <c r="XEG204" s="28"/>
      <c r="XEH204" s="28"/>
      <c r="XEI204" s="28"/>
      <c r="XEJ204" s="28"/>
      <c r="XEK204" s="28"/>
      <c r="XEL204" s="28"/>
      <c r="XEM204" s="28"/>
      <c r="XEN204" s="28"/>
      <c r="XEO204" s="28"/>
      <c r="XEP204" s="28"/>
      <c r="XEQ204" s="28"/>
      <c r="XER204" s="28"/>
      <c r="XES204" s="28"/>
      <c r="XET204" s="28"/>
      <c r="XEU204" s="28"/>
      <c r="XEV204" s="28"/>
      <c r="XEW204" s="28"/>
      <c r="XEX204" s="28"/>
      <c r="XEY204" s="28"/>
      <c r="XEZ204" s="28"/>
      <c r="XFA204" s="28"/>
      <c r="XFB204" s="28"/>
      <c r="XFC204" s="28"/>
      <c r="XFD204" s="28"/>
    </row>
    <row r="205" spans="1:11 16358:16384" s="3" customFormat="1" ht="19.05" customHeight="1">
      <c r="A205" s="110"/>
      <c r="B205" s="112"/>
      <c r="C205" s="112"/>
      <c r="D205" s="112"/>
      <c r="E205" s="112"/>
      <c r="F205" s="29"/>
      <c r="G205" s="29"/>
      <c r="H205" s="29"/>
      <c r="I205" s="29"/>
      <c r="J205" s="114"/>
      <c r="K205" s="29"/>
      <c r="XED205" s="28"/>
      <c r="XEE205" s="28"/>
      <c r="XEF205" s="28"/>
      <c r="XEG205" s="28"/>
      <c r="XEH205" s="28"/>
      <c r="XEI205" s="28"/>
      <c r="XEJ205" s="28"/>
      <c r="XEK205" s="28"/>
      <c r="XEL205" s="28"/>
      <c r="XEM205" s="28"/>
      <c r="XEN205" s="28"/>
      <c r="XEO205" s="28"/>
      <c r="XEP205" s="28"/>
      <c r="XEQ205" s="28"/>
      <c r="XER205" s="28"/>
      <c r="XES205" s="28"/>
      <c r="XET205" s="28"/>
      <c r="XEU205" s="28"/>
      <c r="XEV205" s="28"/>
      <c r="XEW205" s="28"/>
      <c r="XEX205" s="28"/>
      <c r="XEY205" s="28"/>
      <c r="XEZ205" s="28"/>
      <c r="XFA205" s="28"/>
      <c r="XFB205" s="28"/>
      <c r="XFC205" s="28"/>
      <c r="XFD205" s="28"/>
    </row>
    <row r="206" spans="1:11 16358:16384" s="3" customFormat="1" ht="19.05" customHeight="1">
      <c r="A206" s="110"/>
      <c r="B206" s="112"/>
      <c r="C206" s="112"/>
      <c r="D206" s="112"/>
      <c r="E206" s="112"/>
      <c r="F206" s="29"/>
      <c r="G206" s="29"/>
      <c r="H206" s="29"/>
      <c r="I206" s="29"/>
      <c r="J206" s="114"/>
      <c r="K206" s="29"/>
      <c r="XED206" s="28"/>
      <c r="XEE206" s="28"/>
      <c r="XEF206" s="28"/>
      <c r="XEG206" s="28"/>
      <c r="XEH206" s="28"/>
      <c r="XEI206" s="28"/>
      <c r="XEJ206" s="28"/>
      <c r="XEK206" s="28"/>
      <c r="XEL206" s="28"/>
      <c r="XEM206" s="28"/>
      <c r="XEN206" s="28"/>
      <c r="XEO206" s="28"/>
      <c r="XEP206" s="28"/>
      <c r="XEQ206" s="28"/>
      <c r="XER206" s="28"/>
      <c r="XES206" s="28"/>
      <c r="XET206" s="28"/>
      <c r="XEU206" s="28"/>
      <c r="XEV206" s="28"/>
      <c r="XEW206" s="28"/>
      <c r="XEX206" s="28"/>
      <c r="XEY206" s="28"/>
      <c r="XEZ206" s="28"/>
      <c r="XFA206" s="28"/>
      <c r="XFB206" s="28"/>
      <c r="XFC206" s="28"/>
      <c r="XFD206" s="28"/>
    </row>
    <row r="207" spans="1:11 16358:16384" s="3" customFormat="1" ht="19.05" customHeight="1">
      <c r="A207" s="110"/>
      <c r="B207" s="112"/>
      <c r="C207" s="112"/>
      <c r="D207" s="112"/>
      <c r="E207" s="112"/>
      <c r="F207" s="29"/>
      <c r="G207" s="29"/>
      <c r="H207" s="29"/>
      <c r="I207" s="29"/>
      <c r="J207" s="114"/>
      <c r="K207" s="29"/>
      <c r="XED207" s="28"/>
      <c r="XEE207" s="28"/>
      <c r="XEF207" s="28"/>
      <c r="XEG207" s="28"/>
      <c r="XEH207" s="28"/>
      <c r="XEI207" s="28"/>
      <c r="XEJ207" s="28"/>
      <c r="XEK207" s="28"/>
      <c r="XEL207" s="28"/>
      <c r="XEM207" s="28"/>
      <c r="XEN207" s="28"/>
      <c r="XEO207" s="28"/>
      <c r="XEP207" s="28"/>
      <c r="XEQ207" s="28"/>
      <c r="XER207" s="28"/>
      <c r="XES207" s="28"/>
      <c r="XET207" s="28"/>
      <c r="XEU207" s="28"/>
      <c r="XEV207" s="28"/>
      <c r="XEW207" s="28"/>
      <c r="XEX207" s="28"/>
      <c r="XEY207" s="28"/>
      <c r="XEZ207" s="28"/>
      <c r="XFA207" s="28"/>
      <c r="XFB207" s="28"/>
      <c r="XFC207" s="28"/>
      <c r="XFD207" s="28"/>
    </row>
    <row r="208" spans="1:11 16358:16384" s="3" customFormat="1" ht="19.05" customHeight="1">
      <c r="A208" s="110"/>
      <c r="B208" s="112"/>
      <c r="C208" s="112"/>
      <c r="D208" s="112"/>
      <c r="E208" s="112"/>
      <c r="F208" s="29"/>
      <c r="G208" s="29"/>
      <c r="H208" s="29"/>
      <c r="I208" s="29"/>
      <c r="J208" s="114"/>
      <c r="K208" s="29"/>
      <c r="XED208" s="28"/>
      <c r="XEE208" s="28"/>
      <c r="XEF208" s="28"/>
      <c r="XEG208" s="28"/>
      <c r="XEH208" s="28"/>
      <c r="XEI208" s="28"/>
      <c r="XEJ208" s="28"/>
      <c r="XEK208" s="28"/>
      <c r="XEL208" s="28"/>
      <c r="XEM208" s="28"/>
      <c r="XEN208" s="28"/>
      <c r="XEO208" s="28"/>
      <c r="XEP208" s="28"/>
      <c r="XEQ208" s="28"/>
      <c r="XER208" s="28"/>
      <c r="XES208" s="28"/>
      <c r="XET208" s="28"/>
      <c r="XEU208" s="28"/>
      <c r="XEV208" s="28"/>
      <c r="XEW208" s="28"/>
      <c r="XEX208" s="28"/>
      <c r="XEY208" s="28"/>
      <c r="XEZ208" s="28"/>
      <c r="XFA208" s="28"/>
      <c r="XFB208" s="28"/>
      <c r="XFC208" s="28"/>
      <c r="XFD208" s="28"/>
    </row>
    <row r="209" spans="1:11 16358:16384" s="3" customFormat="1" ht="19.05" customHeight="1">
      <c r="A209" s="110"/>
      <c r="B209" s="112"/>
      <c r="C209" s="112"/>
      <c r="D209" s="112"/>
      <c r="E209" s="112"/>
      <c r="F209" s="29"/>
      <c r="G209" s="29"/>
      <c r="H209" s="29"/>
      <c r="I209" s="29"/>
      <c r="J209" s="114"/>
      <c r="K209" s="29"/>
      <c r="XED209" s="28"/>
      <c r="XEE209" s="28"/>
      <c r="XEF209" s="28"/>
      <c r="XEG209" s="28"/>
      <c r="XEH209" s="28"/>
      <c r="XEI209" s="28"/>
      <c r="XEJ209" s="28"/>
      <c r="XEK209" s="28"/>
      <c r="XEL209" s="28"/>
      <c r="XEM209" s="28"/>
      <c r="XEN209" s="28"/>
      <c r="XEO209" s="28"/>
      <c r="XEP209" s="28"/>
      <c r="XEQ209" s="28"/>
      <c r="XER209" s="28"/>
      <c r="XES209" s="28"/>
      <c r="XET209" s="28"/>
      <c r="XEU209" s="28"/>
      <c r="XEV209" s="28"/>
      <c r="XEW209" s="28"/>
      <c r="XEX209" s="28"/>
      <c r="XEY209" s="28"/>
      <c r="XEZ209" s="28"/>
      <c r="XFA209" s="28"/>
      <c r="XFB209" s="28"/>
      <c r="XFC209" s="28"/>
      <c r="XFD209" s="28"/>
    </row>
    <row r="210" spans="1:11 16358:16384" s="3" customFormat="1" ht="19.05" customHeight="1">
      <c r="A210" s="110"/>
      <c r="B210" s="112"/>
      <c r="C210" s="112"/>
      <c r="D210" s="112"/>
      <c r="E210" s="112"/>
      <c r="F210" s="29"/>
      <c r="G210" s="29"/>
      <c r="H210" s="29"/>
      <c r="I210" s="29"/>
      <c r="J210" s="114"/>
      <c r="K210" s="29"/>
      <c r="XED210" s="28"/>
      <c r="XEE210" s="28"/>
      <c r="XEF210" s="28"/>
      <c r="XEG210" s="28"/>
      <c r="XEH210" s="28"/>
      <c r="XEI210" s="28"/>
      <c r="XEJ210" s="28"/>
      <c r="XEK210" s="28"/>
      <c r="XEL210" s="28"/>
      <c r="XEM210" s="28"/>
      <c r="XEN210" s="28"/>
      <c r="XEO210" s="28"/>
      <c r="XEP210" s="28"/>
      <c r="XEQ210" s="28"/>
      <c r="XER210" s="28"/>
      <c r="XES210" s="28"/>
      <c r="XET210" s="28"/>
      <c r="XEU210" s="28"/>
      <c r="XEV210" s="28"/>
      <c r="XEW210" s="28"/>
      <c r="XEX210" s="28"/>
      <c r="XEY210" s="28"/>
      <c r="XEZ210" s="28"/>
      <c r="XFA210" s="28"/>
      <c r="XFB210" s="28"/>
      <c r="XFC210" s="28"/>
      <c r="XFD210" s="28"/>
    </row>
    <row r="211" spans="1:11 16358:16384" s="3" customFormat="1" ht="19.05" customHeight="1">
      <c r="A211" s="110"/>
      <c r="B211" s="112"/>
      <c r="C211" s="112"/>
      <c r="D211" s="112"/>
      <c r="E211" s="112"/>
      <c r="F211" s="29"/>
      <c r="G211" s="29"/>
      <c r="H211" s="29"/>
      <c r="I211" s="29"/>
      <c r="J211" s="114"/>
      <c r="K211" s="29"/>
      <c r="XED211" s="28"/>
      <c r="XEE211" s="28"/>
      <c r="XEF211" s="28"/>
      <c r="XEG211" s="28"/>
      <c r="XEH211" s="28"/>
      <c r="XEI211" s="28"/>
      <c r="XEJ211" s="28"/>
      <c r="XEK211" s="28"/>
      <c r="XEL211" s="28"/>
      <c r="XEM211" s="28"/>
      <c r="XEN211" s="28"/>
      <c r="XEO211" s="28"/>
      <c r="XEP211" s="28"/>
      <c r="XEQ211" s="28"/>
      <c r="XER211" s="28"/>
      <c r="XES211" s="28"/>
      <c r="XET211" s="28"/>
      <c r="XEU211" s="28"/>
      <c r="XEV211" s="28"/>
      <c r="XEW211" s="28"/>
      <c r="XEX211" s="28"/>
      <c r="XEY211" s="28"/>
      <c r="XEZ211" s="28"/>
      <c r="XFA211" s="28"/>
      <c r="XFB211" s="28"/>
      <c r="XFC211" s="28"/>
      <c r="XFD211" s="28"/>
    </row>
    <row r="212" spans="1:11 16358:16384" s="3" customFormat="1" ht="19.05" customHeight="1">
      <c r="A212" s="110"/>
      <c r="B212" s="112"/>
      <c r="C212" s="112"/>
      <c r="D212" s="112"/>
      <c r="E212" s="112"/>
      <c r="F212" s="29"/>
      <c r="G212" s="29"/>
      <c r="H212" s="29"/>
      <c r="I212" s="29"/>
      <c r="J212" s="114"/>
      <c r="K212" s="29"/>
      <c r="XED212" s="28"/>
      <c r="XEE212" s="28"/>
      <c r="XEF212" s="28"/>
      <c r="XEG212" s="28"/>
      <c r="XEH212" s="28"/>
      <c r="XEI212" s="28"/>
      <c r="XEJ212" s="28"/>
      <c r="XEK212" s="28"/>
      <c r="XEL212" s="28"/>
      <c r="XEM212" s="28"/>
      <c r="XEN212" s="28"/>
      <c r="XEO212" s="28"/>
      <c r="XEP212" s="28"/>
      <c r="XEQ212" s="28"/>
      <c r="XER212" s="28"/>
      <c r="XES212" s="28"/>
      <c r="XET212" s="28"/>
      <c r="XEU212" s="28"/>
      <c r="XEV212" s="28"/>
      <c r="XEW212" s="28"/>
      <c r="XEX212" s="28"/>
      <c r="XEY212" s="28"/>
      <c r="XEZ212" s="28"/>
      <c r="XFA212" s="28"/>
      <c r="XFB212" s="28"/>
      <c r="XFC212" s="28"/>
      <c r="XFD212" s="28"/>
    </row>
    <row r="213" spans="1:11 16358:16384" s="3" customFormat="1" ht="19.05" customHeight="1">
      <c r="A213" s="110"/>
      <c r="B213" s="112"/>
      <c r="C213" s="112"/>
      <c r="D213" s="112"/>
      <c r="E213" s="112"/>
      <c r="F213" s="29"/>
      <c r="G213" s="29"/>
      <c r="H213" s="29"/>
      <c r="I213" s="29"/>
      <c r="J213" s="114"/>
      <c r="K213" s="29"/>
      <c r="XED213" s="28"/>
      <c r="XEE213" s="28"/>
      <c r="XEF213" s="28"/>
      <c r="XEG213" s="28"/>
      <c r="XEH213" s="28"/>
      <c r="XEI213" s="28"/>
      <c r="XEJ213" s="28"/>
      <c r="XEK213" s="28"/>
      <c r="XEL213" s="28"/>
      <c r="XEM213" s="28"/>
      <c r="XEN213" s="28"/>
      <c r="XEO213" s="28"/>
      <c r="XEP213" s="28"/>
      <c r="XEQ213" s="28"/>
      <c r="XER213" s="28"/>
      <c r="XES213" s="28"/>
      <c r="XET213" s="28"/>
      <c r="XEU213" s="28"/>
      <c r="XEV213" s="28"/>
      <c r="XEW213" s="28"/>
      <c r="XEX213" s="28"/>
      <c r="XEY213" s="28"/>
      <c r="XEZ213" s="28"/>
      <c r="XFA213" s="28"/>
      <c r="XFB213" s="28"/>
      <c r="XFC213" s="28"/>
      <c r="XFD213" s="28"/>
    </row>
    <row r="214" spans="1:11 16358:16384" s="3" customFormat="1" ht="19.05" customHeight="1">
      <c r="A214" s="110"/>
      <c r="B214" s="112"/>
      <c r="C214" s="112"/>
      <c r="D214" s="112"/>
      <c r="E214" s="112"/>
      <c r="F214" s="29"/>
      <c r="G214" s="29"/>
      <c r="H214" s="29"/>
      <c r="I214" s="29"/>
      <c r="J214" s="114"/>
      <c r="K214" s="29"/>
      <c r="XED214" s="28"/>
      <c r="XEE214" s="28"/>
      <c r="XEF214" s="28"/>
      <c r="XEG214" s="28"/>
      <c r="XEH214" s="28"/>
      <c r="XEI214" s="28"/>
      <c r="XEJ214" s="28"/>
      <c r="XEK214" s="28"/>
      <c r="XEL214" s="28"/>
      <c r="XEM214" s="28"/>
      <c r="XEN214" s="28"/>
      <c r="XEO214" s="28"/>
      <c r="XEP214" s="28"/>
      <c r="XEQ214" s="28"/>
      <c r="XER214" s="28"/>
      <c r="XES214" s="28"/>
      <c r="XET214" s="28"/>
      <c r="XEU214" s="28"/>
      <c r="XEV214" s="28"/>
      <c r="XEW214" s="28"/>
      <c r="XEX214" s="28"/>
      <c r="XEY214" s="28"/>
      <c r="XEZ214" s="28"/>
      <c r="XFA214" s="28"/>
      <c r="XFB214" s="28"/>
      <c r="XFC214" s="28"/>
      <c r="XFD214" s="28"/>
    </row>
    <row r="215" spans="1:11 16358:16384" s="3" customFormat="1" ht="19.05" customHeight="1">
      <c r="A215" s="110"/>
      <c r="B215" s="112"/>
      <c r="C215" s="112"/>
      <c r="D215" s="112"/>
      <c r="E215" s="112"/>
      <c r="F215" s="29"/>
      <c r="G215" s="29"/>
      <c r="H215" s="29"/>
      <c r="I215" s="29"/>
      <c r="J215" s="114"/>
      <c r="K215" s="29"/>
      <c r="XED215" s="28"/>
      <c r="XEE215" s="28"/>
      <c r="XEF215" s="28"/>
      <c r="XEG215" s="28"/>
      <c r="XEH215" s="28"/>
      <c r="XEI215" s="28"/>
      <c r="XEJ215" s="28"/>
      <c r="XEK215" s="28"/>
      <c r="XEL215" s="28"/>
      <c r="XEM215" s="28"/>
      <c r="XEN215" s="28"/>
      <c r="XEO215" s="28"/>
      <c r="XEP215" s="28"/>
      <c r="XEQ215" s="28"/>
      <c r="XER215" s="28"/>
      <c r="XES215" s="28"/>
      <c r="XET215" s="28"/>
      <c r="XEU215" s="28"/>
      <c r="XEV215" s="28"/>
      <c r="XEW215" s="28"/>
      <c r="XEX215" s="28"/>
      <c r="XEY215" s="28"/>
      <c r="XEZ215" s="28"/>
      <c r="XFA215" s="28"/>
      <c r="XFB215" s="28"/>
      <c r="XFC215" s="28"/>
      <c r="XFD215" s="28"/>
    </row>
    <row r="216" spans="1:11 16358:16384" s="3" customFormat="1" ht="19.05" customHeight="1">
      <c r="A216" s="110"/>
      <c r="B216" s="112"/>
      <c r="C216" s="112"/>
      <c r="D216" s="112"/>
      <c r="E216" s="112"/>
      <c r="F216" s="29"/>
      <c r="G216" s="29"/>
      <c r="H216" s="29"/>
      <c r="I216" s="29"/>
      <c r="J216" s="114"/>
      <c r="K216" s="29"/>
      <c r="XED216" s="28"/>
      <c r="XEE216" s="28"/>
      <c r="XEF216" s="28"/>
      <c r="XEG216" s="28"/>
      <c r="XEH216" s="28"/>
      <c r="XEI216" s="28"/>
      <c r="XEJ216" s="28"/>
      <c r="XEK216" s="28"/>
      <c r="XEL216" s="28"/>
      <c r="XEM216" s="28"/>
      <c r="XEN216" s="28"/>
      <c r="XEO216" s="28"/>
      <c r="XEP216" s="28"/>
      <c r="XEQ216" s="28"/>
      <c r="XER216" s="28"/>
      <c r="XES216" s="28"/>
      <c r="XET216" s="28"/>
      <c r="XEU216" s="28"/>
      <c r="XEV216" s="28"/>
      <c r="XEW216" s="28"/>
      <c r="XEX216" s="28"/>
      <c r="XEY216" s="28"/>
      <c r="XEZ216" s="28"/>
      <c r="XFA216" s="28"/>
      <c r="XFB216" s="28"/>
      <c r="XFC216" s="28"/>
      <c r="XFD216" s="28"/>
    </row>
    <row r="217" spans="1:11 16358:16384" s="3" customFormat="1" ht="19.05" customHeight="1">
      <c r="A217" s="110"/>
      <c r="B217" s="112"/>
      <c r="C217" s="112"/>
      <c r="D217" s="112"/>
      <c r="E217" s="112"/>
      <c r="F217" s="29"/>
      <c r="G217" s="29"/>
      <c r="H217" s="29"/>
      <c r="I217" s="29"/>
      <c r="J217" s="114"/>
      <c r="K217" s="29"/>
      <c r="XED217" s="28"/>
      <c r="XEE217" s="28"/>
      <c r="XEF217" s="28"/>
      <c r="XEG217" s="28"/>
      <c r="XEH217" s="28"/>
      <c r="XEI217" s="28"/>
      <c r="XEJ217" s="28"/>
      <c r="XEK217" s="28"/>
      <c r="XEL217" s="28"/>
      <c r="XEM217" s="28"/>
      <c r="XEN217" s="28"/>
      <c r="XEO217" s="28"/>
      <c r="XEP217" s="28"/>
      <c r="XEQ217" s="28"/>
      <c r="XER217" s="28"/>
      <c r="XES217" s="28"/>
      <c r="XET217" s="28"/>
      <c r="XEU217" s="28"/>
      <c r="XEV217" s="28"/>
      <c r="XEW217" s="28"/>
      <c r="XEX217" s="28"/>
      <c r="XEY217" s="28"/>
      <c r="XEZ217" s="28"/>
      <c r="XFA217" s="28"/>
      <c r="XFB217" s="28"/>
      <c r="XFC217" s="28"/>
      <c r="XFD217" s="28"/>
    </row>
    <row r="218" spans="1:11 16358:16384" s="3" customFormat="1" ht="19.05" customHeight="1">
      <c r="A218" s="110"/>
      <c r="B218" s="112"/>
      <c r="C218" s="112"/>
      <c r="D218" s="112"/>
      <c r="E218" s="112"/>
      <c r="F218" s="29"/>
      <c r="G218" s="29"/>
      <c r="H218" s="29"/>
      <c r="I218" s="29"/>
      <c r="J218" s="114"/>
      <c r="K218" s="29"/>
      <c r="XED218" s="28"/>
      <c r="XEE218" s="28"/>
      <c r="XEF218" s="28"/>
      <c r="XEG218" s="28"/>
      <c r="XEH218" s="28"/>
      <c r="XEI218" s="28"/>
      <c r="XEJ218" s="28"/>
      <c r="XEK218" s="28"/>
      <c r="XEL218" s="28"/>
      <c r="XEM218" s="28"/>
      <c r="XEN218" s="28"/>
      <c r="XEO218" s="28"/>
      <c r="XEP218" s="28"/>
      <c r="XEQ218" s="28"/>
      <c r="XER218" s="28"/>
      <c r="XES218" s="28"/>
      <c r="XET218" s="28"/>
      <c r="XEU218" s="28"/>
      <c r="XEV218" s="28"/>
      <c r="XEW218" s="28"/>
      <c r="XEX218" s="28"/>
      <c r="XEY218" s="28"/>
      <c r="XEZ218" s="28"/>
      <c r="XFA218" s="28"/>
      <c r="XFB218" s="28"/>
      <c r="XFC218" s="28"/>
      <c r="XFD218" s="28"/>
    </row>
    <row r="219" spans="1:11 16358:16384" s="3" customFormat="1" ht="19.05" customHeight="1">
      <c r="A219" s="110"/>
      <c r="B219" s="112"/>
      <c r="C219" s="112"/>
      <c r="D219" s="112"/>
      <c r="E219" s="112"/>
      <c r="F219" s="29"/>
      <c r="G219" s="29"/>
      <c r="H219" s="29"/>
      <c r="I219" s="29"/>
      <c r="J219" s="114"/>
      <c r="K219" s="29"/>
      <c r="XED219" s="28"/>
      <c r="XEE219" s="28"/>
      <c r="XEF219" s="28"/>
      <c r="XEG219" s="28"/>
      <c r="XEH219" s="28"/>
      <c r="XEI219" s="28"/>
      <c r="XEJ219" s="28"/>
      <c r="XEK219" s="28"/>
      <c r="XEL219" s="28"/>
      <c r="XEM219" s="28"/>
      <c r="XEN219" s="28"/>
      <c r="XEO219" s="28"/>
      <c r="XEP219" s="28"/>
      <c r="XEQ219" s="28"/>
      <c r="XER219" s="28"/>
      <c r="XES219" s="28"/>
      <c r="XET219" s="28"/>
      <c r="XEU219" s="28"/>
      <c r="XEV219" s="28"/>
      <c r="XEW219" s="28"/>
      <c r="XEX219" s="28"/>
      <c r="XEY219" s="28"/>
      <c r="XEZ219" s="28"/>
      <c r="XFA219" s="28"/>
      <c r="XFB219" s="28"/>
      <c r="XFC219" s="28"/>
      <c r="XFD219" s="28"/>
    </row>
    <row r="220" spans="1:11 16358:16384" s="3" customFormat="1" ht="19.05" customHeight="1">
      <c r="A220" s="110"/>
      <c r="B220" s="112"/>
      <c r="C220" s="112"/>
      <c r="D220" s="112"/>
      <c r="E220" s="112"/>
      <c r="F220" s="29"/>
      <c r="G220" s="29"/>
      <c r="H220" s="29"/>
      <c r="I220" s="29"/>
      <c r="J220" s="114"/>
      <c r="K220" s="29"/>
      <c r="XED220" s="28"/>
      <c r="XEE220" s="28"/>
      <c r="XEF220" s="28"/>
      <c r="XEG220" s="28"/>
      <c r="XEH220" s="28"/>
      <c r="XEI220" s="28"/>
      <c r="XEJ220" s="28"/>
      <c r="XEK220" s="28"/>
      <c r="XEL220" s="28"/>
      <c r="XEM220" s="28"/>
      <c r="XEN220" s="28"/>
      <c r="XEO220" s="28"/>
      <c r="XEP220" s="28"/>
      <c r="XEQ220" s="28"/>
      <c r="XER220" s="28"/>
      <c r="XES220" s="28"/>
      <c r="XET220" s="28"/>
      <c r="XEU220" s="28"/>
      <c r="XEV220" s="28"/>
      <c r="XEW220" s="28"/>
      <c r="XEX220" s="28"/>
      <c r="XEY220" s="28"/>
      <c r="XEZ220" s="28"/>
      <c r="XFA220" s="28"/>
      <c r="XFB220" s="28"/>
      <c r="XFC220" s="28"/>
      <c r="XFD220" s="28"/>
    </row>
    <row r="221" spans="1:11 16358:16384" s="3" customFormat="1" ht="19.05" customHeight="1">
      <c r="A221" s="110"/>
      <c r="B221" s="112"/>
      <c r="C221" s="112"/>
      <c r="D221" s="112"/>
      <c r="E221" s="112"/>
      <c r="F221" s="29"/>
      <c r="G221" s="29"/>
      <c r="H221" s="29"/>
      <c r="I221" s="29"/>
      <c r="J221" s="114"/>
      <c r="K221" s="29"/>
      <c r="XED221" s="28"/>
      <c r="XEE221" s="28"/>
      <c r="XEF221" s="28"/>
      <c r="XEG221" s="28"/>
      <c r="XEH221" s="28"/>
      <c r="XEI221" s="28"/>
      <c r="XEJ221" s="28"/>
      <c r="XEK221" s="28"/>
      <c r="XEL221" s="28"/>
      <c r="XEM221" s="28"/>
      <c r="XEN221" s="28"/>
      <c r="XEO221" s="28"/>
      <c r="XEP221" s="28"/>
      <c r="XEQ221" s="28"/>
      <c r="XER221" s="28"/>
      <c r="XES221" s="28"/>
      <c r="XET221" s="28"/>
      <c r="XEU221" s="28"/>
      <c r="XEV221" s="28"/>
      <c r="XEW221" s="28"/>
      <c r="XEX221" s="28"/>
      <c r="XEY221" s="28"/>
      <c r="XEZ221" s="28"/>
      <c r="XFA221" s="28"/>
      <c r="XFB221" s="28"/>
      <c r="XFC221" s="28"/>
      <c r="XFD221" s="28"/>
    </row>
    <row r="222" spans="1:11 16358:16384" s="3" customFormat="1" ht="19.05" customHeight="1">
      <c r="A222" s="110"/>
      <c r="B222" s="112"/>
      <c r="C222" s="112"/>
      <c r="D222" s="112"/>
      <c r="E222" s="112"/>
      <c r="F222" s="29"/>
      <c r="G222" s="29"/>
      <c r="H222" s="29"/>
      <c r="I222" s="29"/>
      <c r="J222" s="114"/>
      <c r="K222" s="29"/>
      <c r="XED222" s="28"/>
      <c r="XEE222" s="28"/>
      <c r="XEF222" s="28"/>
      <c r="XEG222" s="28"/>
      <c r="XEH222" s="28"/>
      <c r="XEI222" s="28"/>
      <c r="XEJ222" s="28"/>
      <c r="XEK222" s="28"/>
      <c r="XEL222" s="28"/>
      <c r="XEM222" s="28"/>
      <c r="XEN222" s="28"/>
      <c r="XEO222" s="28"/>
      <c r="XEP222" s="28"/>
      <c r="XEQ222" s="28"/>
      <c r="XER222" s="28"/>
      <c r="XES222" s="28"/>
      <c r="XET222" s="28"/>
      <c r="XEU222" s="28"/>
      <c r="XEV222" s="28"/>
      <c r="XEW222" s="28"/>
      <c r="XEX222" s="28"/>
      <c r="XEY222" s="28"/>
      <c r="XEZ222" s="28"/>
      <c r="XFA222" s="28"/>
      <c r="XFB222" s="28"/>
      <c r="XFC222" s="28"/>
      <c r="XFD222" s="28"/>
    </row>
    <row r="223" spans="1:11 16358:16384" s="3" customFormat="1" ht="19.05" customHeight="1">
      <c r="A223" s="110"/>
      <c r="B223" s="112"/>
      <c r="C223" s="112"/>
      <c r="D223" s="112"/>
      <c r="E223" s="112"/>
      <c r="F223" s="29"/>
      <c r="G223" s="29"/>
      <c r="H223" s="29"/>
      <c r="I223" s="29"/>
      <c r="J223" s="114"/>
      <c r="K223" s="29"/>
      <c r="XED223" s="28"/>
      <c r="XEE223" s="28"/>
      <c r="XEF223" s="28"/>
      <c r="XEG223" s="28"/>
      <c r="XEH223" s="28"/>
      <c r="XEI223" s="28"/>
      <c r="XEJ223" s="28"/>
      <c r="XEK223" s="28"/>
      <c r="XEL223" s="28"/>
      <c r="XEM223" s="28"/>
      <c r="XEN223" s="28"/>
      <c r="XEO223" s="28"/>
      <c r="XEP223" s="28"/>
      <c r="XEQ223" s="28"/>
      <c r="XER223" s="28"/>
      <c r="XES223" s="28"/>
      <c r="XET223" s="28"/>
      <c r="XEU223" s="28"/>
      <c r="XEV223" s="28"/>
      <c r="XEW223" s="28"/>
      <c r="XEX223" s="28"/>
      <c r="XEY223" s="28"/>
      <c r="XEZ223" s="28"/>
      <c r="XFA223" s="28"/>
      <c r="XFB223" s="28"/>
      <c r="XFC223" s="28"/>
      <c r="XFD223" s="28"/>
    </row>
    <row r="224" spans="1:11 16358:16384" s="3" customFormat="1" ht="19.05" customHeight="1">
      <c r="A224" s="110"/>
      <c r="B224" s="112"/>
      <c r="C224" s="112"/>
      <c r="D224" s="112"/>
      <c r="E224" s="112"/>
      <c r="F224" s="29"/>
      <c r="G224" s="29"/>
      <c r="H224" s="29"/>
      <c r="I224" s="29"/>
      <c r="J224" s="114"/>
      <c r="K224" s="29"/>
      <c r="XED224" s="28"/>
      <c r="XEE224" s="28"/>
      <c r="XEF224" s="28"/>
      <c r="XEG224" s="28"/>
      <c r="XEH224" s="28"/>
      <c r="XEI224" s="28"/>
      <c r="XEJ224" s="28"/>
      <c r="XEK224" s="28"/>
      <c r="XEL224" s="28"/>
      <c r="XEM224" s="28"/>
      <c r="XEN224" s="28"/>
      <c r="XEO224" s="28"/>
      <c r="XEP224" s="28"/>
      <c r="XEQ224" s="28"/>
      <c r="XER224" s="28"/>
      <c r="XES224" s="28"/>
      <c r="XET224" s="28"/>
      <c r="XEU224" s="28"/>
      <c r="XEV224" s="28"/>
      <c r="XEW224" s="28"/>
      <c r="XEX224" s="28"/>
      <c r="XEY224" s="28"/>
      <c r="XEZ224" s="28"/>
      <c r="XFA224" s="28"/>
      <c r="XFB224" s="28"/>
      <c r="XFC224" s="28"/>
      <c r="XFD224" s="28"/>
    </row>
    <row r="225" spans="1:11 16358:16384" s="3" customFormat="1" ht="19.05" customHeight="1">
      <c r="A225" s="110"/>
      <c r="B225" s="112"/>
      <c r="C225" s="112"/>
      <c r="D225" s="112"/>
      <c r="E225" s="112"/>
      <c r="F225" s="29"/>
      <c r="G225" s="29"/>
      <c r="H225" s="29"/>
      <c r="I225" s="29"/>
      <c r="J225" s="114"/>
      <c r="K225" s="29"/>
      <c r="XED225" s="28"/>
      <c r="XEE225" s="28"/>
      <c r="XEF225" s="28"/>
      <c r="XEG225" s="28"/>
      <c r="XEH225" s="28"/>
      <c r="XEI225" s="28"/>
      <c r="XEJ225" s="28"/>
      <c r="XEK225" s="28"/>
      <c r="XEL225" s="28"/>
      <c r="XEM225" s="28"/>
      <c r="XEN225" s="28"/>
      <c r="XEO225" s="28"/>
      <c r="XEP225" s="28"/>
      <c r="XEQ225" s="28"/>
      <c r="XER225" s="28"/>
      <c r="XES225" s="28"/>
      <c r="XET225" s="28"/>
      <c r="XEU225" s="28"/>
      <c r="XEV225" s="28"/>
      <c r="XEW225" s="28"/>
      <c r="XEX225" s="28"/>
      <c r="XEY225" s="28"/>
      <c r="XEZ225" s="28"/>
      <c r="XFA225" s="28"/>
      <c r="XFB225" s="28"/>
      <c r="XFC225" s="28"/>
      <c r="XFD225" s="28"/>
    </row>
    <row r="226" spans="1:11 16358:16384" s="3" customFormat="1" ht="19.05" customHeight="1">
      <c r="A226" s="110"/>
      <c r="B226" s="112"/>
      <c r="C226" s="112"/>
      <c r="D226" s="112"/>
      <c r="E226" s="112"/>
      <c r="F226" s="29"/>
      <c r="G226" s="29"/>
      <c r="H226" s="29"/>
      <c r="I226" s="29"/>
      <c r="J226" s="114"/>
      <c r="K226" s="29"/>
      <c r="XED226" s="28"/>
      <c r="XEE226" s="28"/>
      <c r="XEF226" s="28"/>
      <c r="XEG226" s="28"/>
      <c r="XEH226" s="28"/>
      <c r="XEI226" s="28"/>
      <c r="XEJ226" s="28"/>
      <c r="XEK226" s="28"/>
      <c r="XEL226" s="28"/>
      <c r="XEM226" s="28"/>
      <c r="XEN226" s="28"/>
      <c r="XEO226" s="28"/>
      <c r="XEP226" s="28"/>
      <c r="XEQ226" s="28"/>
      <c r="XER226" s="28"/>
      <c r="XES226" s="28"/>
      <c r="XET226" s="28"/>
      <c r="XEU226" s="28"/>
      <c r="XEV226" s="28"/>
      <c r="XEW226" s="28"/>
      <c r="XEX226" s="28"/>
      <c r="XEY226" s="28"/>
      <c r="XEZ226" s="28"/>
      <c r="XFA226" s="28"/>
      <c r="XFB226" s="28"/>
      <c r="XFC226" s="28"/>
      <c r="XFD226" s="28"/>
    </row>
    <row r="227" spans="1:11 16358:16384" s="3" customFormat="1" ht="19.05" customHeight="1">
      <c r="A227" s="110"/>
      <c r="B227" s="112"/>
      <c r="C227" s="112"/>
      <c r="D227" s="112"/>
      <c r="E227" s="112"/>
      <c r="F227" s="29"/>
      <c r="G227" s="29"/>
      <c r="H227" s="29"/>
      <c r="I227" s="29"/>
      <c r="J227" s="114"/>
      <c r="K227" s="29"/>
      <c r="XED227" s="28"/>
      <c r="XEE227" s="28"/>
      <c r="XEF227" s="28"/>
      <c r="XEG227" s="28"/>
      <c r="XEH227" s="28"/>
      <c r="XEI227" s="28"/>
      <c r="XEJ227" s="28"/>
      <c r="XEK227" s="28"/>
      <c r="XEL227" s="28"/>
      <c r="XEM227" s="28"/>
      <c r="XEN227" s="28"/>
      <c r="XEO227" s="28"/>
      <c r="XEP227" s="28"/>
      <c r="XEQ227" s="28"/>
      <c r="XER227" s="28"/>
      <c r="XES227" s="28"/>
      <c r="XET227" s="28"/>
      <c r="XEU227" s="28"/>
      <c r="XEV227" s="28"/>
      <c r="XEW227" s="28"/>
      <c r="XEX227" s="28"/>
      <c r="XEY227" s="28"/>
      <c r="XEZ227" s="28"/>
      <c r="XFA227" s="28"/>
      <c r="XFB227" s="28"/>
      <c r="XFC227" s="28"/>
      <c r="XFD227" s="28"/>
    </row>
    <row r="228" spans="1:11 16358:16384" s="3" customFormat="1" ht="19.05" customHeight="1">
      <c r="A228" s="110"/>
      <c r="B228" s="112"/>
      <c r="C228" s="112"/>
      <c r="D228" s="112"/>
      <c r="E228" s="112"/>
      <c r="F228" s="29"/>
      <c r="G228" s="29"/>
      <c r="H228" s="29"/>
      <c r="I228" s="29"/>
      <c r="J228" s="114"/>
      <c r="K228" s="29"/>
      <c r="XED228" s="28"/>
      <c r="XEE228" s="28"/>
      <c r="XEF228" s="28"/>
      <c r="XEG228" s="28"/>
      <c r="XEH228" s="28"/>
      <c r="XEI228" s="28"/>
      <c r="XEJ228" s="28"/>
      <c r="XEK228" s="28"/>
      <c r="XEL228" s="28"/>
      <c r="XEM228" s="28"/>
      <c r="XEN228" s="28"/>
      <c r="XEO228" s="28"/>
      <c r="XEP228" s="28"/>
      <c r="XEQ228" s="28"/>
      <c r="XER228" s="28"/>
      <c r="XES228" s="28"/>
      <c r="XET228" s="28"/>
      <c r="XEU228" s="28"/>
      <c r="XEV228" s="28"/>
      <c r="XEW228" s="28"/>
      <c r="XEX228" s="28"/>
      <c r="XEY228" s="28"/>
      <c r="XEZ228" s="28"/>
      <c r="XFA228" s="28"/>
      <c r="XFB228" s="28"/>
      <c r="XFC228" s="28"/>
      <c r="XFD228" s="28"/>
    </row>
    <row r="229" spans="1:11 16358:16384" s="3" customFormat="1" ht="19.05" customHeight="1">
      <c r="A229" s="110"/>
      <c r="B229" s="112"/>
      <c r="C229" s="112"/>
      <c r="D229" s="112"/>
      <c r="E229" s="112"/>
      <c r="F229" s="29"/>
      <c r="G229" s="29"/>
      <c r="H229" s="29"/>
      <c r="I229" s="29"/>
      <c r="J229" s="114"/>
      <c r="K229" s="29"/>
      <c r="XED229" s="28"/>
      <c r="XEE229" s="28"/>
      <c r="XEF229" s="28"/>
      <c r="XEG229" s="28"/>
      <c r="XEH229" s="28"/>
      <c r="XEI229" s="28"/>
      <c r="XEJ229" s="28"/>
      <c r="XEK229" s="28"/>
      <c r="XEL229" s="28"/>
      <c r="XEM229" s="28"/>
      <c r="XEN229" s="28"/>
      <c r="XEO229" s="28"/>
      <c r="XEP229" s="28"/>
      <c r="XEQ229" s="28"/>
      <c r="XER229" s="28"/>
      <c r="XES229" s="28"/>
      <c r="XET229" s="28"/>
      <c r="XEU229" s="28"/>
      <c r="XEV229" s="28"/>
      <c r="XEW229" s="28"/>
      <c r="XEX229" s="28"/>
      <c r="XEY229" s="28"/>
      <c r="XEZ229" s="28"/>
      <c r="XFA229" s="28"/>
      <c r="XFB229" s="28"/>
      <c r="XFC229" s="28"/>
      <c r="XFD229" s="28"/>
    </row>
    <row r="230" spans="1:11 16358:16384" s="3" customFormat="1" ht="19.05" customHeight="1">
      <c r="A230" s="110"/>
      <c r="B230" s="112"/>
      <c r="C230" s="112"/>
      <c r="D230" s="112"/>
      <c r="E230" s="112"/>
      <c r="F230" s="29"/>
      <c r="G230" s="29"/>
      <c r="H230" s="29"/>
      <c r="I230" s="29"/>
      <c r="J230" s="114"/>
      <c r="K230" s="29"/>
      <c r="XED230" s="28"/>
      <c r="XEE230" s="28"/>
      <c r="XEF230" s="28"/>
      <c r="XEG230" s="28"/>
      <c r="XEH230" s="28"/>
      <c r="XEI230" s="28"/>
      <c r="XEJ230" s="28"/>
      <c r="XEK230" s="28"/>
      <c r="XEL230" s="28"/>
      <c r="XEM230" s="28"/>
      <c r="XEN230" s="28"/>
      <c r="XEO230" s="28"/>
      <c r="XEP230" s="28"/>
      <c r="XEQ230" s="28"/>
      <c r="XER230" s="28"/>
      <c r="XES230" s="28"/>
      <c r="XET230" s="28"/>
      <c r="XEU230" s="28"/>
      <c r="XEV230" s="28"/>
      <c r="XEW230" s="28"/>
      <c r="XEX230" s="28"/>
      <c r="XEY230" s="28"/>
      <c r="XEZ230" s="28"/>
      <c r="XFA230" s="28"/>
      <c r="XFB230" s="28"/>
      <c r="XFC230" s="28"/>
      <c r="XFD230" s="28"/>
    </row>
    <row r="231" spans="1:11 16358:16384" s="3" customFormat="1" ht="19.05" customHeight="1">
      <c r="A231" s="110"/>
      <c r="B231" s="112"/>
      <c r="C231" s="112"/>
      <c r="D231" s="112"/>
      <c r="E231" s="112"/>
      <c r="F231" s="29"/>
      <c r="G231" s="29"/>
      <c r="H231" s="29"/>
      <c r="I231" s="29"/>
      <c r="J231" s="114"/>
      <c r="K231" s="29"/>
      <c r="XED231" s="28"/>
      <c r="XEE231" s="28"/>
      <c r="XEF231" s="28"/>
      <c r="XEG231" s="28"/>
      <c r="XEH231" s="28"/>
      <c r="XEI231" s="28"/>
      <c r="XEJ231" s="28"/>
      <c r="XEK231" s="28"/>
      <c r="XEL231" s="28"/>
      <c r="XEM231" s="28"/>
      <c r="XEN231" s="28"/>
      <c r="XEO231" s="28"/>
      <c r="XEP231" s="28"/>
      <c r="XEQ231" s="28"/>
      <c r="XER231" s="28"/>
      <c r="XES231" s="28"/>
      <c r="XET231" s="28"/>
      <c r="XEU231" s="28"/>
      <c r="XEV231" s="28"/>
      <c r="XEW231" s="28"/>
      <c r="XEX231" s="28"/>
      <c r="XEY231" s="28"/>
      <c r="XEZ231" s="28"/>
      <c r="XFA231" s="28"/>
      <c r="XFB231" s="28"/>
      <c r="XFC231" s="28"/>
      <c r="XFD231" s="28"/>
    </row>
    <row r="232" spans="1:11 16358:16384" s="3" customFormat="1" ht="19.05" customHeight="1">
      <c r="A232" s="110"/>
      <c r="B232" s="112"/>
      <c r="C232" s="112"/>
      <c r="D232" s="112"/>
      <c r="E232" s="112"/>
      <c r="F232" s="29"/>
      <c r="G232" s="29"/>
      <c r="H232" s="29"/>
      <c r="I232" s="29"/>
      <c r="J232" s="114"/>
      <c r="K232" s="29"/>
      <c r="XED232" s="28"/>
      <c r="XEE232" s="28"/>
      <c r="XEF232" s="28"/>
      <c r="XEG232" s="28"/>
      <c r="XEH232" s="28"/>
      <c r="XEI232" s="28"/>
      <c r="XEJ232" s="28"/>
      <c r="XEK232" s="28"/>
      <c r="XEL232" s="28"/>
      <c r="XEM232" s="28"/>
      <c r="XEN232" s="28"/>
      <c r="XEO232" s="28"/>
      <c r="XEP232" s="28"/>
      <c r="XEQ232" s="28"/>
      <c r="XER232" s="28"/>
      <c r="XES232" s="28"/>
      <c r="XET232" s="28"/>
      <c r="XEU232" s="28"/>
      <c r="XEV232" s="28"/>
      <c r="XEW232" s="28"/>
      <c r="XEX232" s="28"/>
      <c r="XEY232" s="28"/>
      <c r="XEZ232" s="28"/>
      <c r="XFA232" s="28"/>
      <c r="XFB232" s="28"/>
      <c r="XFC232" s="28"/>
      <c r="XFD232" s="28"/>
    </row>
    <row r="233" spans="1:11 16358:16384" s="3" customFormat="1" ht="19.05" customHeight="1">
      <c r="A233" s="110"/>
      <c r="B233" s="112"/>
      <c r="C233" s="112"/>
      <c r="D233" s="112"/>
      <c r="E233" s="112"/>
      <c r="F233" s="29"/>
      <c r="G233" s="29"/>
      <c r="H233" s="29"/>
      <c r="I233" s="29"/>
      <c r="J233" s="114"/>
      <c r="K233" s="29"/>
      <c r="XED233" s="28"/>
      <c r="XEE233" s="28"/>
      <c r="XEF233" s="28"/>
      <c r="XEG233" s="28"/>
      <c r="XEH233" s="28"/>
      <c r="XEI233" s="28"/>
      <c r="XEJ233" s="28"/>
      <c r="XEK233" s="28"/>
      <c r="XEL233" s="28"/>
      <c r="XEM233" s="28"/>
      <c r="XEN233" s="28"/>
      <c r="XEO233" s="28"/>
      <c r="XEP233" s="28"/>
      <c r="XEQ233" s="28"/>
      <c r="XER233" s="28"/>
      <c r="XES233" s="28"/>
      <c r="XET233" s="28"/>
      <c r="XEU233" s="28"/>
      <c r="XEV233" s="28"/>
      <c r="XEW233" s="28"/>
      <c r="XEX233" s="28"/>
      <c r="XEY233" s="28"/>
      <c r="XEZ233" s="28"/>
      <c r="XFA233" s="28"/>
      <c r="XFB233" s="28"/>
      <c r="XFC233" s="28"/>
      <c r="XFD233" s="28"/>
    </row>
    <row r="234" spans="1:11 16358:16384" s="3" customFormat="1" ht="19.05" customHeight="1">
      <c r="A234" s="110"/>
      <c r="B234" s="112"/>
      <c r="C234" s="112"/>
      <c r="D234" s="112"/>
      <c r="E234" s="112"/>
      <c r="F234" s="29"/>
      <c r="G234" s="29"/>
      <c r="H234" s="29"/>
      <c r="I234" s="29"/>
      <c r="J234" s="114"/>
      <c r="K234" s="29"/>
      <c r="XED234" s="28"/>
      <c r="XEE234" s="28"/>
      <c r="XEF234" s="28"/>
      <c r="XEG234" s="28"/>
      <c r="XEH234" s="28"/>
      <c r="XEI234" s="28"/>
      <c r="XEJ234" s="28"/>
      <c r="XEK234" s="28"/>
      <c r="XEL234" s="28"/>
      <c r="XEM234" s="28"/>
      <c r="XEN234" s="28"/>
      <c r="XEO234" s="28"/>
      <c r="XEP234" s="28"/>
      <c r="XEQ234" s="28"/>
      <c r="XER234" s="28"/>
      <c r="XES234" s="28"/>
      <c r="XET234" s="28"/>
      <c r="XEU234" s="28"/>
      <c r="XEV234" s="28"/>
      <c r="XEW234" s="28"/>
      <c r="XEX234" s="28"/>
      <c r="XEY234" s="28"/>
      <c r="XEZ234" s="28"/>
      <c r="XFA234" s="28"/>
      <c r="XFB234" s="28"/>
      <c r="XFC234" s="28"/>
      <c r="XFD234" s="28"/>
    </row>
    <row r="235" spans="1:11 16358:16384" s="3" customFormat="1" ht="19.05" customHeight="1">
      <c r="A235" s="110"/>
      <c r="B235" s="112"/>
      <c r="C235" s="112"/>
      <c r="D235" s="112"/>
      <c r="E235" s="112"/>
      <c r="F235" s="29"/>
      <c r="G235" s="29"/>
      <c r="H235" s="29"/>
      <c r="I235" s="29"/>
      <c r="J235" s="114"/>
      <c r="K235" s="29"/>
      <c r="XED235" s="28"/>
      <c r="XEE235" s="28"/>
      <c r="XEF235" s="28"/>
      <c r="XEG235" s="28"/>
      <c r="XEH235" s="28"/>
      <c r="XEI235" s="28"/>
      <c r="XEJ235" s="28"/>
      <c r="XEK235" s="28"/>
      <c r="XEL235" s="28"/>
      <c r="XEM235" s="28"/>
      <c r="XEN235" s="28"/>
      <c r="XEO235" s="28"/>
      <c r="XEP235" s="28"/>
      <c r="XEQ235" s="28"/>
      <c r="XER235" s="28"/>
      <c r="XES235" s="28"/>
      <c r="XET235" s="28"/>
      <c r="XEU235" s="28"/>
      <c r="XEV235" s="28"/>
      <c r="XEW235" s="28"/>
      <c r="XEX235" s="28"/>
      <c r="XEY235" s="28"/>
      <c r="XEZ235" s="28"/>
      <c r="XFA235" s="28"/>
      <c r="XFB235" s="28"/>
      <c r="XFC235" s="28"/>
      <c r="XFD235" s="28"/>
    </row>
    <row r="236" spans="1:11 16358:16384" s="3" customFormat="1" ht="19.05" customHeight="1">
      <c r="A236" s="110"/>
      <c r="B236" s="112"/>
      <c r="C236" s="112"/>
      <c r="D236" s="112"/>
      <c r="E236" s="112"/>
      <c r="F236" s="29"/>
      <c r="G236" s="29"/>
      <c r="H236" s="29"/>
      <c r="I236" s="29"/>
      <c r="J236" s="114"/>
      <c r="K236" s="29"/>
      <c r="XED236" s="28"/>
      <c r="XEE236" s="28"/>
      <c r="XEF236" s="28"/>
      <c r="XEG236" s="28"/>
      <c r="XEH236" s="28"/>
      <c r="XEI236" s="28"/>
      <c r="XEJ236" s="28"/>
      <c r="XEK236" s="28"/>
      <c r="XEL236" s="28"/>
      <c r="XEM236" s="28"/>
      <c r="XEN236" s="28"/>
      <c r="XEO236" s="28"/>
      <c r="XEP236" s="28"/>
      <c r="XEQ236" s="28"/>
      <c r="XER236" s="28"/>
      <c r="XES236" s="28"/>
      <c r="XET236" s="28"/>
      <c r="XEU236" s="28"/>
      <c r="XEV236" s="28"/>
      <c r="XEW236" s="28"/>
      <c r="XEX236" s="28"/>
      <c r="XEY236" s="28"/>
      <c r="XEZ236" s="28"/>
      <c r="XFA236" s="28"/>
      <c r="XFB236" s="28"/>
      <c r="XFC236" s="28"/>
      <c r="XFD236" s="28"/>
    </row>
    <row r="237" spans="1:11 16358:16384" s="3" customFormat="1" ht="19.05" customHeight="1">
      <c r="A237" s="110"/>
      <c r="B237" s="112"/>
      <c r="C237" s="112"/>
      <c r="D237" s="112"/>
      <c r="E237" s="112"/>
      <c r="F237" s="29"/>
      <c r="G237" s="29"/>
      <c r="H237" s="29"/>
      <c r="I237" s="29"/>
      <c r="J237" s="114"/>
      <c r="K237" s="29"/>
      <c r="XED237" s="28"/>
      <c r="XEE237" s="28"/>
      <c r="XEF237" s="28"/>
      <c r="XEG237" s="28"/>
      <c r="XEH237" s="28"/>
      <c r="XEI237" s="28"/>
      <c r="XEJ237" s="28"/>
      <c r="XEK237" s="28"/>
      <c r="XEL237" s="28"/>
      <c r="XEM237" s="28"/>
      <c r="XEN237" s="28"/>
      <c r="XEO237" s="28"/>
      <c r="XEP237" s="28"/>
      <c r="XEQ237" s="28"/>
      <c r="XER237" s="28"/>
      <c r="XES237" s="28"/>
      <c r="XET237" s="28"/>
      <c r="XEU237" s="28"/>
      <c r="XEV237" s="28"/>
      <c r="XEW237" s="28"/>
      <c r="XEX237" s="28"/>
      <c r="XEY237" s="28"/>
      <c r="XEZ237" s="28"/>
      <c r="XFA237" s="28"/>
      <c r="XFB237" s="28"/>
      <c r="XFC237" s="28"/>
      <c r="XFD237" s="28"/>
    </row>
    <row r="238" spans="1:11 16358:16384" s="3" customFormat="1" ht="19.05" customHeight="1">
      <c r="A238" s="110"/>
      <c r="B238" s="112"/>
      <c r="C238" s="112"/>
      <c r="D238" s="112"/>
      <c r="E238" s="112"/>
      <c r="F238" s="29"/>
      <c r="G238" s="29"/>
      <c r="H238" s="29"/>
      <c r="I238" s="29"/>
      <c r="J238" s="114"/>
      <c r="K238" s="29"/>
      <c r="XED238" s="28"/>
      <c r="XEE238" s="28"/>
      <c r="XEF238" s="28"/>
      <c r="XEG238" s="28"/>
      <c r="XEH238" s="28"/>
      <c r="XEI238" s="28"/>
      <c r="XEJ238" s="28"/>
      <c r="XEK238" s="28"/>
      <c r="XEL238" s="28"/>
      <c r="XEM238" s="28"/>
      <c r="XEN238" s="28"/>
      <c r="XEO238" s="28"/>
      <c r="XEP238" s="28"/>
      <c r="XEQ238" s="28"/>
      <c r="XER238" s="28"/>
      <c r="XES238" s="28"/>
      <c r="XET238" s="28"/>
      <c r="XEU238" s="28"/>
      <c r="XEV238" s="28"/>
      <c r="XEW238" s="28"/>
      <c r="XEX238" s="28"/>
      <c r="XEY238" s="28"/>
      <c r="XEZ238" s="28"/>
      <c r="XFA238" s="28"/>
      <c r="XFB238" s="28"/>
      <c r="XFC238" s="28"/>
      <c r="XFD238" s="28"/>
    </row>
    <row r="239" spans="1:11 16358:16384" s="3" customFormat="1" ht="19.05" customHeight="1">
      <c r="A239" s="110"/>
      <c r="B239" s="112"/>
      <c r="C239" s="112"/>
      <c r="D239" s="112"/>
      <c r="E239" s="112"/>
      <c r="F239" s="29"/>
      <c r="G239" s="29"/>
      <c r="H239" s="29"/>
      <c r="I239" s="29"/>
      <c r="J239" s="114"/>
      <c r="K239" s="29"/>
      <c r="XED239" s="28"/>
      <c r="XEE239" s="28"/>
      <c r="XEF239" s="28"/>
      <c r="XEG239" s="28"/>
      <c r="XEH239" s="28"/>
      <c r="XEI239" s="28"/>
      <c r="XEJ239" s="28"/>
      <c r="XEK239" s="28"/>
      <c r="XEL239" s="28"/>
      <c r="XEM239" s="28"/>
      <c r="XEN239" s="28"/>
      <c r="XEO239" s="28"/>
      <c r="XEP239" s="28"/>
      <c r="XEQ239" s="28"/>
      <c r="XER239" s="28"/>
      <c r="XES239" s="28"/>
      <c r="XET239" s="28"/>
      <c r="XEU239" s="28"/>
      <c r="XEV239" s="28"/>
      <c r="XEW239" s="28"/>
      <c r="XEX239" s="28"/>
      <c r="XEY239" s="28"/>
      <c r="XEZ239" s="28"/>
      <c r="XFA239" s="28"/>
      <c r="XFB239" s="28"/>
      <c r="XFC239" s="28"/>
      <c r="XFD239" s="28"/>
    </row>
    <row r="240" spans="1:11 16358:16384" s="3" customFormat="1" ht="19.05" customHeight="1">
      <c r="A240" s="110"/>
      <c r="B240" s="112"/>
      <c r="C240" s="112"/>
      <c r="D240" s="112"/>
      <c r="E240" s="112"/>
      <c r="F240" s="29"/>
      <c r="G240" s="29"/>
      <c r="H240" s="29"/>
      <c r="I240" s="29"/>
      <c r="J240" s="114"/>
      <c r="K240" s="29"/>
      <c r="XED240" s="28"/>
      <c r="XEE240" s="28"/>
      <c r="XEF240" s="28"/>
      <c r="XEG240" s="28"/>
      <c r="XEH240" s="28"/>
      <c r="XEI240" s="28"/>
      <c r="XEJ240" s="28"/>
      <c r="XEK240" s="28"/>
      <c r="XEL240" s="28"/>
      <c r="XEM240" s="28"/>
      <c r="XEN240" s="28"/>
      <c r="XEO240" s="28"/>
      <c r="XEP240" s="28"/>
      <c r="XEQ240" s="28"/>
      <c r="XER240" s="28"/>
      <c r="XES240" s="28"/>
      <c r="XET240" s="28"/>
      <c r="XEU240" s="28"/>
      <c r="XEV240" s="28"/>
      <c r="XEW240" s="28"/>
      <c r="XEX240" s="28"/>
      <c r="XEY240" s="28"/>
      <c r="XEZ240" s="28"/>
      <c r="XFA240" s="28"/>
      <c r="XFB240" s="28"/>
      <c r="XFC240" s="28"/>
      <c r="XFD240" s="28"/>
    </row>
    <row r="241" spans="1:11 16358:16384" s="3" customFormat="1" ht="19.05" customHeight="1">
      <c r="A241" s="110"/>
      <c r="B241" s="112"/>
      <c r="C241" s="112"/>
      <c r="D241" s="112"/>
      <c r="E241" s="112"/>
      <c r="F241" s="29"/>
      <c r="G241" s="29"/>
      <c r="H241" s="29"/>
      <c r="I241" s="29"/>
      <c r="J241" s="114"/>
      <c r="K241" s="29"/>
      <c r="XED241" s="28"/>
      <c r="XEE241" s="28"/>
      <c r="XEF241" s="28"/>
      <c r="XEG241" s="28"/>
      <c r="XEH241" s="28"/>
      <c r="XEI241" s="28"/>
      <c r="XEJ241" s="28"/>
      <c r="XEK241" s="28"/>
      <c r="XEL241" s="28"/>
      <c r="XEM241" s="28"/>
      <c r="XEN241" s="28"/>
      <c r="XEO241" s="28"/>
      <c r="XEP241" s="28"/>
      <c r="XEQ241" s="28"/>
      <c r="XER241" s="28"/>
      <c r="XES241" s="28"/>
      <c r="XET241" s="28"/>
      <c r="XEU241" s="28"/>
      <c r="XEV241" s="28"/>
      <c r="XEW241" s="28"/>
      <c r="XEX241" s="28"/>
      <c r="XEY241" s="28"/>
      <c r="XEZ241" s="28"/>
      <c r="XFA241" s="28"/>
      <c r="XFB241" s="28"/>
      <c r="XFC241" s="28"/>
      <c r="XFD241" s="28"/>
    </row>
    <row r="242" spans="1:11 16358:16384" s="3" customFormat="1" ht="19.05" customHeight="1">
      <c r="A242" s="110"/>
      <c r="B242" s="112"/>
      <c r="C242" s="112"/>
      <c r="D242" s="112"/>
      <c r="E242" s="112"/>
      <c r="F242" s="29"/>
      <c r="G242" s="29"/>
      <c r="H242" s="29"/>
      <c r="I242" s="29"/>
      <c r="J242" s="114"/>
      <c r="K242" s="29"/>
      <c r="XED242" s="28"/>
      <c r="XEE242" s="28"/>
      <c r="XEF242" s="28"/>
      <c r="XEG242" s="28"/>
      <c r="XEH242" s="28"/>
      <c r="XEI242" s="28"/>
      <c r="XEJ242" s="28"/>
      <c r="XEK242" s="28"/>
      <c r="XEL242" s="28"/>
      <c r="XEM242" s="28"/>
      <c r="XEN242" s="28"/>
      <c r="XEO242" s="28"/>
      <c r="XEP242" s="28"/>
      <c r="XEQ242" s="28"/>
      <c r="XER242" s="28"/>
      <c r="XES242" s="28"/>
      <c r="XET242" s="28"/>
      <c r="XEU242" s="28"/>
      <c r="XEV242" s="28"/>
      <c r="XEW242" s="28"/>
      <c r="XEX242" s="28"/>
      <c r="XEY242" s="28"/>
      <c r="XEZ242" s="28"/>
      <c r="XFA242" s="28"/>
      <c r="XFB242" s="28"/>
      <c r="XFC242" s="28"/>
      <c r="XFD242" s="28"/>
    </row>
    <row r="243" spans="1:11 16358:16384" s="3" customFormat="1" ht="19.05" customHeight="1">
      <c r="A243" s="110"/>
      <c r="B243" s="112"/>
      <c r="C243" s="112"/>
      <c r="D243" s="112"/>
      <c r="E243" s="112"/>
      <c r="F243" s="29"/>
      <c r="G243" s="29"/>
      <c r="H243" s="29"/>
      <c r="I243" s="29"/>
      <c r="J243" s="114"/>
      <c r="K243" s="29"/>
      <c r="XED243" s="28"/>
      <c r="XEE243" s="28"/>
      <c r="XEF243" s="28"/>
      <c r="XEG243" s="28"/>
      <c r="XEH243" s="28"/>
      <c r="XEI243" s="28"/>
      <c r="XEJ243" s="28"/>
      <c r="XEK243" s="28"/>
      <c r="XEL243" s="28"/>
      <c r="XEM243" s="28"/>
      <c r="XEN243" s="28"/>
      <c r="XEO243" s="28"/>
      <c r="XEP243" s="28"/>
      <c r="XEQ243" s="28"/>
      <c r="XER243" s="28"/>
      <c r="XES243" s="28"/>
      <c r="XET243" s="28"/>
      <c r="XEU243" s="28"/>
      <c r="XEV243" s="28"/>
      <c r="XEW243" s="28"/>
      <c r="XEX243" s="28"/>
      <c r="XEY243" s="28"/>
      <c r="XEZ243" s="28"/>
      <c r="XFA243" s="28"/>
      <c r="XFB243" s="28"/>
      <c r="XFC243" s="28"/>
      <c r="XFD243" s="28"/>
    </row>
    <row r="244" spans="1:11 16358:16384" s="3" customFormat="1" ht="19.05" customHeight="1">
      <c r="A244" s="110"/>
      <c r="B244" s="112"/>
      <c r="C244" s="112"/>
      <c r="D244" s="112"/>
      <c r="E244" s="112"/>
      <c r="F244" s="29"/>
      <c r="G244" s="29"/>
      <c r="H244" s="29"/>
      <c r="I244" s="29"/>
      <c r="J244" s="114"/>
      <c r="K244" s="29"/>
      <c r="XED244" s="28"/>
      <c r="XEE244" s="28"/>
      <c r="XEF244" s="28"/>
      <c r="XEG244" s="28"/>
      <c r="XEH244" s="28"/>
      <c r="XEI244" s="28"/>
      <c r="XEJ244" s="28"/>
      <c r="XEK244" s="28"/>
      <c r="XEL244" s="28"/>
      <c r="XEM244" s="28"/>
      <c r="XEN244" s="28"/>
      <c r="XEO244" s="28"/>
      <c r="XEP244" s="28"/>
      <c r="XEQ244" s="28"/>
      <c r="XER244" s="28"/>
      <c r="XES244" s="28"/>
      <c r="XET244" s="28"/>
      <c r="XEU244" s="28"/>
      <c r="XEV244" s="28"/>
      <c r="XEW244" s="28"/>
      <c r="XEX244" s="28"/>
      <c r="XEY244" s="28"/>
      <c r="XEZ244" s="28"/>
      <c r="XFA244" s="28"/>
      <c r="XFB244" s="28"/>
      <c r="XFC244" s="28"/>
      <c r="XFD244" s="28"/>
    </row>
    <row r="245" spans="1:11 16358:16384" s="3" customFormat="1" ht="19.05" customHeight="1">
      <c r="A245" s="110"/>
      <c r="B245" s="112"/>
      <c r="C245" s="112"/>
      <c r="D245" s="112"/>
      <c r="E245" s="112"/>
      <c r="F245" s="29"/>
      <c r="G245" s="29"/>
      <c r="H245" s="29"/>
      <c r="I245" s="29"/>
      <c r="J245" s="114"/>
      <c r="K245" s="29"/>
      <c r="XED245" s="28"/>
      <c r="XEE245" s="28"/>
      <c r="XEF245" s="28"/>
      <c r="XEG245" s="28"/>
      <c r="XEH245" s="28"/>
      <c r="XEI245" s="28"/>
      <c r="XEJ245" s="28"/>
      <c r="XEK245" s="28"/>
      <c r="XEL245" s="28"/>
      <c r="XEM245" s="28"/>
      <c r="XEN245" s="28"/>
      <c r="XEO245" s="28"/>
      <c r="XEP245" s="28"/>
      <c r="XEQ245" s="28"/>
      <c r="XER245" s="28"/>
      <c r="XES245" s="28"/>
      <c r="XET245" s="28"/>
      <c r="XEU245" s="28"/>
      <c r="XEV245" s="28"/>
      <c r="XEW245" s="28"/>
      <c r="XEX245" s="28"/>
      <c r="XEY245" s="28"/>
      <c r="XEZ245" s="28"/>
      <c r="XFA245" s="28"/>
      <c r="XFB245" s="28"/>
      <c r="XFC245" s="28"/>
      <c r="XFD245" s="28"/>
    </row>
    <row r="246" spans="1:11 16358:16384" s="3" customFormat="1" ht="19.05" customHeight="1">
      <c r="A246" s="110"/>
      <c r="B246" s="112"/>
      <c r="C246" s="112"/>
      <c r="D246" s="112"/>
      <c r="E246" s="112"/>
      <c r="F246" s="29"/>
      <c r="G246" s="29"/>
      <c r="H246" s="29"/>
      <c r="I246" s="29"/>
      <c r="J246" s="114"/>
      <c r="K246" s="29"/>
      <c r="XED246" s="28"/>
      <c r="XEE246" s="28"/>
      <c r="XEF246" s="28"/>
      <c r="XEG246" s="28"/>
      <c r="XEH246" s="28"/>
      <c r="XEI246" s="28"/>
      <c r="XEJ246" s="28"/>
      <c r="XEK246" s="28"/>
      <c r="XEL246" s="28"/>
      <c r="XEM246" s="28"/>
      <c r="XEN246" s="28"/>
      <c r="XEO246" s="28"/>
      <c r="XEP246" s="28"/>
      <c r="XEQ246" s="28"/>
      <c r="XER246" s="28"/>
      <c r="XES246" s="28"/>
      <c r="XET246" s="28"/>
      <c r="XEU246" s="28"/>
      <c r="XEV246" s="28"/>
      <c r="XEW246" s="28"/>
      <c r="XEX246" s="28"/>
      <c r="XEY246" s="28"/>
      <c r="XEZ246" s="28"/>
      <c r="XFA246" s="28"/>
      <c r="XFB246" s="28"/>
      <c r="XFC246" s="28"/>
      <c r="XFD246" s="28"/>
    </row>
    <row r="247" spans="1:11 16358:16384" s="3" customFormat="1" ht="19.05" customHeight="1">
      <c r="A247" s="110"/>
      <c r="B247" s="112"/>
      <c r="C247" s="112"/>
      <c r="D247" s="112"/>
      <c r="E247" s="112"/>
      <c r="F247" s="29"/>
      <c r="G247" s="29"/>
      <c r="H247" s="29"/>
      <c r="I247" s="29"/>
      <c r="J247" s="114"/>
      <c r="K247" s="29"/>
      <c r="XED247" s="28"/>
      <c r="XEE247" s="28"/>
      <c r="XEF247" s="28"/>
      <c r="XEG247" s="28"/>
      <c r="XEH247" s="28"/>
      <c r="XEI247" s="28"/>
      <c r="XEJ247" s="28"/>
      <c r="XEK247" s="28"/>
      <c r="XEL247" s="28"/>
      <c r="XEM247" s="28"/>
      <c r="XEN247" s="28"/>
      <c r="XEO247" s="28"/>
      <c r="XEP247" s="28"/>
      <c r="XEQ247" s="28"/>
      <c r="XER247" s="28"/>
      <c r="XES247" s="28"/>
      <c r="XET247" s="28"/>
      <c r="XEU247" s="28"/>
      <c r="XEV247" s="28"/>
      <c r="XEW247" s="28"/>
      <c r="XEX247" s="28"/>
      <c r="XEY247" s="28"/>
      <c r="XEZ247" s="28"/>
      <c r="XFA247" s="28"/>
      <c r="XFB247" s="28"/>
      <c r="XFC247" s="28"/>
      <c r="XFD247" s="28"/>
    </row>
    <row r="248" spans="1:11 16358:16384" s="3" customFormat="1" ht="19.05" customHeight="1">
      <c r="A248" s="110"/>
      <c r="B248" s="112"/>
      <c r="C248" s="112"/>
      <c r="D248" s="112"/>
      <c r="E248" s="112"/>
      <c r="F248" s="29"/>
      <c r="G248" s="29"/>
      <c r="H248" s="29"/>
      <c r="I248" s="29"/>
      <c r="J248" s="114"/>
      <c r="K248" s="29"/>
      <c r="XED248" s="28"/>
      <c r="XEE248" s="28"/>
      <c r="XEF248" s="28"/>
      <c r="XEG248" s="28"/>
      <c r="XEH248" s="28"/>
      <c r="XEI248" s="28"/>
      <c r="XEJ248" s="28"/>
      <c r="XEK248" s="28"/>
      <c r="XEL248" s="28"/>
      <c r="XEM248" s="28"/>
      <c r="XEN248" s="28"/>
      <c r="XEO248" s="28"/>
      <c r="XEP248" s="28"/>
      <c r="XEQ248" s="28"/>
      <c r="XER248" s="28"/>
      <c r="XES248" s="28"/>
      <c r="XET248" s="28"/>
      <c r="XEU248" s="28"/>
      <c r="XEV248" s="28"/>
      <c r="XEW248" s="28"/>
      <c r="XEX248" s="28"/>
      <c r="XEY248" s="28"/>
      <c r="XEZ248" s="28"/>
      <c r="XFA248" s="28"/>
      <c r="XFB248" s="28"/>
      <c r="XFC248" s="28"/>
      <c r="XFD248" s="28"/>
    </row>
    <row r="249" spans="1:11 16358:16384" s="3" customFormat="1" ht="19.05" customHeight="1">
      <c r="A249" s="110"/>
      <c r="B249" s="112"/>
      <c r="C249" s="112"/>
      <c r="D249" s="112"/>
      <c r="E249" s="112"/>
      <c r="F249" s="29"/>
      <c r="G249" s="29"/>
      <c r="H249" s="29"/>
      <c r="I249" s="29"/>
      <c r="J249" s="114"/>
      <c r="K249" s="29"/>
      <c r="XED249" s="28"/>
      <c r="XEE249" s="28"/>
      <c r="XEF249" s="28"/>
      <c r="XEG249" s="28"/>
      <c r="XEH249" s="28"/>
      <c r="XEI249" s="28"/>
      <c r="XEJ249" s="28"/>
      <c r="XEK249" s="28"/>
      <c r="XEL249" s="28"/>
      <c r="XEM249" s="28"/>
      <c r="XEN249" s="28"/>
      <c r="XEO249" s="28"/>
      <c r="XEP249" s="28"/>
      <c r="XEQ249" s="28"/>
      <c r="XER249" s="28"/>
      <c r="XES249" s="28"/>
      <c r="XET249" s="28"/>
      <c r="XEU249" s="28"/>
      <c r="XEV249" s="28"/>
      <c r="XEW249" s="28"/>
      <c r="XEX249" s="28"/>
      <c r="XEY249" s="28"/>
      <c r="XEZ249" s="28"/>
      <c r="XFA249" s="28"/>
      <c r="XFB249" s="28"/>
      <c r="XFC249" s="28"/>
      <c r="XFD249" s="28"/>
    </row>
    <row r="250" spans="1:11 16358:16384" s="3" customFormat="1" ht="19.05" customHeight="1">
      <c r="A250" s="110"/>
      <c r="B250" s="112"/>
      <c r="C250" s="112"/>
      <c r="D250" s="112"/>
      <c r="E250" s="112"/>
      <c r="F250" s="29"/>
      <c r="G250" s="29"/>
      <c r="H250" s="29"/>
      <c r="I250" s="29"/>
      <c r="J250" s="114"/>
      <c r="K250" s="29"/>
      <c r="XED250" s="28"/>
      <c r="XEE250" s="28"/>
      <c r="XEF250" s="28"/>
      <c r="XEG250" s="28"/>
      <c r="XEH250" s="28"/>
      <c r="XEI250" s="28"/>
      <c r="XEJ250" s="28"/>
      <c r="XEK250" s="28"/>
      <c r="XEL250" s="28"/>
      <c r="XEM250" s="28"/>
      <c r="XEN250" s="28"/>
      <c r="XEO250" s="28"/>
      <c r="XEP250" s="28"/>
      <c r="XEQ250" s="28"/>
      <c r="XER250" s="28"/>
      <c r="XES250" s="28"/>
      <c r="XET250" s="28"/>
      <c r="XEU250" s="28"/>
      <c r="XEV250" s="28"/>
      <c r="XEW250" s="28"/>
      <c r="XEX250" s="28"/>
      <c r="XEY250" s="28"/>
      <c r="XEZ250" s="28"/>
      <c r="XFA250" s="28"/>
      <c r="XFB250" s="28"/>
      <c r="XFC250" s="28"/>
      <c r="XFD250" s="28"/>
    </row>
    <row r="251" spans="1:11 16358:16384" s="3" customFormat="1" ht="19.05" customHeight="1">
      <c r="A251" s="110"/>
      <c r="B251" s="112"/>
      <c r="C251" s="112"/>
      <c r="D251" s="112"/>
      <c r="E251" s="112"/>
      <c r="F251" s="29"/>
      <c r="G251" s="29"/>
      <c r="H251" s="29"/>
      <c r="I251" s="29"/>
      <c r="J251" s="114"/>
      <c r="K251" s="29"/>
      <c r="XED251" s="28"/>
      <c r="XEE251" s="28"/>
      <c r="XEF251" s="28"/>
      <c r="XEG251" s="28"/>
      <c r="XEH251" s="28"/>
      <c r="XEI251" s="28"/>
      <c r="XEJ251" s="28"/>
      <c r="XEK251" s="28"/>
      <c r="XEL251" s="28"/>
      <c r="XEM251" s="28"/>
      <c r="XEN251" s="28"/>
      <c r="XEO251" s="28"/>
      <c r="XEP251" s="28"/>
      <c r="XEQ251" s="28"/>
      <c r="XER251" s="28"/>
      <c r="XES251" s="28"/>
      <c r="XET251" s="28"/>
      <c r="XEU251" s="28"/>
      <c r="XEV251" s="28"/>
      <c r="XEW251" s="28"/>
      <c r="XEX251" s="28"/>
      <c r="XEY251" s="28"/>
      <c r="XEZ251" s="28"/>
      <c r="XFA251" s="28"/>
      <c r="XFB251" s="28"/>
      <c r="XFC251" s="28"/>
      <c r="XFD251" s="28"/>
    </row>
    <row r="252" spans="1:11 16358:16384" s="3" customFormat="1" ht="19.05" customHeight="1">
      <c r="A252" s="110"/>
      <c r="B252" s="112"/>
      <c r="C252" s="112"/>
      <c r="D252" s="112"/>
      <c r="E252" s="112"/>
      <c r="F252" s="29"/>
      <c r="G252" s="29"/>
      <c r="H252" s="29"/>
      <c r="I252" s="29"/>
      <c r="J252" s="114"/>
      <c r="K252" s="29"/>
      <c r="XED252" s="28"/>
      <c r="XEE252" s="28"/>
      <c r="XEF252" s="28"/>
      <c r="XEG252" s="28"/>
      <c r="XEH252" s="28"/>
      <c r="XEI252" s="28"/>
      <c r="XEJ252" s="28"/>
      <c r="XEK252" s="28"/>
      <c r="XEL252" s="28"/>
      <c r="XEM252" s="28"/>
      <c r="XEN252" s="28"/>
      <c r="XEO252" s="28"/>
      <c r="XEP252" s="28"/>
      <c r="XEQ252" s="28"/>
      <c r="XER252" s="28"/>
      <c r="XES252" s="28"/>
      <c r="XET252" s="28"/>
      <c r="XEU252" s="28"/>
      <c r="XEV252" s="28"/>
      <c r="XEW252" s="28"/>
      <c r="XEX252" s="28"/>
      <c r="XEY252" s="28"/>
      <c r="XEZ252" s="28"/>
      <c r="XFA252" s="28"/>
      <c r="XFB252" s="28"/>
      <c r="XFC252" s="28"/>
      <c r="XFD252" s="28"/>
    </row>
    <row r="253" spans="1:11 16358:16384" s="3" customFormat="1" ht="19.05" customHeight="1">
      <c r="A253" s="110"/>
      <c r="B253" s="112"/>
      <c r="C253" s="112"/>
      <c r="D253" s="112"/>
      <c r="E253" s="112"/>
      <c r="F253" s="29"/>
      <c r="G253" s="29"/>
      <c r="H253" s="29"/>
      <c r="I253" s="29"/>
      <c r="J253" s="114"/>
      <c r="K253" s="29"/>
      <c r="XED253" s="28"/>
      <c r="XEE253" s="28"/>
      <c r="XEF253" s="28"/>
      <c r="XEG253" s="28"/>
      <c r="XEH253" s="28"/>
      <c r="XEI253" s="28"/>
      <c r="XEJ253" s="28"/>
      <c r="XEK253" s="28"/>
      <c r="XEL253" s="28"/>
      <c r="XEM253" s="28"/>
      <c r="XEN253" s="28"/>
      <c r="XEO253" s="28"/>
      <c r="XEP253" s="28"/>
      <c r="XEQ253" s="28"/>
      <c r="XER253" s="28"/>
      <c r="XES253" s="28"/>
      <c r="XET253" s="28"/>
      <c r="XEU253" s="28"/>
      <c r="XEV253" s="28"/>
      <c r="XEW253" s="28"/>
      <c r="XEX253" s="28"/>
      <c r="XEY253" s="28"/>
      <c r="XEZ253" s="28"/>
      <c r="XFA253" s="28"/>
      <c r="XFB253" s="28"/>
      <c r="XFC253" s="28"/>
      <c r="XFD253" s="28"/>
    </row>
    <row r="254" spans="1:11 16358:16384" s="3" customFormat="1" ht="19.05" customHeight="1">
      <c r="A254" s="110"/>
      <c r="B254" s="112"/>
      <c r="C254" s="112"/>
      <c r="D254" s="112"/>
      <c r="E254" s="112"/>
      <c r="F254" s="29"/>
      <c r="G254" s="29"/>
      <c r="H254" s="29"/>
      <c r="I254" s="29"/>
      <c r="J254" s="114"/>
      <c r="K254" s="29"/>
      <c r="XED254" s="28"/>
      <c r="XEE254" s="28"/>
      <c r="XEF254" s="28"/>
      <c r="XEG254" s="28"/>
      <c r="XEH254" s="28"/>
      <c r="XEI254" s="28"/>
      <c r="XEJ254" s="28"/>
      <c r="XEK254" s="28"/>
      <c r="XEL254" s="28"/>
      <c r="XEM254" s="28"/>
      <c r="XEN254" s="28"/>
      <c r="XEO254" s="28"/>
      <c r="XEP254" s="28"/>
      <c r="XEQ254" s="28"/>
      <c r="XER254" s="28"/>
      <c r="XES254" s="28"/>
      <c r="XET254" s="28"/>
      <c r="XEU254" s="28"/>
      <c r="XEV254" s="28"/>
      <c r="XEW254" s="28"/>
      <c r="XEX254" s="28"/>
      <c r="XEY254" s="28"/>
      <c r="XEZ254" s="28"/>
      <c r="XFA254" s="28"/>
      <c r="XFB254" s="28"/>
      <c r="XFC254" s="28"/>
      <c r="XFD254" s="28"/>
    </row>
    <row r="255" spans="1:11 16358:16384" s="3" customFormat="1" ht="19.05" customHeight="1">
      <c r="A255" s="110"/>
      <c r="B255" s="112"/>
      <c r="C255" s="112"/>
      <c r="D255" s="112"/>
      <c r="E255" s="112"/>
      <c r="F255" s="29"/>
      <c r="G255" s="29"/>
      <c r="H255" s="29"/>
      <c r="I255" s="29"/>
      <c r="J255" s="114"/>
      <c r="K255" s="29"/>
      <c r="XED255" s="28"/>
      <c r="XEE255" s="28"/>
      <c r="XEF255" s="28"/>
      <c r="XEG255" s="28"/>
      <c r="XEH255" s="28"/>
      <c r="XEI255" s="28"/>
      <c r="XEJ255" s="28"/>
      <c r="XEK255" s="28"/>
      <c r="XEL255" s="28"/>
      <c r="XEM255" s="28"/>
      <c r="XEN255" s="28"/>
      <c r="XEO255" s="28"/>
      <c r="XEP255" s="28"/>
      <c r="XEQ255" s="28"/>
      <c r="XER255" s="28"/>
      <c r="XES255" s="28"/>
      <c r="XET255" s="28"/>
      <c r="XEU255" s="28"/>
      <c r="XEV255" s="28"/>
      <c r="XEW255" s="28"/>
      <c r="XEX255" s="28"/>
      <c r="XEY255" s="28"/>
      <c r="XEZ255" s="28"/>
      <c r="XFA255" s="28"/>
      <c r="XFB255" s="28"/>
      <c r="XFC255" s="28"/>
      <c r="XFD255" s="28"/>
    </row>
    <row r="256" spans="1:11 16358:16384" s="3" customFormat="1" ht="19.05" customHeight="1">
      <c r="A256" s="110"/>
      <c r="B256" s="112"/>
      <c r="C256" s="112"/>
      <c r="D256" s="112"/>
      <c r="E256" s="112"/>
      <c r="F256" s="29"/>
      <c r="G256" s="29"/>
      <c r="H256" s="29"/>
      <c r="I256" s="29"/>
      <c r="J256" s="114"/>
      <c r="K256" s="29"/>
      <c r="XED256" s="28"/>
      <c r="XEE256" s="28"/>
      <c r="XEF256" s="28"/>
      <c r="XEG256" s="28"/>
      <c r="XEH256" s="28"/>
      <c r="XEI256" s="28"/>
      <c r="XEJ256" s="28"/>
      <c r="XEK256" s="28"/>
      <c r="XEL256" s="28"/>
      <c r="XEM256" s="28"/>
      <c r="XEN256" s="28"/>
      <c r="XEO256" s="28"/>
      <c r="XEP256" s="28"/>
      <c r="XEQ256" s="28"/>
      <c r="XER256" s="28"/>
      <c r="XES256" s="28"/>
      <c r="XET256" s="28"/>
      <c r="XEU256" s="28"/>
      <c r="XEV256" s="28"/>
      <c r="XEW256" s="28"/>
      <c r="XEX256" s="28"/>
      <c r="XEY256" s="28"/>
      <c r="XEZ256" s="28"/>
      <c r="XFA256" s="28"/>
      <c r="XFB256" s="28"/>
      <c r="XFC256" s="28"/>
      <c r="XFD256" s="28"/>
    </row>
    <row r="257" spans="1:11 16358:16384" s="3" customFormat="1" ht="19.05" customHeight="1">
      <c r="A257" s="110"/>
      <c r="B257" s="112"/>
      <c r="C257" s="112"/>
      <c r="D257" s="112"/>
      <c r="E257" s="112"/>
      <c r="F257" s="29"/>
      <c r="G257" s="29"/>
      <c r="H257" s="29"/>
      <c r="I257" s="29"/>
      <c r="J257" s="114"/>
      <c r="K257" s="29"/>
      <c r="XED257" s="28"/>
      <c r="XEE257" s="28"/>
      <c r="XEF257" s="28"/>
      <c r="XEG257" s="28"/>
      <c r="XEH257" s="28"/>
      <c r="XEI257" s="28"/>
      <c r="XEJ257" s="28"/>
      <c r="XEK257" s="28"/>
      <c r="XEL257" s="28"/>
      <c r="XEM257" s="28"/>
      <c r="XEN257" s="28"/>
      <c r="XEO257" s="28"/>
      <c r="XEP257" s="28"/>
      <c r="XEQ257" s="28"/>
      <c r="XER257" s="28"/>
      <c r="XES257" s="28"/>
      <c r="XET257" s="28"/>
      <c r="XEU257" s="28"/>
      <c r="XEV257" s="28"/>
      <c r="XEW257" s="28"/>
      <c r="XEX257" s="28"/>
      <c r="XEY257" s="28"/>
      <c r="XEZ257" s="28"/>
      <c r="XFA257" s="28"/>
      <c r="XFB257" s="28"/>
      <c r="XFC257" s="28"/>
      <c r="XFD257" s="28"/>
    </row>
    <row r="258" spans="1:11 16358:16384" s="3" customFormat="1" ht="19.05" customHeight="1">
      <c r="A258" s="110"/>
      <c r="B258" s="112"/>
      <c r="C258" s="112"/>
      <c r="D258" s="112"/>
      <c r="E258" s="112"/>
      <c r="F258" s="29"/>
      <c r="G258" s="29"/>
      <c r="H258" s="29"/>
      <c r="I258" s="29"/>
      <c r="J258" s="114"/>
      <c r="K258" s="29"/>
      <c r="XED258" s="28"/>
      <c r="XEE258" s="28"/>
      <c r="XEF258" s="28"/>
      <c r="XEG258" s="28"/>
      <c r="XEH258" s="28"/>
      <c r="XEI258" s="28"/>
      <c r="XEJ258" s="28"/>
      <c r="XEK258" s="28"/>
      <c r="XEL258" s="28"/>
      <c r="XEM258" s="28"/>
      <c r="XEN258" s="28"/>
      <c r="XEO258" s="28"/>
      <c r="XEP258" s="28"/>
      <c r="XEQ258" s="28"/>
      <c r="XER258" s="28"/>
      <c r="XES258" s="28"/>
      <c r="XET258" s="28"/>
      <c r="XEU258" s="28"/>
      <c r="XEV258" s="28"/>
      <c r="XEW258" s="28"/>
      <c r="XEX258" s="28"/>
      <c r="XEY258" s="28"/>
      <c r="XEZ258" s="28"/>
      <c r="XFA258" s="28"/>
      <c r="XFB258" s="28"/>
      <c r="XFC258" s="28"/>
      <c r="XFD258" s="28"/>
    </row>
    <row r="259" spans="1:11 16358:16384" s="3" customFormat="1" ht="19.05" customHeight="1">
      <c r="A259" s="110"/>
      <c r="B259" s="112"/>
      <c r="C259" s="112"/>
      <c r="D259" s="112"/>
      <c r="E259" s="112"/>
      <c r="F259" s="29"/>
      <c r="G259" s="29"/>
      <c r="H259" s="29"/>
      <c r="I259" s="29"/>
      <c r="J259" s="114"/>
      <c r="K259" s="29"/>
      <c r="XED259" s="28"/>
      <c r="XEE259" s="28"/>
      <c r="XEF259" s="28"/>
      <c r="XEG259" s="28"/>
      <c r="XEH259" s="28"/>
      <c r="XEI259" s="28"/>
      <c r="XEJ259" s="28"/>
      <c r="XEK259" s="28"/>
      <c r="XEL259" s="28"/>
      <c r="XEM259" s="28"/>
      <c r="XEN259" s="28"/>
      <c r="XEO259" s="28"/>
      <c r="XEP259" s="28"/>
      <c r="XEQ259" s="28"/>
      <c r="XER259" s="28"/>
      <c r="XES259" s="28"/>
      <c r="XET259" s="28"/>
      <c r="XEU259" s="28"/>
      <c r="XEV259" s="28"/>
      <c r="XEW259" s="28"/>
      <c r="XEX259" s="28"/>
      <c r="XEY259" s="28"/>
      <c r="XEZ259" s="28"/>
      <c r="XFA259" s="28"/>
      <c r="XFB259" s="28"/>
      <c r="XFC259" s="28"/>
      <c r="XFD259" s="28"/>
    </row>
    <row r="260" spans="1:11 16358:16384" s="3" customFormat="1" ht="19.05" customHeight="1">
      <c r="A260" s="110"/>
      <c r="B260" s="112"/>
      <c r="C260" s="112"/>
      <c r="D260" s="112"/>
      <c r="E260" s="112"/>
      <c r="F260" s="29"/>
      <c r="G260" s="29"/>
      <c r="H260" s="29"/>
      <c r="I260" s="29"/>
      <c r="J260" s="114"/>
      <c r="K260" s="29"/>
      <c r="XED260" s="28"/>
      <c r="XEE260" s="28"/>
      <c r="XEF260" s="28"/>
      <c r="XEG260" s="28"/>
      <c r="XEH260" s="28"/>
      <c r="XEI260" s="28"/>
      <c r="XEJ260" s="28"/>
      <c r="XEK260" s="28"/>
      <c r="XEL260" s="28"/>
      <c r="XEM260" s="28"/>
      <c r="XEN260" s="28"/>
      <c r="XEO260" s="28"/>
      <c r="XEP260" s="28"/>
      <c r="XEQ260" s="28"/>
      <c r="XER260" s="28"/>
      <c r="XES260" s="28"/>
      <c r="XET260" s="28"/>
      <c r="XEU260" s="28"/>
      <c r="XEV260" s="28"/>
      <c r="XEW260" s="28"/>
      <c r="XEX260" s="28"/>
      <c r="XEY260" s="28"/>
      <c r="XEZ260" s="28"/>
      <c r="XFA260" s="28"/>
      <c r="XFB260" s="28"/>
      <c r="XFC260" s="28"/>
      <c r="XFD260" s="28"/>
    </row>
    <row r="261" spans="1:11 16358:16384" s="3" customFormat="1" ht="19.05" customHeight="1">
      <c r="A261" s="110"/>
      <c r="B261" s="112"/>
      <c r="C261" s="112"/>
      <c r="D261" s="112"/>
      <c r="E261" s="112"/>
      <c r="F261" s="29"/>
      <c r="G261" s="29"/>
      <c r="H261" s="29"/>
      <c r="I261" s="29"/>
      <c r="J261" s="114"/>
      <c r="K261" s="29"/>
      <c r="XED261" s="28"/>
      <c r="XEE261" s="28"/>
      <c r="XEF261" s="28"/>
      <c r="XEG261" s="28"/>
      <c r="XEH261" s="28"/>
      <c r="XEI261" s="28"/>
      <c r="XEJ261" s="28"/>
      <c r="XEK261" s="28"/>
      <c r="XEL261" s="28"/>
      <c r="XEM261" s="28"/>
      <c r="XEN261" s="28"/>
      <c r="XEO261" s="28"/>
      <c r="XEP261" s="28"/>
      <c r="XEQ261" s="28"/>
      <c r="XER261" s="28"/>
      <c r="XES261" s="28"/>
      <c r="XET261" s="28"/>
      <c r="XEU261" s="28"/>
      <c r="XEV261" s="28"/>
      <c r="XEW261" s="28"/>
      <c r="XEX261" s="28"/>
      <c r="XEY261" s="28"/>
      <c r="XEZ261" s="28"/>
      <c r="XFA261" s="28"/>
      <c r="XFB261" s="28"/>
      <c r="XFC261" s="28"/>
      <c r="XFD261" s="28"/>
    </row>
    <row r="262" spans="1:11 16358:16384" s="3" customFormat="1" ht="19.05" customHeight="1">
      <c r="A262" s="110"/>
      <c r="B262" s="112"/>
      <c r="C262" s="112"/>
      <c r="D262" s="112"/>
      <c r="E262" s="112"/>
      <c r="F262" s="29"/>
      <c r="G262" s="29"/>
      <c r="H262" s="29"/>
      <c r="I262" s="29"/>
      <c r="J262" s="114"/>
      <c r="K262" s="29"/>
      <c r="XED262" s="28"/>
      <c r="XEE262" s="28"/>
      <c r="XEF262" s="28"/>
      <c r="XEG262" s="28"/>
      <c r="XEH262" s="28"/>
      <c r="XEI262" s="28"/>
      <c r="XEJ262" s="28"/>
      <c r="XEK262" s="28"/>
      <c r="XEL262" s="28"/>
      <c r="XEM262" s="28"/>
      <c r="XEN262" s="28"/>
      <c r="XEO262" s="28"/>
      <c r="XEP262" s="28"/>
      <c r="XEQ262" s="28"/>
      <c r="XER262" s="28"/>
      <c r="XES262" s="28"/>
      <c r="XET262" s="28"/>
      <c r="XEU262" s="28"/>
      <c r="XEV262" s="28"/>
      <c r="XEW262" s="28"/>
      <c r="XEX262" s="28"/>
      <c r="XEY262" s="28"/>
      <c r="XEZ262" s="28"/>
      <c r="XFA262" s="28"/>
      <c r="XFB262" s="28"/>
      <c r="XFC262" s="28"/>
      <c r="XFD262" s="28"/>
    </row>
    <row r="263" spans="1:11 16358:16384" s="3" customFormat="1" ht="19.05" customHeight="1">
      <c r="A263" s="110"/>
      <c r="B263" s="112"/>
      <c r="C263" s="112"/>
      <c r="D263" s="112"/>
      <c r="E263" s="112"/>
      <c r="F263" s="29"/>
      <c r="G263" s="29"/>
      <c r="H263" s="29"/>
      <c r="I263" s="29"/>
      <c r="J263" s="114"/>
      <c r="K263" s="29"/>
      <c r="XED263" s="28"/>
      <c r="XEE263" s="28"/>
      <c r="XEF263" s="28"/>
      <c r="XEG263" s="28"/>
      <c r="XEH263" s="28"/>
      <c r="XEI263" s="28"/>
      <c r="XEJ263" s="28"/>
      <c r="XEK263" s="28"/>
      <c r="XEL263" s="28"/>
      <c r="XEM263" s="28"/>
      <c r="XEN263" s="28"/>
      <c r="XEO263" s="28"/>
      <c r="XEP263" s="28"/>
      <c r="XEQ263" s="28"/>
      <c r="XER263" s="28"/>
      <c r="XES263" s="28"/>
      <c r="XET263" s="28"/>
      <c r="XEU263" s="28"/>
      <c r="XEV263" s="28"/>
      <c r="XEW263" s="28"/>
      <c r="XEX263" s="28"/>
      <c r="XEY263" s="28"/>
      <c r="XEZ263" s="28"/>
      <c r="XFA263" s="28"/>
      <c r="XFB263" s="28"/>
      <c r="XFC263" s="28"/>
      <c r="XFD263" s="28"/>
    </row>
    <row r="264" spans="1:11 16358:16384" s="3" customFormat="1" ht="19.05" customHeight="1">
      <c r="A264" s="110"/>
      <c r="B264" s="112"/>
      <c r="C264" s="112"/>
      <c r="D264" s="112"/>
      <c r="E264" s="112"/>
      <c r="F264" s="29"/>
      <c r="G264" s="29"/>
      <c r="H264" s="29"/>
      <c r="I264" s="29"/>
      <c r="J264" s="114"/>
      <c r="K264" s="29"/>
      <c r="XED264" s="28"/>
      <c r="XEE264" s="28"/>
      <c r="XEF264" s="28"/>
      <c r="XEG264" s="28"/>
      <c r="XEH264" s="28"/>
      <c r="XEI264" s="28"/>
      <c r="XEJ264" s="28"/>
      <c r="XEK264" s="28"/>
      <c r="XEL264" s="28"/>
      <c r="XEM264" s="28"/>
      <c r="XEN264" s="28"/>
      <c r="XEO264" s="28"/>
      <c r="XEP264" s="28"/>
      <c r="XEQ264" s="28"/>
      <c r="XER264" s="28"/>
      <c r="XES264" s="28"/>
      <c r="XET264" s="28"/>
      <c r="XEU264" s="28"/>
      <c r="XEV264" s="28"/>
      <c r="XEW264" s="28"/>
      <c r="XEX264" s="28"/>
      <c r="XEY264" s="28"/>
      <c r="XEZ264" s="28"/>
      <c r="XFA264" s="28"/>
      <c r="XFB264" s="28"/>
      <c r="XFC264" s="28"/>
      <c r="XFD264" s="28"/>
    </row>
    <row r="265" spans="1:11 16358:16384" s="3" customFormat="1" ht="19.05" customHeight="1">
      <c r="A265" s="110"/>
      <c r="B265" s="112"/>
      <c r="C265" s="112"/>
      <c r="D265" s="112"/>
      <c r="E265" s="112"/>
      <c r="F265" s="29"/>
      <c r="G265" s="29"/>
      <c r="H265" s="29"/>
      <c r="I265" s="29"/>
      <c r="J265" s="114"/>
      <c r="K265" s="29"/>
      <c r="XED265" s="28"/>
      <c r="XEE265" s="28"/>
      <c r="XEF265" s="28"/>
      <c r="XEG265" s="28"/>
      <c r="XEH265" s="28"/>
      <c r="XEI265" s="28"/>
      <c r="XEJ265" s="28"/>
      <c r="XEK265" s="28"/>
      <c r="XEL265" s="28"/>
      <c r="XEM265" s="28"/>
      <c r="XEN265" s="28"/>
      <c r="XEO265" s="28"/>
      <c r="XEP265" s="28"/>
      <c r="XEQ265" s="28"/>
      <c r="XER265" s="28"/>
      <c r="XES265" s="28"/>
      <c r="XET265" s="28"/>
      <c r="XEU265" s="28"/>
      <c r="XEV265" s="28"/>
      <c r="XEW265" s="28"/>
      <c r="XEX265" s="28"/>
      <c r="XEY265" s="28"/>
      <c r="XEZ265" s="28"/>
      <c r="XFA265" s="28"/>
      <c r="XFB265" s="28"/>
      <c r="XFC265" s="28"/>
      <c r="XFD265" s="28"/>
    </row>
    <row r="266" spans="1:11 16358:16384" s="3" customFormat="1" ht="19.05" customHeight="1">
      <c r="A266" s="110"/>
      <c r="B266" s="112"/>
      <c r="C266" s="112"/>
      <c r="D266" s="112"/>
      <c r="E266" s="112"/>
      <c r="F266" s="29"/>
      <c r="G266" s="29"/>
      <c r="H266" s="29"/>
      <c r="I266" s="29"/>
      <c r="J266" s="114"/>
      <c r="K266" s="29"/>
      <c r="XED266" s="28"/>
      <c r="XEE266" s="28"/>
      <c r="XEF266" s="28"/>
      <c r="XEG266" s="28"/>
      <c r="XEH266" s="28"/>
      <c r="XEI266" s="28"/>
      <c r="XEJ266" s="28"/>
      <c r="XEK266" s="28"/>
      <c r="XEL266" s="28"/>
      <c r="XEM266" s="28"/>
      <c r="XEN266" s="28"/>
      <c r="XEO266" s="28"/>
      <c r="XEP266" s="28"/>
      <c r="XEQ266" s="28"/>
      <c r="XER266" s="28"/>
      <c r="XES266" s="28"/>
      <c r="XET266" s="28"/>
      <c r="XEU266" s="28"/>
      <c r="XEV266" s="28"/>
      <c r="XEW266" s="28"/>
      <c r="XEX266" s="28"/>
      <c r="XEY266" s="28"/>
      <c r="XEZ266" s="28"/>
      <c r="XFA266" s="28"/>
      <c r="XFB266" s="28"/>
      <c r="XFC266" s="28"/>
      <c r="XFD266" s="28"/>
    </row>
    <row r="267" spans="1:11 16358:16384" s="3" customFormat="1" ht="19.05" customHeight="1">
      <c r="A267" s="110"/>
      <c r="B267" s="112"/>
      <c r="C267" s="112"/>
      <c r="D267" s="112"/>
      <c r="E267" s="112"/>
      <c r="F267" s="29"/>
      <c r="G267" s="29"/>
      <c r="H267" s="29"/>
      <c r="I267" s="29"/>
      <c r="J267" s="114"/>
      <c r="K267" s="29"/>
      <c r="XED267" s="28"/>
      <c r="XEE267" s="28"/>
      <c r="XEF267" s="28"/>
      <c r="XEG267" s="28"/>
      <c r="XEH267" s="28"/>
      <c r="XEI267" s="28"/>
      <c r="XEJ267" s="28"/>
      <c r="XEK267" s="28"/>
      <c r="XEL267" s="28"/>
      <c r="XEM267" s="28"/>
      <c r="XEN267" s="28"/>
      <c r="XEO267" s="28"/>
      <c r="XEP267" s="28"/>
      <c r="XEQ267" s="28"/>
      <c r="XER267" s="28"/>
      <c r="XES267" s="28"/>
      <c r="XET267" s="28"/>
      <c r="XEU267" s="28"/>
      <c r="XEV267" s="28"/>
      <c r="XEW267" s="28"/>
      <c r="XEX267" s="28"/>
      <c r="XEY267" s="28"/>
      <c r="XEZ267" s="28"/>
      <c r="XFA267" s="28"/>
      <c r="XFB267" s="28"/>
      <c r="XFC267" s="28"/>
      <c r="XFD267" s="28"/>
    </row>
    <row r="268" spans="1:11 16358:16384" s="3" customFormat="1" ht="19.05" customHeight="1">
      <c r="A268" s="110"/>
      <c r="B268" s="112"/>
      <c r="C268" s="112"/>
      <c r="D268" s="112"/>
      <c r="E268" s="112"/>
      <c r="F268" s="29"/>
      <c r="G268" s="29"/>
      <c r="H268" s="29"/>
      <c r="I268" s="29"/>
      <c r="J268" s="114"/>
      <c r="K268" s="29"/>
      <c r="XED268" s="28"/>
      <c r="XEE268" s="28"/>
      <c r="XEF268" s="28"/>
      <c r="XEG268" s="28"/>
      <c r="XEH268" s="28"/>
      <c r="XEI268" s="28"/>
      <c r="XEJ268" s="28"/>
      <c r="XEK268" s="28"/>
      <c r="XEL268" s="28"/>
      <c r="XEM268" s="28"/>
      <c r="XEN268" s="28"/>
      <c r="XEO268" s="28"/>
      <c r="XEP268" s="28"/>
      <c r="XEQ268" s="28"/>
      <c r="XER268" s="28"/>
      <c r="XES268" s="28"/>
      <c r="XET268" s="28"/>
      <c r="XEU268" s="28"/>
      <c r="XEV268" s="28"/>
      <c r="XEW268" s="28"/>
      <c r="XEX268" s="28"/>
      <c r="XEY268" s="28"/>
      <c r="XEZ268" s="28"/>
      <c r="XFA268" s="28"/>
      <c r="XFB268" s="28"/>
      <c r="XFC268" s="28"/>
      <c r="XFD268" s="28"/>
    </row>
    <row r="269" spans="1:11 16358:16384" s="3" customFormat="1" ht="19.05" customHeight="1">
      <c r="A269" s="110"/>
      <c r="B269" s="112"/>
      <c r="C269" s="112"/>
      <c r="D269" s="112"/>
      <c r="E269" s="112"/>
      <c r="F269" s="29"/>
      <c r="G269" s="29"/>
      <c r="H269" s="29"/>
      <c r="I269" s="29"/>
      <c r="J269" s="114"/>
      <c r="K269" s="29"/>
      <c r="XED269" s="28"/>
      <c r="XEE269" s="28"/>
      <c r="XEF269" s="28"/>
      <c r="XEG269" s="28"/>
      <c r="XEH269" s="28"/>
      <c r="XEI269" s="28"/>
      <c r="XEJ269" s="28"/>
      <c r="XEK269" s="28"/>
      <c r="XEL269" s="28"/>
      <c r="XEM269" s="28"/>
      <c r="XEN269" s="28"/>
      <c r="XEO269" s="28"/>
      <c r="XEP269" s="28"/>
      <c r="XEQ269" s="28"/>
      <c r="XER269" s="28"/>
      <c r="XES269" s="28"/>
      <c r="XET269" s="28"/>
      <c r="XEU269" s="28"/>
      <c r="XEV269" s="28"/>
      <c r="XEW269" s="28"/>
      <c r="XEX269" s="28"/>
      <c r="XEY269" s="28"/>
      <c r="XEZ269" s="28"/>
      <c r="XFA269" s="28"/>
      <c r="XFB269" s="28"/>
      <c r="XFC269" s="28"/>
      <c r="XFD269" s="28"/>
    </row>
    <row r="270" spans="1:11 16358:16384" s="3" customFormat="1" ht="19.05" customHeight="1">
      <c r="A270" s="110"/>
      <c r="B270" s="112"/>
      <c r="C270" s="112"/>
      <c r="D270" s="112"/>
      <c r="E270" s="112"/>
      <c r="F270" s="29"/>
      <c r="G270" s="29"/>
      <c r="H270" s="29"/>
      <c r="I270" s="29"/>
      <c r="J270" s="114"/>
      <c r="K270" s="29"/>
      <c r="XED270" s="28"/>
      <c r="XEE270" s="28"/>
      <c r="XEF270" s="28"/>
      <c r="XEG270" s="28"/>
      <c r="XEH270" s="28"/>
      <c r="XEI270" s="28"/>
      <c r="XEJ270" s="28"/>
      <c r="XEK270" s="28"/>
      <c r="XEL270" s="28"/>
      <c r="XEM270" s="28"/>
      <c r="XEN270" s="28"/>
      <c r="XEO270" s="28"/>
      <c r="XEP270" s="28"/>
      <c r="XEQ270" s="28"/>
      <c r="XER270" s="28"/>
      <c r="XES270" s="28"/>
      <c r="XET270" s="28"/>
      <c r="XEU270" s="28"/>
      <c r="XEV270" s="28"/>
      <c r="XEW270" s="28"/>
      <c r="XEX270" s="28"/>
      <c r="XEY270" s="28"/>
      <c r="XEZ270" s="28"/>
      <c r="XFA270" s="28"/>
      <c r="XFB270" s="28"/>
      <c r="XFC270" s="28"/>
      <c r="XFD270" s="28"/>
    </row>
    <row r="271" spans="1:11 16358:16384" s="3" customFormat="1" ht="19.05" customHeight="1">
      <c r="A271" s="110"/>
      <c r="B271" s="112"/>
      <c r="C271" s="112"/>
      <c r="D271" s="112"/>
      <c r="E271" s="112"/>
      <c r="F271" s="29"/>
      <c r="G271" s="29"/>
      <c r="H271" s="29"/>
      <c r="I271" s="29"/>
      <c r="J271" s="114"/>
      <c r="K271" s="29"/>
      <c r="XED271" s="28"/>
      <c r="XEE271" s="28"/>
      <c r="XEF271" s="28"/>
      <c r="XEG271" s="28"/>
      <c r="XEH271" s="28"/>
      <c r="XEI271" s="28"/>
      <c r="XEJ271" s="28"/>
      <c r="XEK271" s="28"/>
      <c r="XEL271" s="28"/>
      <c r="XEM271" s="28"/>
      <c r="XEN271" s="28"/>
      <c r="XEO271" s="28"/>
      <c r="XEP271" s="28"/>
      <c r="XEQ271" s="28"/>
      <c r="XER271" s="28"/>
      <c r="XES271" s="28"/>
      <c r="XET271" s="28"/>
      <c r="XEU271" s="28"/>
      <c r="XEV271" s="28"/>
      <c r="XEW271" s="28"/>
      <c r="XEX271" s="28"/>
      <c r="XEY271" s="28"/>
      <c r="XEZ271" s="28"/>
      <c r="XFA271" s="28"/>
      <c r="XFB271" s="28"/>
      <c r="XFC271" s="28"/>
      <c r="XFD271" s="28"/>
    </row>
    <row r="272" spans="1:11 16358:16384" s="3" customFormat="1" ht="19.05" customHeight="1">
      <c r="A272" s="110"/>
      <c r="B272" s="112"/>
      <c r="C272" s="112"/>
      <c r="D272" s="112"/>
      <c r="E272" s="112"/>
      <c r="F272" s="29"/>
      <c r="G272" s="29"/>
      <c r="H272" s="29"/>
      <c r="I272" s="29"/>
      <c r="J272" s="114"/>
      <c r="K272" s="29"/>
      <c r="XED272" s="28"/>
      <c r="XEE272" s="28"/>
      <c r="XEF272" s="28"/>
      <c r="XEG272" s="28"/>
      <c r="XEH272" s="28"/>
      <c r="XEI272" s="28"/>
      <c r="XEJ272" s="28"/>
      <c r="XEK272" s="28"/>
      <c r="XEL272" s="28"/>
      <c r="XEM272" s="28"/>
      <c r="XEN272" s="28"/>
      <c r="XEO272" s="28"/>
      <c r="XEP272" s="28"/>
      <c r="XEQ272" s="28"/>
      <c r="XER272" s="28"/>
      <c r="XES272" s="28"/>
      <c r="XET272" s="28"/>
      <c r="XEU272" s="28"/>
      <c r="XEV272" s="28"/>
      <c r="XEW272" s="28"/>
      <c r="XEX272" s="28"/>
      <c r="XEY272" s="28"/>
      <c r="XEZ272" s="28"/>
      <c r="XFA272" s="28"/>
      <c r="XFB272" s="28"/>
      <c r="XFC272" s="28"/>
      <c r="XFD272" s="28"/>
    </row>
    <row r="273" spans="1:11 16358:16384" s="3" customFormat="1" ht="19.05" customHeight="1">
      <c r="A273" s="110"/>
      <c r="B273" s="112"/>
      <c r="C273" s="112"/>
      <c r="D273" s="112"/>
      <c r="E273" s="112"/>
      <c r="F273" s="29"/>
      <c r="G273" s="29"/>
      <c r="H273" s="29"/>
      <c r="I273" s="29"/>
      <c r="J273" s="114"/>
      <c r="K273" s="29"/>
      <c r="XED273" s="28"/>
      <c r="XEE273" s="28"/>
      <c r="XEF273" s="28"/>
      <c r="XEG273" s="28"/>
      <c r="XEH273" s="28"/>
      <c r="XEI273" s="28"/>
      <c r="XEJ273" s="28"/>
      <c r="XEK273" s="28"/>
      <c r="XEL273" s="28"/>
      <c r="XEM273" s="28"/>
      <c r="XEN273" s="28"/>
      <c r="XEO273" s="28"/>
      <c r="XEP273" s="28"/>
      <c r="XEQ273" s="28"/>
      <c r="XER273" s="28"/>
      <c r="XES273" s="28"/>
      <c r="XET273" s="28"/>
      <c r="XEU273" s="28"/>
      <c r="XEV273" s="28"/>
      <c r="XEW273" s="28"/>
      <c r="XEX273" s="28"/>
      <c r="XEY273" s="28"/>
      <c r="XEZ273" s="28"/>
      <c r="XFA273" s="28"/>
      <c r="XFB273" s="28"/>
      <c r="XFC273" s="28"/>
      <c r="XFD273" s="28"/>
    </row>
    <row r="274" spans="1:11 16358:16384" s="3" customFormat="1" ht="19.05" customHeight="1">
      <c r="A274" s="110"/>
      <c r="B274" s="112"/>
      <c r="C274" s="112"/>
      <c r="D274" s="112"/>
      <c r="E274" s="112"/>
      <c r="F274" s="29"/>
      <c r="G274" s="29"/>
      <c r="H274" s="29"/>
      <c r="I274" s="29"/>
      <c r="J274" s="114"/>
      <c r="K274" s="29"/>
      <c r="XED274" s="28"/>
      <c r="XEE274" s="28"/>
      <c r="XEF274" s="28"/>
      <c r="XEG274" s="28"/>
      <c r="XEH274" s="28"/>
      <c r="XEI274" s="28"/>
      <c r="XEJ274" s="28"/>
      <c r="XEK274" s="28"/>
      <c r="XEL274" s="28"/>
      <c r="XEM274" s="28"/>
      <c r="XEN274" s="28"/>
      <c r="XEO274" s="28"/>
      <c r="XEP274" s="28"/>
      <c r="XEQ274" s="28"/>
      <c r="XER274" s="28"/>
      <c r="XES274" s="28"/>
      <c r="XET274" s="28"/>
      <c r="XEU274" s="28"/>
      <c r="XEV274" s="28"/>
      <c r="XEW274" s="28"/>
      <c r="XEX274" s="28"/>
      <c r="XEY274" s="28"/>
      <c r="XEZ274" s="28"/>
      <c r="XFA274" s="28"/>
      <c r="XFB274" s="28"/>
      <c r="XFC274" s="28"/>
      <c r="XFD274" s="28"/>
    </row>
    <row r="275" spans="1:11 16358:16384" s="3" customFormat="1" ht="19.05" customHeight="1">
      <c r="A275" s="110"/>
      <c r="B275" s="112"/>
      <c r="C275" s="112"/>
      <c r="D275" s="112"/>
      <c r="E275" s="112"/>
      <c r="F275" s="29"/>
      <c r="G275" s="29"/>
      <c r="H275" s="29"/>
      <c r="I275" s="29"/>
      <c r="J275" s="114"/>
      <c r="K275" s="29"/>
      <c r="XED275" s="28"/>
      <c r="XEE275" s="28"/>
      <c r="XEF275" s="28"/>
      <c r="XEG275" s="28"/>
      <c r="XEH275" s="28"/>
      <c r="XEI275" s="28"/>
      <c r="XEJ275" s="28"/>
      <c r="XEK275" s="28"/>
      <c r="XEL275" s="28"/>
      <c r="XEM275" s="28"/>
      <c r="XEN275" s="28"/>
      <c r="XEO275" s="28"/>
      <c r="XEP275" s="28"/>
      <c r="XEQ275" s="28"/>
      <c r="XER275" s="28"/>
      <c r="XES275" s="28"/>
      <c r="XET275" s="28"/>
      <c r="XEU275" s="28"/>
      <c r="XEV275" s="28"/>
      <c r="XEW275" s="28"/>
      <c r="XEX275" s="28"/>
      <c r="XEY275" s="28"/>
      <c r="XEZ275" s="28"/>
      <c r="XFA275" s="28"/>
      <c r="XFB275" s="28"/>
      <c r="XFC275" s="28"/>
      <c r="XFD275" s="28"/>
    </row>
    <row r="276" spans="1:11 16358:16384" s="3" customFormat="1" ht="19.05" customHeight="1">
      <c r="A276" s="110"/>
      <c r="B276" s="112"/>
      <c r="C276" s="112"/>
      <c r="D276" s="112"/>
      <c r="E276" s="112"/>
      <c r="F276" s="29"/>
      <c r="G276" s="29"/>
      <c r="H276" s="29"/>
      <c r="I276" s="29"/>
      <c r="J276" s="114"/>
      <c r="K276" s="29"/>
      <c r="XED276" s="28"/>
      <c r="XEE276" s="28"/>
      <c r="XEF276" s="28"/>
      <c r="XEG276" s="28"/>
      <c r="XEH276" s="28"/>
      <c r="XEI276" s="28"/>
      <c r="XEJ276" s="28"/>
      <c r="XEK276" s="28"/>
      <c r="XEL276" s="28"/>
      <c r="XEM276" s="28"/>
      <c r="XEN276" s="28"/>
      <c r="XEO276" s="28"/>
      <c r="XEP276" s="28"/>
      <c r="XEQ276" s="28"/>
      <c r="XER276" s="28"/>
      <c r="XES276" s="28"/>
      <c r="XET276" s="28"/>
      <c r="XEU276" s="28"/>
      <c r="XEV276" s="28"/>
      <c r="XEW276" s="28"/>
      <c r="XEX276" s="28"/>
      <c r="XEY276" s="28"/>
      <c r="XEZ276" s="28"/>
      <c r="XFA276" s="28"/>
      <c r="XFB276" s="28"/>
      <c r="XFC276" s="28"/>
      <c r="XFD276" s="28"/>
    </row>
    <row r="277" spans="1:11 16358:16384" s="3" customFormat="1" ht="19.05" customHeight="1">
      <c r="A277" s="110"/>
      <c r="B277" s="112"/>
      <c r="C277" s="112"/>
      <c r="D277" s="112"/>
      <c r="E277" s="112"/>
      <c r="F277" s="29"/>
      <c r="G277" s="29"/>
      <c r="H277" s="29"/>
      <c r="I277" s="29"/>
      <c r="J277" s="114"/>
      <c r="K277" s="29"/>
      <c r="XED277" s="28"/>
      <c r="XEE277" s="28"/>
      <c r="XEF277" s="28"/>
      <c r="XEG277" s="28"/>
      <c r="XEH277" s="28"/>
      <c r="XEI277" s="28"/>
      <c r="XEJ277" s="28"/>
      <c r="XEK277" s="28"/>
      <c r="XEL277" s="28"/>
      <c r="XEM277" s="28"/>
      <c r="XEN277" s="28"/>
      <c r="XEO277" s="28"/>
      <c r="XEP277" s="28"/>
      <c r="XEQ277" s="28"/>
      <c r="XER277" s="28"/>
      <c r="XES277" s="28"/>
      <c r="XET277" s="28"/>
      <c r="XEU277" s="28"/>
      <c r="XEV277" s="28"/>
      <c r="XEW277" s="28"/>
      <c r="XEX277" s="28"/>
      <c r="XEY277" s="28"/>
      <c r="XEZ277" s="28"/>
      <c r="XFA277" s="28"/>
      <c r="XFB277" s="28"/>
      <c r="XFC277" s="28"/>
      <c r="XFD277" s="28"/>
    </row>
    <row r="278" spans="1:11 16358:16384" s="3" customFormat="1" ht="19.05" customHeight="1">
      <c r="A278" s="110"/>
      <c r="B278" s="112"/>
      <c r="C278" s="112"/>
      <c r="D278" s="112"/>
      <c r="E278" s="112"/>
      <c r="F278" s="29"/>
      <c r="G278" s="29"/>
      <c r="H278" s="29"/>
      <c r="I278" s="29"/>
      <c r="J278" s="114"/>
      <c r="K278" s="29"/>
      <c r="XED278" s="28"/>
      <c r="XEE278" s="28"/>
      <c r="XEF278" s="28"/>
      <c r="XEG278" s="28"/>
      <c r="XEH278" s="28"/>
      <c r="XEI278" s="28"/>
      <c r="XEJ278" s="28"/>
      <c r="XEK278" s="28"/>
      <c r="XEL278" s="28"/>
      <c r="XEM278" s="28"/>
      <c r="XEN278" s="28"/>
      <c r="XEO278" s="28"/>
      <c r="XEP278" s="28"/>
      <c r="XEQ278" s="28"/>
      <c r="XER278" s="28"/>
      <c r="XES278" s="28"/>
      <c r="XET278" s="28"/>
      <c r="XEU278" s="28"/>
      <c r="XEV278" s="28"/>
      <c r="XEW278" s="28"/>
      <c r="XEX278" s="28"/>
      <c r="XEY278" s="28"/>
      <c r="XEZ278" s="28"/>
      <c r="XFA278" s="28"/>
      <c r="XFB278" s="28"/>
      <c r="XFC278" s="28"/>
      <c r="XFD278" s="28"/>
    </row>
    <row r="279" spans="1:11 16358:16384" s="3" customFormat="1" ht="19.05" customHeight="1">
      <c r="A279" s="110"/>
      <c r="B279" s="112"/>
      <c r="C279" s="112"/>
      <c r="D279" s="112"/>
      <c r="E279" s="112"/>
      <c r="F279" s="29"/>
      <c r="G279" s="29"/>
      <c r="H279" s="29"/>
      <c r="I279" s="29"/>
      <c r="J279" s="114"/>
      <c r="K279" s="29"/>
      <c r="XED279" s="28"/>
      <c r="XEE279" s="28"/>
      <c r="XEF279" s="28"/>
      <c r="XEG279" s="28"/>
      <c r="XEH279" s="28"/>
      <c r="XEI279" s="28"/>
      <c r="XEJ279" s="28"/>
      <c r="XEK279" s="28"/>
      <c r="XEL279" s="28"/>
      <c r="XEM279" s="28"/>
      <c r="XEN279" s="28"/>
      <c r="XEO279" s="28"/>
      <c r="XEP279" s="28"/>
      <c r="XEQ279" s="28"/>
      <c r="XER279" s="28"/>
      <c r="XES279" s="28"/>
      <c r="XET279" s="28"/>
      <c r="XEU279" s="28"/>
      <c r="XEV279" s="28"/>
      <c r="XEW279" s="28"/>
      <c r="XEX279" s="28"/>
      <c r="XEY279" s="28"/>
      <c r="XEZ279" s="28"/>
      <c r="XFA279" s="28"/>
      <c r="XFB279" s="28"/>
      <c r="XFC279" s="28"/>
      <c r="XFD279" s="28"/>
    </row>
    <row r="280" spans="1:11 16358:16384" s="3" customFormat="1" ht="19.05" customHeight="1">
      <c r="A280" s="110"/>
      <c r="B280" s="112"/>
      <c r="C280" s="112"/>
      <c r="D280" s="112"/>
      <c r="E280" s="112"/>
      <c r="F280" s="29"/>
      <c r="G280" s="29"/>
      <c r="H280" s="29"/>
      <c r="I280" s="29"/>
      <c r="J280" s="114"/>
      <c r="K280" s="29"/>
      <c r="XED280" s="28"/>
      <c r="XEE280" s="28"/>
      <c r="XEF280" s="28"/>
      <c r="XEG280" s="28"/>
      <c r="XEH280" s="28"/>
      <c r="XEI280" s="28"/>
      <c r="XEJ280" s="28"/>
      <c r="XEK280" s="28"/>
      <c r="XEL280" s="28"/>
      <c r="XEM280" s="28"/>
      <c r="XEN280" s="28"/>
      <c r="XEO280" s="28"/>
      <c r="XEP280" s="28"/>
      <c r="XEQ280" s="28"/>
      <c r="XER280" s="28"/>
      <c r="XES280" s="28"/>
      <c r="XET280" s="28"/>
      <c r="XEU280" s="28"/>
      <c r="XEV280" s="28"/>
      <c r="XEW280" s="28"/>
      <c r="XEX280" s="28"/>
      <c r="XEY280" s="28"/>
      <c r="XEZ280" s="28"/>
      <c r="XFA280" s="28"/>
      <c r="XFB280" s="28"/>
      <c r="XFC280" s="28"/>
      <c r="XFD280" s="28"/>
    </row>
    <row r="281" spans="1:11 16358:16384" s="3" customFormat="1" ht="19.05" customHeight="1">
      <c r="A281" s="110"/>
      <c r="B281" s="112"/>
      <c r="C281" s="112"/>
      <c r="D281" s="112"/>
      <c r="E281" s="112"/>
      <c r="F281" s="29"/>
      <c r="G281" s="29"/>
      <c r="H281" s="29"/>
      <c r="I281" s="29"/>
      <c r="J281" s="114"/>
      <c r="K281" s="29"/>
      <c r="XED281" s="28"/>
      <c r="XEE281" s="28"/>
      <c r="XEF281" s="28"/>
      <c r="XEG281" s="28"/>
      <c r="XEH281" s="28"/>
      <c r="XEI281" s="28"/>
      <c r="XEJ281" s="28"/>
      <c r="XEK281" s="28"/>
      <c r="XEL281" s="28"/>
      <c r="XEM281" s="28"/>
      <c r="XEN281" s="28"/>
      <c r="XEO281" s="28"/>
      <c r="XEP281" s="28"/>
      <c r="XEQ281" s="28"/>
      <c r="XER281" s="28"/>
      <c r="XES281" s="28"/>
      <c r="XET281" s="28"/>
      <c r="XEU281" s="28"/>
      <c r="XEV281" s="28"/>
      <c r="XEW281" s="28"/>
      <c r="XEX281" s="28"/>
      <c r="XEY281" s="28"/>
      <c r="XEZ281" s="28"/>
      <c r="XFA281" s="28"/>
      <c r="XFB281" s="28"/>
      <c r="XFC281" s="28"/>
      <c r="XFD281" s="28"/>
    </row>
    <row r="282" spans="1:11 16358:16384" s="3" customFormat="1" ht="19.05" customHeight="1">
      <c r="A282" s="110"/>
      <c r="B282" s="112"/>
      <c r="C282" s="112"/>
      <c r="D282" s="112"/>
      <c r="E282" s="112"/>
      <c r="F282" s="29"/>
      <c r="G282" s="29"/>
      <c r="H282" s="29"/>
      <c r="I282" s="29"/>
      <c r="J282" s="114"/>
      <c r="K282" s="29"/>
      <c r="XED282" s="28"/>
      <c r="XEE282" s="28"/>
      <c r="XEF282" s="28"/>
      <c r="XEG282" s="28"/>
      <c r="XEH282" s="28"/>
      <c r="XEI282" s="28"/>
      <c r="XEJ282" s="28"/>
      <c r="XEK282" s="28"/>
      <c r="XEL282" s="28"/>
      <c r="XEM282" s="28"/>
      <c r="XEN282" s="28"/>
      <c r="XEO282" s="28"/>
      <c r="XEP282" s="28"/>
      <c r="XEQ282" s="28"/>
      <c r="XER282" s="28"/>
      <c r="XES282" s="28"/>
      <c r="XET282" s="28"/>
      <c r="XEU282" s="28"/>
      <c r="XEV282" s="28"/>
      <c r="XEW282" s="28"/>
      <c r="XEX282" s="28"/>
      <c r="XEY282" s="28"/>
      <c r="XEZ282" s="28"/>
      <c r="XFA282" s="28"/>
      <c r="XFB282" s="28"/>
      <c r="XFC282" s="28"/>
      <c r="XFD282" s="28"/>
    </row>
    <row r="283" spans="1:11 16358:16384" s="3" customFormat="1" ht="19.05" customHeight="1">
      <c r="A283" s="110"/>
      <c r="B283" s="112"/>
      <c r="C283" s="112"/>
      <c r="D283" s="112"/>
      <c r="E283" s="112"/>
      <c r="F283" s="29"/>
      <c r="G283" s="29"/>
      <c r="H283" s="29"/>
      <c r="I283" s="29"/>
      <c r="J283" s="114"/>
      <c r="K283" s="29"/>
      <c r="XED283" s="28"/>
      <c r="XEE283" s="28"/>
      <c r="XEF283" s="28"/>
      <c r="XEG283" s="28"/>
      <c r="XEH283" s="28"/>
      <c r="XEI283" s="28"/>
      <c r="XEJ283" s="28"/>
      <c r="XEK283" s="28"/>
      <c r="XEL283" s="28"/>
      <c r="XEM283" s="28"/>
      <c r="XEN283" s="28"/>
      <c r="XEO283" s="28"/>
      <c r="XEP283" s="28"/>
      <c r="XEQ283" s="28"/>
      <c r="XER283" s="28"/>
      <c r="XES283" s="28"/>
      <c r="XET283" s="28"/>
      <c r="XEU283" s="28"/>
      <c r="XEV283" s="28"/>
      <c r="XEW283" s="28"/>
      <c r="XEX283" s="28"/>
      <c r="XEY283" s="28"/>
      <c r="XEZ283" s="28"/>
      <c r="XFA283" s="28"/>
      <c r="XFB283" s="28"/>
      <c r="XFC283" s="28"/>
      <c r="XFD283" s="28"/>
    </row>
    <row r="284" spans="1:11 16358:16384" s="3" customFormat="1" ht="19.05" customHeight="1">
      <c r="A284" s="110"/>
      <c r="B284" s="112"/>
      <c r="C284" s="112"/>
      <c r="D284" s="112"/>
      <c r="E284" s="112"/>
      <c r="F284" s="29"/>
      <c r="G284" s="29"/>
      <c r="H284" s="29"/>
      <c r="I284" s="29"/>
      <c r="J284" s="114"/>
      <c r="K284" s="29"/>
      <c r="XED284" s="28"/>
      <c r="XEE284" s="28"/>
      <c r="XEF284" s="28"/>
      <c r="XEG284" s="28"/>
      <c r="XEH284" s="28"/>
      <c r="XEI284" s="28"/>
      <c r="XEJ284" s="28"/>
      <c r="XEK284" s="28"/>
      <c r="XEL284" s="28"/>
      <c r="XEM284" s="28"/>
      <c r="XEN284" s="28"/>
      <c r="XEO284" s="28"/>
      <c r="XEP284" s="28"/>
      <c r="XEQ284" s="28"/>
      <c r="XER284" s="28"/>
      <c r="XES284" s="28"/>
      <c r="XET284" s="28"/>
      <c r="XEU284" s="28"/>
      <c r="XEV284" s="28"/>
      <c r="XEW284" s="28"/>
      <c r="XEX284" s="28"/>
      <c r="XEY284" s="28"/>
      <c r="XEZ284" s="28"/>
      <c r="XFA284" s="28"/>
      <c r="XFB284" s="28"/>
      <c r="XFC284" s="28"/>
      <c r="XFD284" s="28"/>
    </row>
    <row r="285" spans="1:11 16358:16384" s="3" customFormat="1" ht="19.05" customHeight="1">
      <c r="A285" s="110"/>
      <c r="B285" s="112"/>
      <c r="C285" s="112"/>
      <c r="D285" s="112"/>
      <c r="E285" s="112"/>
      <c r="F285" s="29"/>
      <c r="G285" s="29"/>
      <c r="H285" s="29"/>
      <c r="I285" s="29"/>
      <c r="J285" s="114"/>
      <c r="K285" s="29"/>
      <c r="XED285" s="28"/>
      <c r="XEE285" s="28"/>
      <c r="XEF285" s="28"/>
      <c r="XEG285" s="28"/>
      <c r="XEH285" s="28"/>
      <c r="XEI285" s="28"/>
      <c r="XEJ285" s="28"/>
      <c r="XEK285" s="28"/>
      <c r="XEL285" s="28"/>
      <c r="XEM285" s="28"/>
      <c r="XEN285" s="28"/>
      <c r="XEO285" s="28"/>
      <c r="XEP285" s="28"/>
      <c r="XEQ285" s="28"/>
      <c r="XER285" s="28"/>
      <c r="XES285" s="28"/>
      <c r="XET285" s="28"/>
      <c r="XEU285" s="28"/>
      <c r="XEV285" s="28"/>
      <c r="XEW285" s="28"/>
      <c r="XEX285" s="28"/>
      <c r="XEY285" s="28"/>
      <c r="XEZ285" s="28"/>
      <c r="XFA285" s="28"/>
      <c r="XFB285" s="28"/>
      <c r="XFC285" s="28"/>
      <c r="XFD285" s="28"/>
    </row>
    <row r="286" spans="1:11 16358:16384" s="3" customFormat="1" ht="19.05" customHeight="1">
      <c r="A286" s="110"/>
      <c r="B286" s="112"/>
      <c r="C286" s="112"/>
      <c r="D286" s="112"/>
      <c r="E286" s="112"/>
      <c r="F286" s="29"/>
      <c r="G286" s="29"/>
      <c r="H286" s="29"/>
      <c r="I286" s="29"/>
      <c r="J286" s="114"/>
      <c r="K286" s="29"/>
      <c r="XED286" s="28"/>
      <c r="XEE286" s="28"/>
      <c r="XEF286" s="28"/>
      <c r="XEG286" s="28"/>
      <c r="XEH286" s="28"/>
      <c r="XEI286" s="28"/>
      <c r="XEJ286" s="28"/>
      <c r="XEK286" s="28"/>
      <c r="XEL286" s="28"/>
      <c r="XEM286" s="28"/>
      <c r="XEN286" s="28"/>
      <c r="XEO286" s="28"/>
      <c r="XEP286" s="28"/>
      <c r="XEQ286" s="28"/>
      <c r="XER286" s="28"/>
      <c r="XES286" s="28"/>
      <c r="XET286" s="28"/>
      <c r="XEU286" s="28"/>
      <c r="XEV286" s="28"/>
      <c r="XEW286" s="28"/>
      <c r="XEX286" s="28"/>
      <c r="XEY286" s="28"/>
      <c r="XEZ286" s="28"/>
      <c r="XFA286" s="28"/>
      <c r="XFB286" s="28"/>
      <c r="XFC286" s="28"/>
      <c r="XFD286" s="28"/>
    </row>
    <row r="287" spans="1:11 16358:16384" s="3" customFormat="1" ht="19.05" customHeight="1">
      <c r="A287" s="110"/>
      <c r="B287" s="112"/>
      <c r="C287" s="112"/>
      <c r="D287" s="112"/>
      <c r="E287" s="112"/>
      <c r="F287" s="29"/>
      <c r="G287" s="29"/>
      <c r="H287" s="29"/>
      <c r="I287" s="29"/>
      <c r="J287" s="114"/>
      <c r="K287" s="29"/>
      <c r="XED287" s="28"/>
      <c r="XEE287" s="28"/>
      <c r="XEF287" s="28"/>
      <c r="XEG287" s="28"/>
      <c r="XEH287" s="28"/>
      <c r="XEI287" s="28"/>
      <c r="XEJ287" s="28"/>
      <c r="XEK287" s="28"/>
      <c r="XEL287" s="28"/>
      <c r="XEM287" s="28"/>
      <c r="XEN287" s="28"/>
      <c r="XEO287" s="28"/>
      <c r="XEP287" s="28"/>
      <c r="XEQ287" s="28"/>
      <c r="XER287" s="28"/>
      <c r="XES287" s="28"/>
      <c r="XET287" s="28"/>
      <c r="XEU287" s="28"/>
      <c r="XEV287" s="28"/>
      <c r="XEW287" s="28"/>
      <c r="XEX287" s="28"/>
      <c r="XEY287" s="28"/>
      <c r="XEZ287" s="28"/>
      <c r="XFA287" s="28"/>
      <c r="XFB287" s="28"/>
      <c r="XFC287" s="28"/>
      <c r="XFD287" s="28"/>
    </row>
    <row r="288" spans="1:11 16358:16384" s="3" customFormat="1" ht="19.05" customHeight="1">
      <c r="A288" s="110"/>
      <c r="B288" s="112"/>
      <c r="C288" s="112"/>
      <c r="D288" s="112"/>
      <c r="E288" s="112"/>
      <c r="F288" s="29"/>
      <c r="G288" s="29"/>
      <c r="H288" s="29"/>
      <c r="I288" s="29"/>
      <c r="J288" s="114"/>
      <c r="K288" s="29"/>
      <c r="XED288" s="28"/>
      <c r="XEE288" s="28"/>
      <c r="XEF288" s="28"/>
      <c r="XEG288" s="28"/>
      <c r="XEH288" s="28"/>
      <c r="XEI288" s="28"/>
      <c r="XEJ288" s="28"/>
      <c r="XEK288" s="28"/>
      <c r="XEL288" s="28"/>
      <c r="XEM288" s="28"/>
      <c r="XEN288" s="28"/>
      <c r="XEO288" s="28"/>
      <c r="XEP288" s="28"/>
      <c r="XEQ288" s="28"/>
      <c r="XER288" s="28"/>
      <c r="XES288" s="28"/>
      <c r="XET288" s="28"/>
      <c r="XEU288" s="28"/>
      <c r="XEV288" s="28"/>
      <c r="XEW288" s="28"/>
      <c r="XEX288" s="28"/>
      <c r="XEY288" s="28"/>
      <c r="XEZ288" s="28"/>
      <c r="XFA288" s="28"/>
      <c r="XFB288" s="28"/>
      <c r="XFC288" s="28"/>
      <c r="XFD288" s="28"/>
    </row>
    <row r="289" spans="1:11 16358:16384" s="3" customFormat="1" ht="19.05" customHeight="1">
      <c r="A289" s="110"/>
      <c r="B289" s="112"/>
      <c r="C289" s="112"/>
      <c r="D289" s="112"/>
      <c r="E289" s="112"/>
      <c r="F289" s="29"/>
      <c r="G289" s="29"/>
      <c r="H289" s="29"/>
      <c r="I289" s="29"/>
      <c r="J289" s="114"/>
      <c r="K289" s="29"/>
      <c r="XED289" s="28"/>
      <c r="XEE289" s="28"/>
      <c r="XEF289" s="28"/>
      <c r="XEG289" s="28"/>
      <c r="XEH289" s="28"/>
      <c r="XEI289" s="28"/>
      <c r="XEJ289" s="28"/>
      <c r="XEK289" s="28"/>
      <c r="XEL289" s="28"/>
      <c r="XEM289" s="28"/>
      <c r="XEN289" s="28"/>
      <c r="XEO289" s="28"/>
      <c r="XEP289" s="28"/>
      <c r="XEQ289" s="28"/>
      <c r="XER289" s="28"/>
      <c r="XES289" s="28"/>
      <c r="XET289" s="28"/>
      <c r="XEU289" s="28"/>
      <c r="XEV289" s="28"/>
      <c r="XEW289" s="28"/>
      <c r="XEX289" s="28"/>
      <c r="XEY289" s="28"/>
      <c r="XEZ289" s="28"/>
      <c r="XFA289" s="28"/>
      <c r="XFB289" s="28"/>
      <c r="XFC289" s="28"/>
      <c r="XFD289" s="28"/>
    </row>
    <row r="290" spans="1:11 16358:16384" s="3" customFormat="1" ht="19.05" customHeight="1">
      <c r="A290" s="110"/>
      <c r="B290" s="112"/>
      <c r="C290" s="112"/>
      <c r="D290" s="112"/>
      <c r="E290" s="112"/>
      <c r="F290" s="29"/>
      <c r="G290" s="29"/>
      <c r="H290" s="29"/>
      <c r="I290" s="29"/>
      <c r="J290" s="114"/>
      <c r="K290" s="29"/>
      <c r="XED290" s="28"/>
      <c r="XEE290" s="28"/>
      <c r="XEF290" s="28"/>
      <c r="XEG290" s="28"/>
      <c r="XEH290" s="28"/>
      <c r="XEI290" s="28"/>
      <c r="XEJ290" s="28"/>
      <c r="XEK290" s="28"/>
      <c r="XEL290" s="28"/>
      <c r="XEM290" s="28"/>
      <c r="XEN290" s="28"/>
      <c r="XEO290" s="28"/>
      <c r="XEP290" s="28"/>
      <c r="XEQ290" s="28"/>
      <c r="XER290" s="28"/>
      <c r="XES290" s="28"/>
      <c r="XET290" s="28"/>
      <c r="XEU290" s="28"/>
      <c r="XEV290" s="28"/>
      <c r="XEW290" s="28"/>
      <c r="XEX290" s="28"/>
      <c r="XEY290" s="28"/>
      <c r="XEZ290" s="28"/>
      <c r="XFA290" s="28"/>
      <c r="XFB290" s="28"/>
      <c r="XFC290" s="28"/>
      <c r="XFD290" s="28"/>
    </row>
    <row r="291" spans="1:11 16358:16384" s="3" customFormat="1" ht="19.05" customHeight="1">
      <c r="A291" s="110"/>
      <c r="B291" s="112"/>
      <c r="C291" s="112"/>
      <c r="D291" s="112"/>
      <c r="E291" s="112"/>
      <c r="F291" s="29"/>
      <c r="G291" s="29"/>
      <c r="H291" s="29"/>
      <c r="I291" s="29"/>
      <c r="J291" s="114"/>
      <c r="K291" s="29"/>
      <c r="XED291" s="28"/>
      <c r="XEE291" s="28"/>
      <c r="XEF291" s="28"/>
      <c r="XEG291" s="28"/>
      <c r="XEH291" s="28"/>
      <c r="XEI291" s="28"/>
      <c r="XEJ291" s="28"/>
      <c r="XEK291" s="28"/>
      <c r="XEL291" s="28"/>
      <c r="XEM291" s="28"/>
      <c r="XEN291" s="28"/>
      <c r="XEO291" s="28"/>
      <c r="XEP291" s="28"/>
      <c r="XEQ291" s="28"/>
      <c r="XER291" s="28"/>
      <c r="XES291" s="28"/>
      <c r="XET291" s="28"/>
      <c r="XEU291" s="28"/>
      <c r="XEV291" s="28"/>
      <c r="XEW291" s="28"/>
      <c r="XEX291" s="28"/>
      <c r="XEY291" s="28"/>
      <c r="XEZ291" s="28"/>
      <c r="XFA291" s="28"/>
      <c r="XFB291" s="28"/>
      <c r="XFC291" s="28"/>
      <c r="XFD291" s="28"/>
    </row>
    <row r="292" spans="1:11 16358:16384" s="3" customFormat="1" ht="19.05" customHeight="1">
      <c r="A292" s="110"/>
      <c r="B292" s="112"/>
      <c r="C292" s="112"/>
      <c r="D292" s="112"/>
      <c r="E292" s="112"/>
      <c r="F292" s="29"/>
      <c r="G292" s="29"/>
      <c r="H292" s="29"/>
      <c r="I292" s="29"/>
      <c r="J292" s="114"/>
      <c r="K292" s="29"/>
      <c r="XED292" s="28"/>
      <c r="XEE292" s="28"/>
      <c r="XEF292" s="28"/>
      <c r="XEG292" s="28"/>
      <c r="XEH292" s="28"/>
      <c r="XEI292" s="28"/>
      <c r="XEJ292" s="28"/>
      <c r="XEK292" s="28"/>
      <c r="XEL292" s="28"/>
      <c r="XEM292" s="28"/>
      <c r="XEN292" s="28"/>
      <c r="XEO292" s="28"/>
      <c r="XEP292" s="28"/>
      <c r="XEQ292" s="28"/>
      <c r="XER292" s="28"/>
      <c r="XES292" s="28"/>
      <c r="XET292" s="28"/>
      <c r="XEU292" s="28"/>
      <c r="XEV292" s="28"/>
      <c r="XEW292" s="28"/>
      <c r="XEX292" s="28"/>
      <c r="XEY292" s="28"/>
      <c r="XEZ292" s="28"/>
      <c r="XFA292" s="28"/>
      <c r="XFB292" s="28"/>
      <c r="XFC292" s="28"/>
      <c r="XFD292" s="28"/>
    </row>
    <row r="293" spans="1:11 16358:16384" s="3" customFormat="1" ht="19.05" customHeight="1">
      <c r="A293" s="110"/>
      <c r="B293" s="112"/>
      <c r="C293" s="112"/>
      <c r="D293" s="112"/>
      <c r="E293" s="112"/>
      <c r="F293" s="29"/>
      <c r="G293" s="29"/>
      <c r="H293" s="29"/>
      <c r="I293" s="29"/>
      <c r="J293" s="114"/>
      <c r="K293" s="29"/>
      <c r="XED293" s="28"/>
      <c r="XEE293" s="28"/>
      <c r="XEF293" s="28"/>
      <c r="XEG293" s="28"/>
      <c r="XEH293" s="28"/>
      <c r="XEI293" s="28"/>
      <c r="XEJ293" s="28"/>
      <c r="XEK293" s="28"/>
      <c r="XEL293" s="28"/>
      <c r="XEM293" s="28"/>
      <c r="XEN293" s="28"/>
      <c r="XEO293" s="28"/>
      <c r="XEP293" s="28"/>
      <c r="XEQ293" s="28"/>
      <c r="XER293" s="28"/>
      <c r="XES293" s="28"/>
      <c r="XET293" s="28"/>
      <c r="XEU293" s="28"/>
      <c r="XEV293" s="28"/>
      <c r="XEW293" s="28"/>
      <c r="XEX293" s="28"/>
      <c r="XEY293" s="28"/>
      <c r="XEZ293" s="28"/>
      <c r="XFA293" s="28"/>
      <c r="XFB293" s="28"/>
      <c r="XFC293" s="28"/>
      <c r="XFD293" s="28"/>
    </row>
    <row r="294" spans="1:11 16358:16384" s="3" customFormat="1" ht="19.05" customHeight="1">
      <c r="A294" s="110"/>
      <c r="B294" s="112"/>
      <c r="C294" s="112"/>
      <c r="D294" s="112"/>
      <c r="E294" s="112"/>
      <c r="F294" s="29"/>
      <c r="G294" s="29"/>
      <c r="H294" s="29"/>
      <c r="I294" s="29"/>
      <c r="J294" s="114"/>
      <c r="K294" s="29"/>
      <c r="XED294" s="28"/>
      <c r="XEE294" s="28"/>
      <c r="XEF294" s="28"/>
      <c r="XEG294" s="28"/>
      <c r="XEH294" s="28"/>
      <c r="XEI294" s="28"/>
      <c r="XEJ294" s="28"/>
      <c r="XEK294" s="28"/>
      <c r="XEL294" s="28"/>
      <c r="XEM294" s="28"/>
      <c r="XEN294" s="28"/>
      <c r="XEO294" s="28"/>
      <c r="XEP294" s="28"/>
      <c r="XEQ294" s="28"/>
      <c r="XER294" s="28"/>
      <c r="XES294" s="28"/>
      <c r="XET294" s="28"/>
      <c r="XEU294" s="28"/>
      <c r="XEV294" s="28"/>
      <c r="XEW294" s="28"/>
      <c r="XEX294" s="28"/>
      <c r="XEY294" s="28"/>
      <c r="XEZ294" s="28"/>
      <c r="XFA294" s="28"/>
      <c r="XFB294" s="28"/>
      <c r="XFC294" s="28"/>
      <c r="XFD294" s="28"/>
    </row>
    <row r="295" spans="1:11 16358:16384" s="3" customFormat="1" ht="19.05" customHeight="1">
      <c r="A295" s="110"/>
      <c r="B295" s="112"/>
      <c r="C295" s="112"/>
      <c r="D295" s="112"/>
      <c r="E295" s="112"/>
      <c r="F295" s="29"/>
      <c r="G295" s="29"/>
      <c r="H295" s="29"/>
      <c r="I295" s="29"/>
      <c r="J295" s="114"/>
      <c r="K295" s="29"/>
      <c r="XED295" s="28"/>
      <c r="XEE295" s="28"/>
      <c r="XEF295" s="28"/>
      <c r="XEG295" s="28"/>
      <c r="XEH295" s="28"/>
      <c r="XEI295" s="28"/>
      <c r="XEJ295" s="28"/>
      <c r="XEK295" s="28"/>
      <c r="XEL295" s="28"/>
      <c r="XEM295" s="28"/>
      <c r="XEN295" s="28"/>
      <c r="XEO295" s="28"/>
      <c r="XEP295" s="28"/>
      <c r="XEQ295" s="28"/>
      <c r="XER295" s="28"/>
      <c r="XES295" s="28"/>
      <c r="XET295" s="28"/>
      <c r="XEU295" s="28"/>
      <c r="XEV295" s="28"/>
      <c r="XEW295" s="28"/>
      <c r="XEX295" s="28"/>
      <c r="XEY295" s="28"/>
      <c r="XEZ295" s="28"/>
      <c r="XFA295" s="28"/>
      <c r="XFB295" s="28"/>
      <c r="XFC295" s="28"/>
      <c r="XFD295" s="28"/>
    </row>
    <row r="296" spans="1:11 16358:16384" s="3" customFormat="1" ht="19.05" customHeight="1">
      <c r="A296" s="110"/>
      <c r="B296" s="112"/>
      <c r="C296" s="112"/>
      <c r="D296" s="112"/>
      <c r="E296" s="112"/>
      <c r="F296" s="29"/>
      <c r="G296" s="29"/>
      <c r="H296" s="29"/>
      <c r="I296" s="29"/>
      <c r="J296" s="114"/>
      <c r="K296" s="29"/>
      <c r="XED296" s="28"/>
      <c r="XEE296" s="28"/>
      <c r="XEF296" s="28"/>
      <c r="XEG296" s="28"/>
      <c r="XEH296" s="28"/>
      <c r="XEI296" s="28"/>
      <c r="XEJ296" s="28"/>
      <c r="XEK296" s="28"/>
      <c r="XEL296" s="28"/>
      <c r="XEM296" s="28"/>
      <c r="XEN296" s="28"/>
      <c r="XEO296" s="28"/>
      <c r="XEP296" s="28"/>
      <c r="XEQ296" s="28"/>
      <c r="XER296" s="28"/>
      <c r="XES296" s="28"/>
      <c r="XET296" s="28"/>
      <c r="XEU296" s="28"/>
      <c r="XEV296" s="28"/>
      <c r="XEW296" s="28"/>
      <c r="XEX296" s="28"/>
      <c r="XEY296" s="28"/>
      <c r="XEZ296" s="28"/>
      <c r="XFA296" s="28"/>
      <c r="XFB296" s="28"/>
      <c r="XFC296" s="28"/>
      <c r="XFD296" s="28"/>
    </row>
    <row r="297" spans="1:11 16358:16384" s="3" customFormat="1" ht="19.05" customHeight="1">
      <c r="A297" s="110"/>
      <c r="B297" s="112"/>
      <c r="C297" s="112"/>
      <c r="D297" s="112"/>
      <c r="E297" s="112"/>
      <c r="F297" s="29"/>
      <c r="G297" s="29"/>
      <c r="H297" s="29"/>
      <c r="I297" s="29"/>
      <c r="J297" s="114"/>
      <c r="K297" s="29"/>
      <c r="XED297" s="28"/>
      <c r="XEE297" s="28"/>
      <c r="XEF297" s="28"/>
      <c r="XEG297" s="28"/>
      <c r="XEH297" s="28"/>
      <c r="XEI297" s="28"/>
      <c r="XEJ297" s="28"/>
      <c r="XEK297" s="28"/>
      <c r="XEL297" s="28"/>
      <c r="XEM297" s="28"/>
      <c r="XEN297" s="28"/>
      <c r="XEO297" s="28"/>
      <c r="XEP297" s="28"/>
      <c r="XEQ297" s="28"/>
      <c r="XER297" s="28"/>
      <c r="XES297" s="28"/>
      <c r="XET297" s="28"/>
      <c r="XEU297" s="28"/>
      <c r="XEV297" s="28"/>
      <c r="XEW297" s="28"/>
      <c r="XEX297" s="28"/>
      <c r="XEY297" s="28"/>
      <c r="XEZ297" s="28"/>
      <c r="XFA297" s="28"/>
      <c r="XFB297" s="28"/>
      <c r="XFC297" s="28"/>
      <c r="XFD297" s="28"/>
    </row>
    <row r="298" spans="1:11 16358:16384" s="3" customFormat="1" ht="19.05" customHeight="1">
      <c r="A298" s="110"/>
      <c r="B298" s="112"/>
      <c r="C298" s="112"/>
      <c r="D298" s="112"/>
      <c r="E298" s="112"/>
      <c r="F298" s="29"/>
      <c r="G298" s="29"/>
      <c r="H298" s="29"/>
      <c r="I298" s="29"/>
      <c r="J298" s="114"/>
      <c r="K298" s="29"/>
      <c r="XED298" s="28"/>
      <c r="XEE298" s="28"/>
      <c r="XEF298" s="28"/>
      <c r="XEG298" s="28"/>
      <c r="XEH298" s="28"/>
      <c r="XEI298" s="28"/>
      <c r="XEJ298" s="28"/>
      <c r="XEK298" s="28"/>
      <c r="XEL298" s="28"/>
      <c r="XEM298" s="28"/>
      <c r="XEN298" s="28"/>
      <c r="XEO298" s="28"/>
      <c r="XEP298" s="28"/>
      <c r="XEQ298" s="28"/>
      <c r="XER298" s="28"/>
      <c r="XES298" s="28"/>
      <c r="XET298" s="28"/>
      <c r="XEU298" s="28"/>
      <c r="XEV298" s="28"/>
      <c r="XEW298" s="28"/>
      <c r="XEX298" s="28"/>
      <c r="XEY298" s="28"/>
      <c r="XEZ298" s="28"/>
      <c r="XFA298" s="28"/>
      <c r="XFB298" s="28"/>
      <c r="XFC298" s="28"/>
      <c r="XFD298" s="28"/>
    </row>
    <row r="299" spans="1:11 16358:16384" s="3" customFormat="1" ht="19.05" customHeight="1">
      <c r="A299" s="110"/>
      <c r="B299" s="112"/>
      <c r="C299" s="112"/>
      <c r="D299" s="112"/>
      <c r="E299" s="112"/>
      <c r="F299" s="29"/>
      <c r="G299" s="29"/>
      <c r="H299" s="29"/>
      <c r="I299" s="29"/>
      <c r="J299" s="114"/>
      <c r="K299" s="29"/>
      <c r="XED299" s="28"/>
      <c r="XEE299" s="28"/>
      <c r="XEF299" s="28"/>
      <c r="XEG299" s="28"/>
      <c r="XEH299" s="28"/>
      <c r="XEI299" s="28"/>
      <c r="XEJ299" s="28"/>
      <c r="XEK299" s="28"/>
      <c r="XEL299" s="28"/>
      <c r="XEM299" s="28"/>
      <c r="XEN299" s="28"/>
      <c r="XEO299" s="28"/>
      <c r="XEP299" s="28"/>
      <c r="XEQ299" s="28"/>
      <c r="XER299" s="28"/>
      <c r="XES299" s="28"/>
      <c r="XET299" s="28"/>
      <c r="XEU299" s="28"/>
      <c r="XEV299" s="28"/>
      <c r="XEW299" s="28"/>
      <c r="XEX299" s="28"/>
      <c r="XEY299" s="28"/>
      <c r="XEZ299" s="28"/>
      <c r="XFA299" s="28"/>
      <c r="XFB299" s="28"/>
      <c r="XFC299" s="28"/>
      <c r="XFD299" s="28"/>
    </row>
    <row r="300" spans="1:11 16358:16384" s="3" customFormat="1" ht="19.05" customHeight="1">
      <c r="A300" s="110"/>
      <c r="B300" s="112"/>
      <c r="C300" s="112"/>
      <c r="D300" s="112"/>
      <c r="E300" s="112"/>
      <c r="F300" s="29"/>
      <c r="G300" s="29"/>
      <c r="H300" s="29"/>
      <c r="I300" s="29"/>
      <c r="J300" s="114"/>
      <c r="K300" s="29"/>
      <c r="XED300" s="28"/>
      <c r="XEE300" s="28"/>
      <c r="XEF300" s="28"/>
      <c r="XEG300" s="28"/>
      <c r="XEH300" s="28"/>
      <c r="XEI300" s="28"/>
      <c r="XEJ300" s="28"/>
      <c r="XEK300" s="28"/>
      <c r="XEL300" s="28"/>
      <c r="XEM300" s="28"/>
      <c r="XEN300" s="28"/>
      <c r="XEO300" s="28"/>
      <c r="XEP300" s="28"/>
      <c r="XEQ300" s="28"/>
      <c r="XER300" s="28"/>
      <c r="XES300" s="28"/>
      <c r="XET300" s="28"/>
      <c r="XEU300" s="28"/>
      <c r="XEV300" s="28"/>
      <c r="XEW300" s="28"/>
      <c r="XEX300" s="28"/>
      <c r="XEY300" s="28"/>
      <c r="XEZ300" s="28"/>
      <c r="XFA300" s="28"/>
      <c r="XFB300" s="28"/>
      <c r="XFC300" s="28"/>
      <c r="XFD300" s="28"/>
    </row>
    <row r="301" spans="1:11 16358:16384" s="3" customFormat="1" ht="19.05" customHeight="1">
      <c r="A301" s="110"/>
      <c r="B301" s="112"/>
      <c r="C301" s="112"/>
      <c r="D301" s="112"/>
      <c r="E301" s="112"/>
      <c r="F301" s="29"/>
      <c r="G301" s="29"/>
      <c r="H301" s="29"/>
      <c r="I301" s="29"/>
      <c r="J301" s="114"/>
      <c r="K301" s="29"/>
      <c r="XED301" s="28"/>
      <c r="XEE301" s="28"/>
      <c r="XEF301" s="28"/>
      <c r="XEG301" s="28"/>
      <c r="XEH301" s="28"/>
      <c r="XEI301" s="28"/>
      <c r="XEJ301" s="28"/>
      <c r="XEK301" s="28"/>
      <c r="XEL301" s="28"/>
      <c r="XEM301" s="28"/>
      <c r="XEN301" s="28"/>
      <c r="XEO301" s="28"/>
      <c r="XEP301" s="28"/>
      <c r="XEQ301" s="28"/>
      <c r="XER301" s="28"/>
      <c r="XES301" s="28"/>
      <c r="XET301" s="28"/>
      <c r="XEU301" s="28"/>
      <c r="XEV301" s="28"/>
      <c r="XEW301" s="28"/>
      <c r="XEX301" s="28"/>
      <c r="XEY301" s="28"/>
      <c r="XEZ301" s="28"/>
      <c r="XFA301" s="28"/>
      <c r="XFB301" s="28"/>
      <c r="XFC301" s="28"/>
      <c r="XFD301" s="28"/>
    </row>
    <row r="302" spans="1:11 16358:16384" s="3" customFormat="1" ht="19.05" customHeight="1">
      <c r="A302" s="110"/>
      <c r="B302" s="112"/>
      <c r="C302" s="112"/>
      <c r="D302" s="112"/>
      <c r="E302" s="112"/>
      <c r="F302" s="29"/>
      <c r="G302" s="29"/>
      <c r="H302" s="29"/>
      <c r="I302" s="29"/>
      <c r="J302" s="114"/>
      <c r="K302" s="29"/>
      <c r="XED302" s="28"/>
      <c r="XEE302" s="28"/>
      <c r="XEF302" s="28"/>
      <c r="XEG302" s="28"/>
      <c r="XEH302" s="28"/>
      <c r="XEI302" s="28"/>
      <c r="XEJ302" s="28"/>
      <c r="XEK302" s="28"/>
      <c r="XEL302" s="28"/>
      <c r="XEM302" s="28"/>
      <c r="XEN302" s="28"/>
      <c r="XEO302" s="28"/>
      <c r="XEP302" s="28"/>
      <c r="XEQ302" s="28"/>
      <c r="XER302" s="28"/>
      <c r="XES302" s="28"/>
      <c r="XET302" s="28"/>
      <c r="XEU302" s="28"/>
      <c r="XEV302" s="28"/>
      <c r="XEW302" s="28"/>
      <c r="XEX302" s="28"/>
      <c r="XEY302" s="28"/>
      <c r="XEZ302" s="28"/>
      <c r="XFA302" s="28"/>
      <c r="XFB302" s="28"/>
      <c r="XFC302" s="28"/>
      <c r="XFD302" s="28"/>
    </row>
    <row r="303" spans="1:11 16358:16384" s="3" customFormat="1" ht="19.05" customHeight="1">
      <c r="A303" s="110"/>
      <c r="B303" s="112"/>
      <c r="C303" s="112"/>
      <c r="D303" s="112"/>
      <c r="E303" s="112"/>
      <c r="F303" s="29"/>
      <c r="G303" s="29"/>
      <c r="H303" s="29"/>
      <c r="I303" s="29"/>
      <c r="J303" s="114"/>
      <c r="K303" s="29"/>
      <c r="XED303" s="28"/>
      <c r="XEE303" s="28"/>
      <c r="XEF303" s="28"/>
      <c r="XEG303" s="28"/>
      <c r="XEH303" s="28"/>
      <c r="XEI303" s="28"/>
      <c r="XEJ303" s="28"/>
      <c r="XEK303" s="28"/>
      <c r="XEL303" s="28"/>
      <c r="XEM303" s="28"/>
      <c r="XEN303" s="28"/>
      <c r="XEO303" s="28"/>
      <c r="XEP303" s="28"/>
      <c r="XEQ303" s="28"/>
      <c r="XER303" s="28"/>
      <c r="XES303" s="28"/>
      <c r="XET303" s="28"/>
      <c r="XEU303" s="28"/>
      <c r="XEV303" s="28"/>
      <c r="XEW303" s="28"/>
      <c r="XEX303" s="28"/>
      <c r="XEY303" s="28"/>
      <c r="XEZ303" s="28"/>
      <c r="XFA303" s="28"/>
      <c r="XFB303" s="28"/>
      <c r="XFC303" s="28"/>
      <c r="XFD303" s="28"/>
    </row>
    <row r="304" spans="1:11 16358:16384" s="3" customFormat="1" ht="19.05" customHeight="1">
      <c r="A304" s="110"/>
      <c r="B304" s="112"/>
      <c r="C304" s="112"/>
      <c r="D304" s="112"/>
      <c r="E304" s="112"/>
      <c r="F304" s="29"/>
      <c r="G304" s="29"/>
      <c r="H304" s="29"/>
      <c r="I304" s="29"/>
      <c r="J304" s="114"/>
      <c r="K304" s="29"/>
      <c r="XED304" s="28"/>
      <c r="XEE304" s="28"/>
      <c r="XEF304" s="28"/>
      <c r="XEG304" s="28"/>
      <c r="XEH304" s="28"/>
      <c r="XEI304" s="28"/>
      <c r="XEJ304" s="28"/>
      <c r="XEK304" s="28"/>
      <c r="XEL304" s="28"/>
      <c r="XEM304" s="28"/>
      <c r="XEN304" s="28"/>
      <c r="XEO304" s="28"/>
      <c r="XEP304" s="28"/>
      <c r="XEQ304" s="28"/>
      <c r="XER304" s="28"/>
      <c r="XES304" s="28"/>
      <c r="XET304" s="28"/>
      <c r="XEU304" s="28"/>
      <c r="XEV304" s="28"/>
      <c r="XEW304" s="28"/>
      <c r="XEX304" s="28"/>
      <c r="XEY304" s="28"/>
      <c r="XEZ304" s="28"/>
      <c r="XFA304" s="28"/>
      <c r="XFB304" s="28"/>
      <c r="XFC304" s="28"/>
      <c r="XFD304" s="28"/>
    </row>
    <row r="305" spans="1:11 16358:16384" s="3" customFormat="1" ht="19.05" customHeight="1">
      <c r="A305" s="110"/>
      <c r="B305" s="112"/>
      <c r="C305" s="112"/>
      <c r="D305" s="112"/>
      <c r="E305" s="112"/>
      <c r="F305" s="29"/>
      <c r="G305" s="29"/>
      <c r="H305" s="29"/>
      <c r="I305" s="29"/>
      <c r="J305" s="114"/>
      <c r="K305" s="29"/>
      <c r="XED305" s="28"/>
      <c r="XEE305" s="28"/>
      <c r="XEF305" s="28"/>
      <c r="XEG305" s="28"/>
      <c r="XEH305" s="28"/>
      <c r="XEI305" s="28"/>
      <c r="XEJ305" s="28"/>
      <c r="XEK305" s="28"/>
      <c r="XEL305" s="28"/>
      <c r="XEM305" s="28"/>
      <c r="XEN305" s="28"/>
      <c r="XEO305" s="28"/>
      <c r="XEP305" s="28"/>
      <c r="XEQ305" s="28"/>
      <c r="XER305" s="28"/>
      <c r="XES305" s="28"/>
      <c r="XET305" s="28"/>
      <c r="XEU305" s="28"/>
      <c r="XEV305" s="28"/>
      <c r="XEW305" s="28"/>
      <c r="XEX305" s="28"/>
      <c r="XEY305" s="28"/>
      <c r="XEZ305" s="28"/>
      <c r="XFA305" s="28"/>
      <c r="XFB305" s="28"/>
      <c r="XFC305" s="28"/>
      <c r="XFD305" s="28"/>
    </row>
    <row r="306" spans="1:11 16358:16384" s="3" customFormat="1" ht="19.05" customHeight="1">
      <c r="A306" s="110"/>
      <c r="B306" s="112"/>
      <c r="C306" s="112"/>
      <c r="D306" s="112"/>
      <c r="E306" s="112"/>
      <c r="F306" s="29"/>
      <c r="G306" s="29"/>
      <c r="H306" s="29"/>
      <c r="I306" s="29"/>
      <c r="J306" s="114"/>
      <c r="K306" s="29"/>
      <c r="XED306" s="28"/>
      <c r="XEE306" s="28"/>
      <c r="XEF306" s="28"/>
      <c r="XEG306" s="28"/>
      <c r="XEH306" s="28"/>
      <c r="XEI306" s="28"/>
      <c r="XEJ306" s="28"/>
      <c r="XEK306" s="28"/>
      <c r="XEL306" s="28"/>
      <c r="XEM306" s="28"/>
      <c r="XEN306" s="28"/>
      <c r="XEO306" s="28"/>
      <c r="XEP306" s="28"/>
      <c r="XEQ306" s="28"/>
      <c r="XER306" s="28"/>
      <c r="XES306" s="28"/>
      <c r="XET306" s="28"/>
      <c r="XEU306" s="28"/>
      <c r="XEV306" s="28"/>
      <c r="XEW306" s="28"/>
      <c r="XEX306" s="28"/>
      <c r="XEY306" s="28"/>
      <c r="XEZ306" s="28"/>
      <c r="XFA306" s="28"/>
      <c r="XFB306" s="28"/>
      <c r="XFC306" s="28"/>
      <c r="XFD306" s="28"/>
    </row>
    <row r="307" spans="1:11 16358:16384" s="3" customFormat="1" ht="19.05" customHeight="1">
      <c r="A307" s="110"/>
      <c r="B307" s="112"/>
      <c r="C307" s="112"/>
      <c r="D307" s="112"/>
      <c r="E307" s="112"/>
      <c r="F307" s="29"/>
      <c r="G307" s="29"/>
      <c r="H307" s="29"/>
      <c r="I307" s="29"/>
      <c r="J307" s="114"/>
      <c r="K307" s="29"/>
      <c r="XED307" s="28"/>
      <c r="XEE307" s="28"/>
      <c r="XEF307" s="28"/>
      <c r="XEG307" s="28"/>
      <c r="XEH307" s="28"/>
      <c r="XEI307" s="28"/>
      <c r="XEJ307" s="28"/>
      <c r="XEK307" s="28"/>
      <c r="XEL307" s="28"/>
      <c r="XEM307" s="28"/>
      <c r="XEN307" s="28"/>
      <c r="XEO307" s="28"/>
      <c r="XEP307" s="28"/>
      <c r="XEQ307" s="28"/>
      <c r="XER307" s="28"/>
      <c r="XES307" s="28"/>
      <c r="XET307" s="28"/>
      <c r="XEU307" s="28"/>
      <c r="XEV307" s="28"/>
      <c r="XEW307" s="28"/>
      <c r="XEX307" s="28"/>
      <c r="XEY307" s="28"/>
      <c r="XEZ307" s="28"/>
      <c r="XFA307" s="28"/>
      <c r="XFB307" s="28"/>
      <c r="XFC307" s="28"/>
      <c r="XFD307" s="28"/>
    </row>
    <row r="308" spans="1:11 16358:16384" s="3" customFormat="1" ht="19.05" customHeight="1">
      <c r="A308" s="110"/>
      <c r="B308" s="112"/>
      <c r="C308" s="112"/>
      <c r="D308" s="112"/>
      <c r="E308" s="112"/>
      <c r="F308" s="29"/>
      <c r="G308" s="29"/>
      <c r="H308" s="29"/>
      <c r="I308" s="29"/>
      <c r="J308" s="114"/>
      <c r="K308" s="29"/>
      <c r="XED308" s="28"/>
      <c r="XEE308" s="28"/>
      <c r="XEF308" s="28"/>
      <c r="XEG308" s="28"/>
      <c r="XEH308" s="28"/>
      <c r="XEI308" s="28"/>
      <c r="XEJ308" s="28"/>
      <c r="XEK308" s="28"/>
      <c r="XEL308" s="28"/>
      <c r="XEM308" s="28"/>
      <c r="XEN308" s="28"/>
      <c r="XEO308" s="28"/>
      <c r="XEP308" s="28"/>
      <c r="XEQ308" s="28"/>
      <c r="XER308" s="28"/>
      <c r="XES308" s="28"/>
      <c r="XET308" s="28"/>
      <c r="XEU308" s="28"/>
      <c r="XEV308" s="28"/>
      <c r="XEW308" s="28"/>
      <c r="XEX308" s="28"/>
      <c r="XEY308" s="28"/>
      <c r="XEZ308" s="28"/>
      <c r="XFA308" s="28"/>
      <c r="XFB308" s="28"/>
      <c r="XFC308" s="28"/>
      <c r="XFD308" s="28"/>
    </row>
    <row r="309" spans="1:11 16358:16384" s="3" customFormat="1" ht="19.05" customHeight="1">
      <c r="A309" s="110"/>
      <c r="B309" s="112"/>
      <c r="C309" s="112"/>
      <c r="D309" s="112"/>
      <c r="E309" s="112"/>
      <c r="F309" s="29"/>
      <c r="G309" s="29"/>
      <c r="H309" s="29"/>
      <c r="I309" s="29"/>
      <c r="J309" s="114"/>
      <c r="K309" s="29"/>
      <c r="XED309" s="28"/>
      <c r="XEE309" s="28"/>
      <c r="XEF309" s="28"/>
      <c r="XEG309" s="28"/>
      <c r="XEH309" s="28"/>
      <c r="XEI309" s="28"/>
      <c r="XEJ309" s="28"/>
      <c r="XEK309" s="28"/>
      <c r="XEL309" s="28"/>
      <c r="XEM309" s="28"/>
      <c r="XEN309" s="28"/>
      <c r="XEO309" s="28"/>
      <c r="XEP309" s="28"/>
      <c r="XEQ309" s="28"/>
      <c r="XER309" s="28"/>
      <c r="XES309" s="28"/>
      <c r="XET309" s="28"/>
      <c r="XEU309" s="28"/>
      <c r="XEV309" s="28"/>
      <c r="XEW309" s="28"/>
      <c r="XEX309" s="28"/>
      <c r="XEY309" s="28"/>
      <c r="XEZ309" s="28"/>
      <c r="XFA309" s="28"/>
      <c r="XFB309" s="28"/>
      <c r="XFC309" s="28"/>
      <c r="XFD309" s="28"/>
    </row>
    <row r="310" spans="1:11 16358:16384" s="3" customFormat="1" ht="19.05" customHeight="1">
      <c r="A310" s="110"/>
      <c r="B310" s="112"/>
      <c r="C310" s="112"/>
      <c r="D310" s="112"/>
      <c r="E310" s="112"/>
      <c r="F310" s="29"/>
      <c r="G310" s="29"/>
      <c r="H310" s="29"/>
      <c r="I310" s="29"/>
      <c r="J310" s="114"/>
      <c r="K310" s="29"/>
      <c r="XED310" s="28"/>
      <c r="XEE310" s="28"/>
      <c r="XEF310" s="28"/>
      <c r="XEG310" s="28"/>
      <c r="XEH310" s="28"/>
      <c r="XEI310" s="28"/>
      <c r="XEJ310" s="28"/>
      <c r="XEK310" s="28"/>
      <c r="XEL310" s="28"/>
      <c r="XEM310" s="28"/>
      <c r="XEN310" s="28"/>
      <c r="XEO310" s="28"/>
      <c r="XEP310" s="28"/>
      <c r="XEQ310" s="28"/>
      <c r="XER310" s="28"/>
      <c r="XES310" s="28"/>
      <c r="XET310" s="28"/>
      <c r="XEU310" s="28"/>
      <c r="XEV310" s="28"/>
      <c r="XEW310" s="28"/>
      <c r="XEX310" s="28"/>
      <c r="XEY310" s="28"/>
      <c r="XEZ310" s="28"/>
      <c r="XFA310" s="28"/>
      <c r="XFB310" s="28"/>
      <c r="XFC310" s="28"/>
      <c r="XFD310" s="28"/>
    </row>
    <row r="311" spans="1:11 16358:16384" s="3" customFormat="1" ht="19.05" customHeight="1">
      <c r="A311" s="110"/>
      <c r="B311" s="112"/>
      <c r="C311" s="112"/>
      <c r="D311" s="112"/>
      <c r="E311" s="112"/>
      <c r="F311" s="29"/>
      <c r="G311" s="29"/>
      <c r="H311" s="29"/>
      <c r="I311" s="29"/>
      <c r="J311" s="114"/>
      <c r="K311" s="29"/>
      <c r="XED311" s="28"/>
      <c r="XEE311" s="28"/>
      <c r="XEF311" s="28"/>
      <c r="XEG311" s="28"/>
      <c r="XEH311" s="28"/>
      <c r="XEI311" s="28"/>
      <c r="XEJ311" s="28"/>
      <c r="XEK311" s="28"/>
      <c r="XEL311" s="28"/>
      <c r="XEM311" s="28"/>
      <c r="XEN311" s="28"/>
      <c r="XEO311" s="28"/>
      <c r="XEP311" s="28"/>
      <c r="XEQ311" s="28"/>
      <c r="XER311" s="28"/>
      <c r="XES311" s="28"/>
      <c r="XET311" s="28"/>
      <c r="XEU311" s="28"/>
      <c r="XEV311" s="28"/>
      <c r="XEW311" s="28"/>
      <c r="XEX311" s="28"/>
      <c r="XEY311" s="28"/>
      <c r="XEZ311" s="28"/>
      <c r="XFA311" s="28"/>
      <c r="XFB311" s="28"/>
      <c r="XFC311" s="28"/>
      <c r="XFD311" s="28"/>
    </row>
    <row r="312" spans="1:11 16358:16384" s="3" customFormat="1" ht="19.05" customHeight="1">
      <c r="A312" s="110"/>
      <c r="B312" s="112"/>
      <c r="C312" s="112"/>
      <c r="D312" s="112"/>
      <c r="E312" s="112"/>
      <c r="F312" s="29"/>
      <c r="G312" s="29"/>
      <c r="H312" s="29"/>
      <c r="I312" s="29"/>
      <c r="J312" s="114"/>
      <c r="K312" s="29"/>
      <c r="XED312" s="28"/>
      <c r="XEE312" s="28"/>
      <c r="XEF312" s="28"/>
      <c r="XEG312" s="28"/>
      <c r="XEH312" s="28"/>
      <c r="XEI312" s="28"/>
      <c r="XEJ312" s="28"/>
      <c r="XEK312" s="28"/>
      <c r="XEL312" s="28"/>
      <c r="XEM312" s="28"/>
      <c r="XEN312" s="28"/>
      <c r="XEO312" s="28"/>
      <c r="XEP312" s="28"/>
      <c r="XEQ312" s="28"/>
      <c r="XER312" s="28"/>
      <c r="XES312" s="28"/>
      <c r="XET312" s="28"/>
      <c r="XEU312" s="28"/>
      <c r="XEV312" s="28"/>
      <c r="XEW312" s="28"/>
      <c r="XEX312" s="28"/>
      <c r="XEY312" s="28"/>
      <c r="XEZ312" s="28"/>
      <c r="XFA312" s="28"/>
      <c r="XFB312" s="28"/>
      <c r="XFC312" s="28"/>
      <c r="XFD312" s="28"/>
    </row>
    <row r="313" spans="1:11 16358:16384" s="3" customFormat="1" ht="19.05" customHeight="1">
      <c r="A313" s="110"/>
      <c r="B313" s="112"/>
      <c r="C313" s="112"/>
      <c r="D313" s="112"/>
      <c r="E313" s="112"/>
      <c r="F313" s="29"/>
      <c r="G313" s="29"/>
      <c r="H313" s="29"/>
      <c r="I313" s="29"/>
      <c r="J313" s="114"/>
      <c r="K313" s="29"/>
      <c r="XED313" s="28"/>
      <c r="XEE313" s="28"/>
      <c r="XEF313" s="28"/>
      <c r="XEG313" s="28"/>
      <c r="XEH313" s="28"/>
      <c r="XEI313" s="28"/>
      <c r="XEJ313" s="28"/>
      <c r="XEK313" s="28"/>
      <c r="XEL313" s="28"/>
      <c r="XEM313" s="28"/>
      <c r="XEN313" s="28"/>
      <c r="XEO313" s="28"/>
      <c r="XEP313" s="28"/>
      <c r="XEQ313" s="28"/>
      <c r="XER313" s="28"/>
      <c r="XES313" s="28"/>
      <c r="XET313" s="28"/>
      <c r="XEU313" s="28"/>
      <c r="XEV313" s="28"/>
      <c r="XEW313" s="28"/>
      <c r="XEX313" s="28"/>
      <c r="XEY313" s="28"/>
      <c r="XEZ313" s="28"/>
      <c r="XFA313" s="28"/>
      <c r="XFB313" s="28"/>
      <c r="XFC313" s="28"/>
      <c r="XFD313" s="28"/>
    </row>
    <row r="314" spans="1:11 16358:16384" s="3" customFormat="1" ht="19.05" customHeight="1">
      <c r="A314" s="110"/>
      <c r="B314" s="112"/>
      <c r="C314" s="112"/>
      <c r="D314" s="112"/>
      <c r="E314" s="112"/>
      <c r="F314" s="29"/>
      <c r="G314" s="29"/>
      <c r="H314" s="29"/>
      <c r="I314" s="29"/>
      <c r="J314" s="114"/>
      <c r="K314" s="29"/>
      <c r="XED314" s="28"/>
      <c r="XEE314" s="28"/>
      <c r="XEF314" s="28"/>
      <c r="XEG314" s="28"/>
      <c r="XEH314" s="28"/>
      <c r="XEI314" s="28"/>
      <c r="XEJ314" s="28"/>
      <c r="XEK314" s="28"/>
      <c r="XEL314" s="28"/>
      <c r="XEM314" s="28"/>
      <c r="XEN314" s="28"/>
      <c r="XEO314" s="28"/>
      <c r="XEP314" s="28"/>
      <c r="XEQ314" s="28"/>
      <c r="XER314" s="28"/>
      <c r="XES314" s="28"/>
      <c r="XET314" s="28"/>
      <c r="XEU314" s="28"/>
      <c r="XEV314" s="28"/>
      <c r="XEW314" s="28"/>
      <c r="XEX314" s="28"/>
      <c r="XEY314" s="28"/>
      <c r="XEZ314" s="28"/>
      <c r="XFA314" s="28"/>
      <c r="XFB314" s="28"/>
      <c r="XFC314" s="28"/>
      <c r="XFD314" s="28"/>
    </row>
    <row r="315" spans="1:11 16358:16384" s="3" customFormat="1" ht="19.05" customHeight="1">
      <c r="A315" s="110"/>
      <c r="B315" s="112"/>
      <c r="C315" s="112"/>
      <c r="D315" s="112"/>
      <c r="E315" s="112"/>
      <c r="F315" s="29"/>
      <c r="G315" s="29"/>
      <c r="H315" s="29"/>
      <c r="I315" s="29"/>
      <c r="J315" s="114"/>
      <c r="K315" s="29"/>
      <c r="XED315" s="28"/>
      <c r="XEE315" s="28"/>
      <c r="XEF315" s="28"/>
      <c r="XEG315" s="28"/>
      <c r="XEH315" s="28"/>
      <c r="XEI315" s="28"/>
      <c r="XEJ315" s="28"/>
      <c r="XEK315" s="28"/>
      <c r="XEL315" s="28"/>
      <c r="XEM315" s="28"/>
      <c r="XEN315" s="28"/>
      <c r="XEO315" s="28"/>
      <c r="XEP315" s="28"/>
      <c r="XEQ315" s="28"/>
      <c r="XER315" s="28"/>
      <c r="XES315" s="28"/>
      <c r="XET315" s="28"/>
      <c r="XEU315" s="28"/>
      <c r="XEV315" s="28"/>
      <c r="XEW315" s="28"/>
      <c r="XEX315" s="28"/>
      <c r="XEY315" s="28"/>
      <c r="XEZ315" s="28"/>
      <c r="XFA315" s="28"/>
      <c r="XFB315" s="28"/>
      <c r="XFC315" s="28"/>
      <c r="XFD315" s="28"/>
    </row>
    <row r="316" spans="1:11 16358:16384" s="3" customFormat="1" ht="19.05" customHeight="1">
      <c r="A316" s="110"/>
      <c r="B316" s="112"/>
      <c r="C316" s="112"/>
      <c r="D316" s="112"/>
      <c r="E316" s="112"/>
      <c r="F316" s="29"/>
      <c r="G316" s="29"/>
      <c r="H316" s="29"/>
      <c r="I316" s="29"/>
      <c r="J316" s="114"/>
      <c r="K316" s="29"/>
      <c r="XED316" s="28"/>
      <c r="XEE316" s="28"/>
      <c r="XEF316" s="28"/>
      <c r="XEG316" s="28"/>
      <c r="XEH316" s="28"/>
      <c r="XEI316" s="28"/>
      <c r="XEJ316" s="28"/>
      <c r="XEK316" s="28"/>
      <c r="XEL316" s="28"/>
      <c r="XEM316" s="28"/>
      <c r="XEN316" s="28"/>
      <c r="XEO316" s="28"/>
      <c r="XEP316" s="28"/>
      <c r="XEQ316" s="28"/>
      <c r="XER316" s="28"/>
      <c r="XES316" s="28"/>
      <c r="XET316" s="28"/>
      <c r="XEU316" s="28"/>
      <c r="XEV316" s="28"/>
      <c r="XEW316" s="28"/>
      <c r="XEX316" s="28"/>
      <c r="XEY316" s="28"/>
      <c r="XEZ316" s="28"/>
      <c r="XFA316" s="28"/>
      <c r="XFB316" s="28"/>
      <c r="XFC316" s="28"/>
      <c r="XFD316" s="28"/>
    </row>
    <row r="317" spans="1:11 16358:16384" s="3" customFormat="1" ht="19.05" customHeight="1">
      <c r="A317" s="110"/>
      <c r="B317" s="112"/>
      <c r="C317" s="112"/>
      <c r="D317" s="112"/>
      <c r="E317" s="112"/>
      <c r="F317" s="29"/>
      <c r="G317" s="29"/>
      <c r="H317" s="29"/>
      <c r="I317" s="29"/>
      <c r="J317" s="114"/>
      <c r="K317" s="29"/>
      <c r="XED317" s="28"/>
      <c r="XEE317" s="28"/>
      <c r="XEF317" s="28"/>
      <c r="XEG317" s="28"/>
      <c r="XEH317" s="28"/>
      <c r="XEI317" s="28"/>
      <c r="XEJ317" s="28"/>
      <c r="XEK317" s="28"/>
      <c r="XEL317" s="28"/>
      <c r="XEM317" s="28"/>
      <c r="XEN317" s="28"/>
      <c r="XEO317" s="28"/>
      <c r="XEP317" s="28"/>
      <c r="XEQ317" s="28"/>
      <c r="XER317" s="28"/>
      <c r="XES317" s="28"/>
      <c r="XET317" s="28"/>
      <c r="XEU317" s="28"/>
      <c r="XEV317" s="28"/>
      <c r="XEW317" s="28"/>
      <c r="XEX317" s="28"/>
      <c r="XEY317" s="28"/>
      <c r="XEZ317" s="28"/>
      <c r="XFA317" s="28"/>
      <c r="XFB317" s="28"/>
      <c r="XFC317" s="28"/>
      <c r="XFD317" s="28"/>
    </row>
    <row r="318" spans="1:11 16358:16384" s="3" customFormat="1" ht="19.05" customHeight="1">
      <c r="A318" s="110"/>
      <c r="B318" s="112"/>
      <c r="C318" s="112"/>
      <c r="D318" s="112"/>
      <c r="E318" s="112"/>
      <c r="F318" s="29"/>
      <c r="G318" s="29"/>
      <c r="H318" s="29"/>
      <c r="I318" s="29"/>
      <c r="J318" s="114"/>
      <c r="K318" s="29"/>
      <c r="XED318" s="28"/>
      <c r="XEE318" s="28"/>
      <c r="XEF318" s="28"/>
      <c r="XEG318" s="28"/>
      <c r="XEH318" s="28"/>
      <c r="XEI318" s="28"/>
      <c r="XEJ318" s="28"/>
      <c r="XEK318" s="28"/>
      <c r="XEL318" s="28"/>
      <c r="XEM318" s="28"/>
      <c r="XEN318" s="28"/>
      <c r="XEO318" s="28"/>
      <c r="XEP318" s="28"/>
      <c r="XEQ318" s="28"/>
      <c r="XER318" s="28"/>
      <c r="XES318" s="28"/>
      <c r="XET318" s="28"/>
      <c r="XEU318" s="28"/>
      <c r="XEV318" s="28"/>
      <c r="XEW318" s="28"/>
      <c r="XEX318" s="28"/>
      <c r="XEY318" s="28"/>
      <c r="XEZ318" s="28"/>
      <c r="XFA318" s="28"/>
      <c r="XFB318" s="28"/>
      <c r="XFC318" s="28"/>
      <c r="XFD318" s="28"/>
    </row>
  </sheetData>
  <sheetProtection formatCells="0" formatColumns="0" formatRows="0"/>
  <mergeCells count="891">
    <mergeCell ref="J313:J315"/>
    <mergeCell ref="J316:J318"/>
    <mergeCell ref="J286:J288"/>
    <mergeCell ref="J289:J291"/>
    <mergeCell ref="J292:J294"/>
    <mergeCell ref="J295:J297"/>
    <mergeCell ref="J298:J300"/>
    <mergeCell ref="J301:J303"/>
    <mergeCell ref="J304:J306"/>
    <mergeCell ref="J307:J309"/>
    <mergeCell ref="J310:J312"/>
    <mergeCell ref="J259:J261"/>
    <mergeCell ref="J262:J264"/>
    <mergeCell ref="J265:J267"/>
    <mergeCell ref="J268:J270"/>
    <mergeCell ref="J271:J273"/>
    <mergeCell ref="J274:J276"/>
    <mergeCell ref="J277:J279"/>
    <mergeCell ref="J280:J282"/>
    <mergeCell ref="J283:J285"/>
    <mergeCell ref="J232:J234"/>
    <mergeCell ref="J235:J237"/>
    <mergeCell ref="J238:J240"/>
    <mergeCell ref="J241:J243"/>
    <mergeCell ref="J244:J246"/>
    <mergeCell ref="J247:J249"/>
    <mergeCell ref="J250:J252"/>
    <mergeCell ref="J253:J255"/>
    <mergeCell ref="J256:J258"/>
    <mergeCell ref="J205:J207"/>
    <mergeCell ref="J208:J210"/>
    <mergeCell ref="J211:J213"/>
    <mergeCell ref="J214:J216"/>
    <mergeCell ref="J217:J219"/>
    <mergeCell ref="J220:J222"/>
    <mergeCell ref="J223:J225"/>
    <mergeCell ref="J226:J228"/>
    <mergeCell ref="J229:J231"/>
    <mergeCell ref="J178:J180"/>
    <mergeCell ref="J181:J183"/>
    <mergeCell ref="J184:J186"/>
    <mergeCell ref="J187:J189"/>
    <mergeCell ref="J190:J192"/>
    <mergeCell ref="J193:J195"/>
    <mergeCell ref="J196:J198"/>
    <mergeCell ref="J199:J201"/>
    <mergeCell ref="J202:J204"/>
    <mergeCell ref="J151:J153"/>
    <mergeCell ref="J154:J156"/>
    <mergeCell ref="J157:J159"/>
    <mergeCell ref="J160:J162"/>
    <mergeCell ref="J163:J165"/>
    <mergeCell ref="J166:J168"/>
    <mergeCell ref="J169:J171"/>
    <mergeCell ref="J172:J174"/>
    <mergeCell ref="J175:J177"/>
    <mergeCell ref="J124:J126"/>
    <mergeCell ref="J127:J129"/>
    <mergeCell ref="J130:J132"/>
    <mergeCell ref="J133:J135"/>
    <mergeCell ref="J136:J138"/>
    <mergeCell ref="J139:J141"/>
    <mergeCell ref="J142:J144"/>
    <mergeCell ref="J145:J147"/>
    <mergeCell ref="J148:J150"/>
    <mergeCell ref="J97:J99"/>
    <mergeCell ref="J100:J102"/>
    <mergeCell ref="J103:J105"/>
    <mergeCell ref="J106:J108"/>
    <mergeCell ref="J109:J111"/>
    <mergeCell ref="J112:J114"/>
    <mergeCell ref="J115:J117"/>
    <mergeCell ref="J118:J120"/>
    <mergeCell ref="J121:J123"/>
    <mergeCell ref="J70:J72"/>
    <mergeCell ref="J73:J75"/>
    <mergeCell ref="J76:J78"/>
    <mergeCell ref="J79:J81"/>
    <mergeCell ref="J82:J84"/>
    <mergeCell ref="J85:J87"/>
    <mergeCell ref="J88:J90"/>
    <mergeCell ref="J91:J93"/>
    <mergeCell ref="J94:J96"/>
    <mergeCell ref="J43:J45"/>
    <mergeCell ref="J46:J48"/>
    <mergeCell ref="J49:J51"/>
    <mergeCell ref="J52:J54"/>
    <mergeCell ref="J55:J57"/>
    <mergeCell ref="J58:J60"/>
    <mergeCell ref="J61:J63"/>
    <mergeCell ref="J64:J66"/>
    <mergeCell ref="J67:J69"/>
    <mergeCell ref="J16:J18"/>
    <mergeCell ref="J19:J21"/>
    <mergeCell ref="J22:J24"/>
    <mergeCell ref="J25:J27"/>
    <mergeCell ref="J28:J30"/>
    <mergeCell ref="J31:J33"/>
    <mergeCell ref="J34:J36"/>
    <mergeCell ref="J37:J39"/>
    <mergeCell ref="J40:J42"/>
    <mergeCell ref="I169:I171"/>
    <mergeCell ref="I172:I174"/>
    <mergeCell ref="I175:I177"/>
    <mergeCell ref="I178:I180"/>
    <mergeCell ref="I181:I183"/>
    <mergeCell ref="I184:I186"/>
    <mergeCell ref="I187:I189"/>
    <mergeCell ref="I190:I192"/>
    <mergeCell ref="I193:I195"/>
    <mergeCell ref="I142:I144"/>
    <mergeCell ref="I145:I147"/>
    <mergeCell ref="I148:I150"/>
    <mergeCell ref="I151:I153"/>
    <mergeCell ref="I154:I156"/>
    <mergeCell ref="I157:I159"/>
    <mergeCell ref="I160:I162"/>
    <mergeCell ref="I163:I165"/>
    <mergeCell ref="I166:I168"/>
    <mergeCell ref="I115:I117"/>
    <mergeCell ref="I118:I120"/>
    <mergeCell ref="I121:I123"/>
    <mergeCell ref="I124:I126"/>
    <mergeCell ref="I127:I129"/>
    <mergeCell ref="I130:I132"/>
    <mergeCell ref="I133:I135"/>
    <mergeCell ref="I136:I138"/>
    <mergeCell ref="I139:I141"/>
    <mergeCell ref="I88:I90"/>
    <mergeCell ref="I91:I93"/>
    <mergeCell ref="I94:I96"/>
    <mergeCell ref="I97:I99"/>
    <mergeCell ref="I100:I102"/>
    <mergeCell ref="I103:I105"/>
    <mergeCell ref="I106:I108"/>
    <mergeCell ref="I109:I111"/>
    <mergeCell ref="I112:I114"/>
    <mergeCell ref="I61:I63"/>
    <mergeCell ref="I64:I66"/>
    <mergeCell ref="I67:I69"/>
    <mergeCell ref="I70:I72"/>
    <mergeCell ref="I73:I75"/>
    <mergeCell ref="I76:I78"/>
    <mergeCell ref="I79:I81"/>
    <mergeCell ref="I82:I84"/>
    <mergeCell ref="I85:I87"/>
    <mergeCell ref="H181:H183"/>
    <mergeCell ref="H184:H186"/>
    <mergeCell ref="H187:H189"/>
    <mergeCell ref="H190:H192"/>
    <mergeCell ref="H193:H195"/>
    <mergeCell ref="I4:I6"/>
    <mergeCell ref="I7:I9"/>
    <mergeCell ref="I10:I12"/>
    <mergeCell ref="I13:I15"/>
    <mergeCell ref="I16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4"/>
    <mergeCell ref="I55:I57"/>
    <mergeCell ref="I58:I60"/>
    <mergeCell ref="H154:H156"/>
    <mergeCell ref="H157:H159"/>
    <mergeCell ref="H160:H162"/>
    <mergeCell ref="H163:H165"/>
    <mergeCell ref="H166:H168"/>
    <mergeCell ref="H169:H171"/>
    <mergeCell ref="H172:H174"/>
    <mergeCell ref="H175:H177"/>
    <mergeCell ref="H178:H180"/>
    <mergeCell ref="H127:H129"/>
    <mergeCell ref="H130:H132"/>
    <mergeCell ref="H133:H135"/>
    <mergeCell ref="H136:H138"/>
    <mergeCell ref="H139:H141"/>
    <mergeCell ref="H142:H144"/>
    <mergeCell ref="H145:H147"/>
    <mergeCell ref="H148:H150"/>
    <mergeCell ref="H151:H153"/>
    <mergeCell ref="H100:H102"/>
    <mergeCell ref="H103:H105"/>
    <mergeCell ref="H106:H108"/>
    <mergeCell ref="H109:H111"/>
    <mergeCell ref="H112:H114"/>
    <mergeCell ref="H115:H117"/>
    <mergeCell ref="H118:H120"/>
    <mergeCell ref="H121:H123"/>
    <mergeCell ref="H124:H126"/>
    <mergeCell ref="H73:H75"/>
    <mergeCell ref="H76:H78"/>
    <mergeCell ref="H79:H81"/>
    <mergeCell ref="H82:H84"/>
    <mergeCell ref="H85:H87"/>
    <mergeCell ref="H88:H90"/>
    <mergeCell ref="H91:H93"/>
    <mergeCell ref="H94:H96"/>
    <mergeCell ref="H97:H99"/>
    <mergeCell ref="G193:G195"/>
    <mergeCell ref="H4:H6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H55:H57"/>
    <mergeCell ref="H58:H60"/>
    <mergeCell ref="H61:H63"/>
    <mergeCell ref="H64:H66"/>
    <mergeCell ref="H67:H69"/>
    <mergeCell ref="H70:H72"/>
    <mergeCell ref="G166:G168"/>
    <mergeCell ref="G169:G171"/>
    <mergeCell ref="G172:G174"/>
    <mergeCell ref="G175:G177"/>
    <mergeCell ref="G178:G180"/>
    <mergeCell ref="G181:G183"/>
    <mergeCell ref="G184:G186"/>
    <mergeCell ref="G187:G189"/>
    <mergeCell ref="G190:G192"/>
    <mergeCell ref="G139:G141"/>
    <mergeCell ref="G142:G144"/>
    <mergeCell ref="G145:G147"/>
    <mergeCell ref="G148:G150"/>
    <mergeCell ref="G151:G153"/>
    <mergeCell ref="G154:G156"/>
    <mergeCell ref="G157:G159"/>
    <mergeCell ref="G160:G162"/>
    <mergeCell ref="G163:G165"/>
    <mergeCell ref="G112:G114"/>
    <mergeCell ref="G115:G117"/>
    <mergeCell ref="G118:G120"/>
    <mergeCell ref="G121:G123"/>
    <mergeCell ref="G124:G126"/>
    <mergeCell ref="G127:G129"/>
    <mergeCell ref="G130:G132"/>
    <mergeCell ref="G133:G135"/>
    <mergeCell ref="G136:G138"/>
    <mergeCell ref="G85:G87"/>
    <mergeCell ref="G88:G90"/>
    <mergeCell ref="G91:G93"/>
    <mergeCell ref="G94:G96"/>
    <mergeCell ref="G97:G99"/>
    <mergeCell ref="G100:G102"/>
    <mergeCell ref="G103:G105"/>
    <mergeCell ref="G106:G108"/>
    <mergeCell ref="G109:G111"/>
    <mergeCell ref="G58:G60"/>
    <mergeCell ref="G61:G63"/>
    <mergeCell ref="G64:G66"/>
    <mergeCell ref="G67:G69"/>
    <mergeCell ref="G70:G72"/>
    <mergeCell ref="G73:G75"/>
    <mergeCell ref="G76:G78"/>
    <mergeCell ref="G79:G81"/>
    <mergeCell ref="G82:G84"/>
    <mergeCell ref="F178:F180"/>
    <mergeCell ref="F181:F183"/>
    <mergeCell ref="F184:F186"/>
    <mergeCell ref="F187:F189"/>
    <mergeCell ref="F190:F192"/>
    <mergeCell ref="F193:F195"/>
    <mergeCell ref="G4:G6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4"/>
    <mergeCell ref="G55:G57"/>
    <mergeCell ref="F151:F153"/>
    <mergeCell ref="F154:F156"/>
    <mergeCell ref="F157:F159"/>
    <mergeCell ref="F160:F162"/>
    <mergeCell ref="F163:F165"/>
    <mergeCell ref="F166:F168"/>
    <mergeCell ref="F169:F171"/>
    <mergeCell ref="F172:F174"/>
    <mergeCell ref="F175:F177"/>
    <mergeCell ref="F124:F126"/>
    <mergeCell ref="F127:F129"/>
    <mergeCell ref="F130:F132"/>
    <mergeCell ref="F133:F135"/>
    <mergeCell ref="F136:F138"/>
    <mergeCell ref="F139:F141"/>
    <mergeCell ref="F142:F144"/>
    <mergeCell ref="F145:F147"/>
    <mergeCell ref="F148:F150"/>
    <mergeCell ref="F97:F99"/>
    <mergeCell ref="F100:F102"/>
    <mergeCell ref="F103:F105"/>
    <mergeCell ref="F106:F108"/>
    <mergeCell ref="F109:F111"/>
    <mergeCell ref="F112:F114"/>
    <mergeCell ref="F115:F117"/>
    <mergeCell ref="F118:F120"/>
    <mergeCell ref="F121:F123"/>
    <mergeCell ref="F70:F72"/>
    <mergeCell ref="F73:F75"/>
    <mergeCell ref="F76:F78"/>
    <mergeCell ref="F79:F81"/>
    <mergeCell ref="F82:F84"/>
    <mergeCell ref="F85:F87"/>
    <mergeCell ref="F88:F90"/>
    <mergeCell ref="F91:F93"/>
    <mergeCell ref="F94:F96"/>
    <mergeCell ref="E313:E315"/>
    <mergeCell ref="E316:E318"/>
    <mergeCell ref="F4:F6"/>
    <mergeCell ref="F7:F9"/>
    <mergeCell ref="F10:F12"/>
    <mergeCell ref="F13:F15"/>
    <mergeCell ref="F16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E286:E288"/>
    <mergeCell ref="E289:E291"/>
    <mergeCell ref="E292:E294"/>
    <mergeCell ref="E295:E297"/>
    <mergeCell ref="E298:E300"/>
    <mergeCell ref="E301:E303"/>
    <mergeCell ref="E304:E306"/>
    <mergeCell ref="E307:E309"/>
    <mergeCell ref="E310:E312"/>
    <mergeCell ref="E259:E261"/>
    <mergeCell ref="E262:E264"/>
    <mergeCell ref="E265:E267"/>
    <mergeCell ref="E268:E270"/>
    <mergeCell ref="E271:E273"/>
    <mergeCell ref="E274:E276"/>
    <mergeCell ref="E277:E279"/>
    <mergeCell ref="E280:E282"/>
    <mergeCell ref="E283:E285"/>
    <mergeCell ref="E232:E234"/>
    <mergeCell ref="E235:E237"/>
    <mergeCell ref="E238:E240"/>
    <mergeCell ref="E241:E243"/>
    <mergeCell ref="E244:E246"/>
    <mergeCell ref="E247:E249"/>
    <mergeCell ref="E250:E252"/>
    <mergeCell ref="E253:E255"/>
    <mergeCell ref="E256:E258"/>
    <mergeCell ref="E205:E207"/>
    <mergeCell ref="E208:E210"/>
    <mergeCell ref="E211:E213"/>
    <mergeCell ref="E214:E216"/>
    <mergeCell ref="E217:E219"/>
    <mergeCell ref="E220:E222"/>
    <mergeCell ref="E223:E225"/>
    <mergeCell ref="E226:E228"/>
    <mergeCell ref="E229:E231"/>
    <mergeCell ref="E178:E180"/>
    <mergeCell ref="E181:E183"/>
    <mergeCell ref="E184:E186"/>
    <mergeCell ref="E187:E189"/>
    <mergeCell ref="E190:E192"/>
    <mergeCell ref="E193:E195"/>
    <mergeCell ref="E196:E198"/>
    <mergeCell ref="E199:E201"/>
    <mergeCell ref="E202:E204"/>
    <mergeCell ref="E151:E153"/>
    <mergeCell ref="E154:E156"/>
    <mergeCell ref="E157:E159"/>
    <mergeCell ref="E160:E162"/>
    <mergeCell ref="E163:E165"/>
    <mergeCell ref="E166:E168"/>
    <mergeCell ref="E169:E171"/>
    <mergeCell ref="E172:E174"/>
    <mergeCell ref="E175:E177"/>
    <mergeCell ref="E124:E126"/>
    <mergeCell ref="E127:E129"/>
    <mergeCell ref="E130:E132"/>
    <mergeCell ref="E133:E135"/>
    <mergeCell ref="E136:E138"/>
    <mergeCell ref="E139:E141"/>
    <mergeCell ref="E142:E144"/>
    <mergeCell ref="E145:E147"/>
    <mergeCell ref="E148:E150"/>
    <mergeCell ref="E97:E99"/>
    <mergeCell ref="E100:E102"/>
    <mergeCell ref="E103:E105"/>
    <mergeCell ref="E106:E108"/>
    <mergeCell ref="E109:E111"/>
    <mergeCell ref="E112:E114"/>
    <mergeCell ref="E115:E117"/>
    <mergeCell ref="E118:E120"/>
    <mergeCell ref="E121:E123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D313:D315"/>
    <mergeCell ref="D316:D318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D286:D288"/>
    <mergeCell ref="D289:D291"/>
    <mergeCell ref="D292:D294"/>
    <mergeCell ref="D295:D297"/>
    <mergeCell ref="D298:D300"/>
    <mergeCell ref="D301:D303"/>
    <mergeCell ref="D304:D306"/>
    <mergeCell ref="D307:D309"/>
    <mergeCell ref="D310:D312"/>
    <mergeCell ref="D259:D261"/>
    <mergeCell ref="D262:D264"/>
    <mergeCell ref="D265:D267"/>
    <mergeCell ref="D268:D270"/>
    <mergeCell ref="D271:D273"/>
    <mergeCell ref="D274:D276"/>
    <mergeCell ref="D277:D279"/>
    <mergeCell ref="D280:D282"/>
    <mergeCell ref="D283:D285"/>
    <mergeCell ref="D232:D234"/>
    <mergeCell ref="D235:D237"/>
    <mergeCell ref="D238:D240"/>
    <mergeCell ref="D241:D243"/>
    <mergeCell ref="D244:D246"/>
    <mergeCell ref="D247:D249"/>
    <mergeCell ref="D250:D252"/>
    <mergeCell ref="D253:D255"/>
    <mergeCell ref="D256:D258"/>
    <mergeCell ref="D205:D207"/>
    <mergeCell ref="D208:D210"/>
    <mergeCell ref="D211:D213"/>
    <mergeCell ref="D214:D216"/>
    <mergeCell ref="D217:D219"/>
    <mergeCell ref="D220:D222"/>
    <mergeCell ref="D223:D225"/>
    <mergeCell ref="D226:D228"/>
    <mergeCell ref="D229:D231"/>
    <mergeCell ref="D178:D180"/>
    <mergeCell ref="D181:D183"/>
    <mergeCell ref="D184:D186"/>
    <mergeCell ref="D187:D189"/>
    <mergeCell ref="D190:D192"/>
    <mergeCell ref="D193:D195"/>
    <mergeCell ref="D196:D198"/>
    <mergeCell ref="D199:D201"/>
    <mergeCell ref="D202:D204"/>
    <mergeCell ref="D151:D153"/>
    <mergeCell ref="D154:D156"/>
    <mergeCell ref="D157:D159"/>
    <mergeCell ref="D160:D162"/>
    <mergeCell ref="D163:D165"/>
    <mergeCell ref="D166:D168"/>
    <mergeCell ref="D169:D171"/>
    <mergeCell ref="D172:D174"/>
    <mergeCell ref="D175:D177"/>
    <mergeCell ref="D124:D126"/>
    <mergeCell ref="D127:D129"/>
    <mergeCell ref="D130:D132"/>
    <mergeCell ref="D133:D135"/>
    <mergeCell ref="D136:D138"/>
    <mergeCell ref="D139:D141"/>
    <mergeCell ref="D142:D144"/>
    <mergeCell ref="D145:D147"/>
    <mergeCell ref="D148:D150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C313:C315"/>
    <mergeCell ref="C316:C318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C286:C288"/>
    <mergeCell ref="C289:C291"/>
    <mergeCell ref="C292:C294"/>
    <mergeCell ref="C295:C297"/>
    <mergeCell ref="C298:C300"/>
    <mergeCell ref="C301:C303"/>
    <mergeCell ref="C304:C306"/>
    <mergeCell ref="C307:C309"/>
    <mergeCell ref="C310:C312"/>
    <mergeCell ref="C259:C261"/>
    <mergeCell ref="C262:C264"/>
    <mergeCell ref="C265:C267"/>
    <mergeCell ref="C268:C270"/>
    <mergeCell ref="C271:C273"/>
    <mergeCell ref="C274:C276"/>
    <mergeCell ref="C277:C279"/>
    <mergeCell ref="C280:C282"/>
    <mergeCell ref="C283:C285"/>
    <mergeCell ref="C232:C234"/>
    <mergeCell ref="C235:C237"/>
    <mergeCell ref="C238:C240"/>
    <mergeCell ref="C241:C243"/>
    <mergeCell ref="C244:C246"/>
    <mergeCell ref="C247:C249"/>
    <mergeCell ref="C250:C252"/>
    <mergeCell ref="C253:C255"/>
    <mergeCell ref="C256:C258"/>
    <mergeCell ref="C205:C207"/>
    <mergeCell ref="C208:C210"/>
    <mergeCell ref="C211:C213"/>
    <mergeCell ref="C214:C216"/>
    <mergeCell ref="C217:C219"/>
    <mergeCell ref="C220:C222"/>
    <mergeCell ref="C223:C225"/>
    <mergeCell ref="C226:C228"/>
    <mergeCell ref="C229:C231"/>
    <mergeCell ref="C178:C180"/>
    <mergeCell ref="C181:C183"/>
    <mergeCell ref="C184:C186"/>
    <mergeCell ref="C187:C189"/>
    <mergeCell ref="C190:C192"/>
    <mergeCell ref="C193:C195"/>
    <mergeCell ref="C196:C198"/>
    <mergeCell ref="C199:C201"/>
    <mergeCell ref="C202:C204"/>
    <mergeCell ref="C151:C153"/>
    <mergeCell ref="C154:C156"/>
    <mergeCell ref="C157:C159"/>
    <mergeCell ref="C160:C162"/>
    <mergeCell ref="C163:C165"/>
    <mergeCell ref="C166:C168"/>
    <mergeCell ref="C169:C171"/>
    <mergeCell ref="C172:C174"/>
    <mergeCell ref="C175:C177"/>
    <mergeCell ref="C124:C126"/>
    <mergeCell ref="C127:C129"/>
    <mergeCell ref="C130:C132"/>
    <mergeCell ref="C133:C135"/>
    <mergeCell ref="C136:C138"/>
    <mergeCell ref="C139:C141"/>
    <mergeCell ref="C142:C144"/>
    <mergeCell ref="C145:C147"/>
    <mergeCell ref="C148:C150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B313:B315"/>
    <mergeCell ref="B316:B318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B286:B288"/>
    <mergeCell ref="B289:B291"/>
    <mergeCell ref="B292:B294"/>
    <mergeCell ref="B295:B297"/>
    <mergeCell ref="B298:B300"/>
    <mergeCell ref="B301:B303"/>
    <mergeCell ref="B304:B306"/>
    <mergeCell ref="B307:B309"/>
    <mergeCell ref="B310:B312"/>
    <mergeCell ref="B259:B261"/>
    <mergeCell ref="B262:B264"/>
    <mergeCell ref="B265:B267"/>
    <mergeCell ref="B268:B270"/>
    <mergeCell ref="B271:B273"/>
    <mergeCell ref="B274:B276"/>
    <mergeCell ref="B277:B279"/>
    <mergeCell ref="B280:B282"/>
    <mergeCell ref="B283:B285"/>
    <mergeCell ref="B232:B234"/>
    <mergeCell ref="B235:B237"/>
    <mergeCell ref="B238:B240"/>
    <mergeCell ref="B241:B243"/>
    <mergeCell ref="B244:B246"/>
    <mergeCell ref="B247:B249"/>
    <mergeCell ref="B250:B252"/>
    <mergeCell ref="B253:B255"/>
    <mergeCell ref="B256:B258"/>
    <mergeCell ref="B205:B207"/>
    <mergeCell ref="B208:B210"/>
    <mergeCell ref="B211:B213"/>
    <mergeCell ref="B214:B216"/>
    <mergeCell ref="B217:B219"/>
    <mergeCell ref="B220:B222"/>
    <mergeCell ref="B223:B225"/>
    <mergeCell ref="B226:B228"/>
    <mergeCell ref="B229:B231"/>
    <mergeCell ref="B178:B180"/>
    <mergeCell ref="B181:B183"/>
    <mergeCell ref="B184:B186"/>
    <mergeCell ref="B187:B189"/>
    <mergeCell ref="B190:B192"/>
    <mergeCell ref="B193:B195"/>
    <mergeCell ref="B196:B198"/>
    <mergeCell ref="B199:B201"/>
    <mergeCell ref="B202:B204"/>
    <mergeCell ref="B151:B153"/>
    <mergeCell ref="B154:B156"/>
    <mergeCell ref="B157:B159"/>
    <mergeCell ref="B160:B162"/>
    <mergeCell ref="B163:B165"/>
    <mergeCell ref="B166:B168"/>
    <mergeCell ref="B169:B171"/>
    <mergeCell ref="B172:B174"/>
    <mergeCell ref="B175:B177"/>
    <mergeCell ref="B124:B126"/>
    <mergeCell ref="B127:B129"/>
    <mergeCell ref="B130:B132"/>
    <mergeCell ref="B133:B135"/>
    <mergeCell ref="B136:B138"/>
    <mergeCell ref="B139:B141"/>
    <mergeCell ref="B142:B144"/>
    <mergeCell ref="B145:B147"/>
    <mergeCell ref="B148:B150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A313:A315"/>
    <mergeCell ref="A316:A318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A286:A288"/>
    <mergeCell ref="A289:A291"/>
    <mergeCell ref="A292:A294"/>
    <mergeCell ref="A295:A297"/>
    <mergeCell ref="A298:A300"/>
    <mergeCell ref="A301:A303"/>
    <mergeCell ref="A304:A306"/>
    <mergeCell ref="A307:A309"/>
    <mergeCell ref="A310:A312"/>
    <mergeCell ref="A259:A261"/>
    <mergeCell ref="A262:A264"/>
    <mergeCell ref="A265:A267"/>
    <mergeCell ref="A268:A270"/>
    <mergeCell ref="A271:A273"/>
    <mergeCell ref="A274:A276"/>
    <mergeCell ref="A277:A279"/>
    <mergeCell ref="A280:A282"/>
    <mergeCell ref="A283:A285"/>
    <mergeCell ref="A232:A234"/>
    <mergeCell ref="A235:A237"/>
    <mergeCell ref="A238:A240"/>
    <mergeCell ref="A241:A243"/>
    <mergeCell ref="A244:A246"/>
    <mergeCell ref="A247:A249"/>
    <mergeCell ref="A250:A252"/>
    <mergeCell ref="A253:A255"/>
    <mergeCell ref="A256:A258"/>
    <mergeCell ref="A205:A207"/>
    <mergeCell ref="A208:A210"/>
    <mergeCell ref="A211:A213"/>
    <mergeCell ref="A214:A216"/>
    <mergeCell ref="A217:A219"/>
    <mergeCell ref="A220:A222"/>
    <mergeCell ref="A223:A225"/>
    <mergeCell ref="A226:A228"/>
    <mergeCell ref="A229:A231"/>
    <mergeCell ref="A178:A180"/>
    <mergeCell ref="A181:A183"/>
    <mergeCell ref="A184:A186"/>
    <mergeCell ref="A187:A189"/>
    <mergeCell ref="A190:A192"/>
    <mergeCell ref="A193:A195"/>
    <mergeCell ref="A196:A198"/>
    <mergeCell ref="A199:A201"/>
    <mergeCell ref="A202:A204"/>
    <mergeCell ref="A151:A153"/>
    <mergeCell ref="A154:A156"/>
    <mergeCell ref="A157:A159"/>
    <mergeCell ref="A160:A162"/>
    <mergeCell ref="A163:A165"/>
    <mergeCell ref="A166:A168"/>
    <mergeCell ref="A169:A171"/>
    <mergeCell ref="A172:A174"/>
    <mergeCell ref="A175:A177"/>
    <mergeCell ref="A124:A126"/>
    <mergeCell ref="A127:A129"/>
    <mergeCell ref="A130:A132"/>
    <mergeCell ref="A133:A135"/>
    <mergeCell ref="A136:A138"/>
    <mergeCell ref="A139:A141"/>
    <mergeCell ref="A142:A144"/>
    <mergeCell ref="A145:A147"/>
    <mergeCell ref="A148:A150"/>
    <mergeCell ref="A97:A99"/>
    <mergeCell ref="A100:A102"/>
    <mergeCell ref="A103:A105"/>
    <mergeCell ref="A106:A108"/>
    <mergeCell ref="A109:A111"/>
    <mergeCell ref="A112:A114"/>
    <mergeCell ref="A115:A117"/>
    <mergeCell ref="A118:A120"/>
    <mergeCell ref="A121:A123"/>
    <mergeCell ref="A70:A72"/>
    <mergeCell ref="A73:A75"/>
    <mergeCell ref="A76:A78"/>
    <mergeCell ref="A79:A81"/>
    <mergeCell ref="A82:A84"/>
    <mergeCell ref="A85:A87"/>
    <mergeCell ref="A88:A90"/>
    <mergeCell ref="A91:A93"/>
    <mergeCell ref="A94:A96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1:AP1"/>
    <mergeCell ref="A2:B2"/>
    <mergeCell ref="J2:L2"/>
    <mergeCell ref="N2:Z2"/>
    <mergeCell ref="AJ2:AN2"/>
    <mergeCell ref="A4:A6"/>
    <mergeCell ref="A7:A9"/>
    <mergeCell ref="A10:A12"/>
    <mergeCell ref="A13:A15"/>
    <mergeCell ref="J4:J6"/>
    <mergeCell ref="J7:J9"/>
    <mergeCell ref="J10:J12"/>
    <mergeCell ref="J13:J15"/>
  </mergeCells>
  <dataValidations count="4">
    <dataValidation type="list" allowBlank="1" showInputMessage="1" showErrorMessage="1" sqref="L4:AP5 L7:AP8 L10:AP11 L13:AP14 L16:AP17 L19:AP20 L22:AP23 L25:AP26 L28:AP29 L31:AP32 L34:AP35 L37:AP38 L40:AP41 L43:AP44 L46:AP47 L49:AP50 L52:AP53 L55:AP56 L58:AP59 L61:AP62 L64:AP65 L67:AP68 L70:AP71 L73:AP74 L76:AP77 L79:AP80 L82:AP83 L85:AP86 L88:AP89 L91:AP92 L94:AP95 L97:AP98 L100:AP101 L103:AP104 L106:AP107 L109:AP110 L112:AP113 L115:AP116 L118:AP119 L121:AP122 L124:AP125 L127:AP128 L130:AP131 L133:AP134 L136:AP137 L139:AP140 L142:AP143 L145:AP146 L148:AP149 L151:AP152 L154:AP155 L157:AP158 L160:AP161 L163:AP164 L166:AP167 L169:AP170 L172:AP173 L175:AP176 L178:AP179 L181:AP182 L184:AP185 L187:AP188 L190:AP191 L193:AP194">
      <formula1>"出勤,事假,病假,休假,缺勤,放假"</formula1>
    </dataValidation>
    <dataValidation type="list" allowBlank="1" showInputMessage="1" showErrorMessage="1" sqref="A2:B2">
      <formula1>年份</formula1>
    </dataValidation>
    <dataValidation type="list" allowBlank="1" showInputMessage="1" showErrorMessage="1" sqref="C2">
      <formula1>月份</formula1>
    </dataValidation>
    <dataValidation type="list" allowBlank="1" showInputMessage="1" showErrorMessage="1" sqref="L196:AP197 L199:AP200 L202:AP203 L205:AP206 L208:AP209 L211:AP212 L214:AP215 L217:AP218 L220:AP221 L223:AP224 L226:AP227 L229:AP230 L232:AP233 L235:AP236 L238:AP239 L241:AP242 L244:AP245 L247:AP248 L250:AP251 L253:AP254 L256:AP257 L259:AP260 L262:AP263 L265:AP266 L268:AP269 L271:AP272 L274:AP275 L277:AP278 L280:AP281 L283:AP284 L286:AP287 L289:AP290 L292:AP293 L295:AP296 L298:AP299 L301:AP302 L304:AP305 L307:AP308 L310:AP311 L313:AP314 L316:AP317">
      <formula1>"√,×"</formula1>
    </dataValidation>
  </dataValidations>
  <printOptions horizontalCentered="1"/>
  <pageMargins left="0.196527777777778" right="0.196527777777778" top="0.196527777777778" bottom="0.196527777777778" header="0" footer="0"/>
  <pageSetup fitToHeight="0" orientation="landscape" pageOrder="overThenDown" paperSize="9" scale="5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>
    <pageSetUpPr fitToPage="1"/>
  </sheetPr>
  <dimension ref="A1:XFD318"/>
  <sheetViews>
    <sheetView showGridLines="0" showZeros="0" workbookViewId="0" topLeftCell="A1">
      <selection pane="topLeft" activeCell="AR1" sqref="AR1"/>
    </sheetView>
  </sheetViews>
  <sheetFormatPr defaultColWidth="9" defaultRowHeight="19.05" customHeight="1"/>
  <cols>
    <col min="1" max="1" width="4.7" style="1" customWidth="1"/>
    <col min="2" max="2" width="7.9" style="1" customWidth="1"/>
    <col min="3" max="3" width="8.7" style="1" customWidth="1"/>
    <col min="4" max="4" width="9.9" style="1" customWidth="1"/>
    <col min="5" max="9" width="6.9" style="1" customWidth="1"/>
    <col min="10" max="10" width="8.7" style="4" customWidth="1"/>
    <col min="11" max="11" width="6.9" style="1" customWidth="1"/>
    <col min="12" max="42" width="4.3" style="1" customWidth="1"/>
    <col min="43" max="43" width="2.7" style="1" customWidth="1"/>
    <col min="44" max="16357" width="9" style="1"/>
    <col min="16358" max="16384" width="9" style="5"/>
  </cols>
  <sheetData>
    <row r="1" spans="1:42" s="1" customFormat="1" ht="39" customHeight="1">
      <c r="A1" s="96" t="s">
        <v>78</v>
      </c>
      <c r="B1" s="96"/>
      <c r="C1" s="96"/>
      <c r="D1" s="96"/>
      <c r="E1" s="96"/>
      <c r="F1" s="96"/>
      <c r="G1" s="96"/>
      <c r="H1" s="96"/>
      <c r="I1" s="96"/>
      <c r="J1" s="103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</row>
    <row r="2" spans="1:42" s="1" customFormat="1" ht="19.95" customHeight="1">
      <c r="A2" s="104">
        <v>2022</v>
      </c>
      <c r="B2" s="104"/>
      <c r="C2" s="6">
        <v>8</v>
      </c>
      <c r="E2" s="7"/>
      <c r="F2" s="7"/>
      <c r="G2" s="7"/>
      <c r="H2" s="7"/>
      <c r="I2" s="7"/>
      <c r="J2" s="105" t="str">
        <f>"本月 "&amp;DAY(DATE(A2,C2+1,1)-1)&amp;" 天"</f>
        <v>本月 31 天</v>
      </c>
      <c r="K2" s="106"/>
      <c r="L2" s="106"/>
      <c r="M2" s="13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22"/>
      <c r="AB2" s="22"/>
      <c r="AC2" s="22"/>
      <c r="AD2" s="22"/>
      <c r="AE2" s="22"/>
      <c r="AF2" s="23"/>
      <c r="AG2" s="23"/>
      <c r="AH2" s="23"/>
      <c r="AI2" s="23"/>
      <c r="AJ2" s="108" t="s">
        <v>79</v>
      </c>
      <c r="AK2" s="108"/>
      <c r="AL2" s="108"/>
      <c r="AM2" s="108"/>
      <c r="AN2" s="108"/>
      <c r="AO2" s="23">
        <v>7</v>
      </c>
      <c r="AP2" s="24" t="s">
        <v>80</v>
      </c>
    </row>
    <row r="3" spans="1:42" s="2" customFormat="1" ht="49.95" customHeight="1">
      <c r="A3" s="8" t="s">
        <v>81</v>
      </c>
      <c r="B3" s="9" t="s">
        <v>1</v>
      </c>
      <c r="C3" s="10" t="s">
        <v>62</v>
      </c>
      <c r="D3" s="11" t="s">
        <v>63</v>
      </c>
      <c r="E3" s="11" t="s">
        <v>64</v>
      </c>
      <c r="F3" s="12" t="s">
        <v>65</v>
      </c>
      <c r="G3" s="12" t="s">
        <v>66</v>
      </c>
      <c r="H3" s="12" t="s">
        <v>67</v>
      </c>
      <c r="I3" s="12" t="s">
        <v>68</v>
      </c>
      <c r="J3" s="14" t="s">
        <v>69</v>
      </c>
      <c r="K3" s="12" t="s">
        <v>82</v>
      </c>
      <c r="L3" s="15">
        <f t="shared" si="0" ref="L3:AP3">IF(MONTH(DATE($A$2,$C$2,COLUMN(A1)))=$C$2,DATE($A$2,$C$2,COLUMN(A1)),"")</f>
        <v>44774</v>
      </c>
      <c r="M3" s="15">
        <f t="shared" si="0"/>
        <v>44775</v>
      </c>
      <c r="N3" s="15">
        <f t="shared" si="0"/>
        <v>44776</v>
      </c>
      <c r="O3" s="15">
        <f t="shared" si="0"/>
        <v>44777</v>
      </c>
      <c r="P3" s="15">
        <f t="shared" si="0"/>
        <v>44778</v>
      </c>
      <c r="Q3" s="15">
        <f t="shared" si="0"/>
        <v>44779</v>
      </c>
      <c r="R3" s="15">
        <f t="shared" si="0"/>
        <v>44780</v>
      </c>
      <c r="S3" s="15">
        <f t="shared" si="0"/>
        <v>44781</v>
      </c>
      <c r="T3" s="15">
        <f t="shared" si="0"/>
        <v>44782</v>
      </c>
      <c r="U3" s="15">
        <f t="shared" si="0"/>
        <v>44783</v>
      </c>
      <c r="V3" s="15">
        <f t="shared" si="0"/>
        <v>44784</v>
      </c>
      <c r="W3" s="15">
        <f t="shared" si="0"/>
        <v>44785</v>
      </c>
      <c r="X3" s="15">
        <f t="shared" si="0"/>
        <v>44786</v>
      </c>
      <c r="Y3" s="15">
        <f t="shared" si="0"/>
        <v>44787</v>
      </c>
      <c r="Z3" s="15">
        <f t="shared" si="0"/>
        <v>44788</v>
      </c>
      <c r="AA3" s="15">
        <f t="shared" si="0"/>
        <v>44789</v>
      </c>
      <c r="AB3" s="15">
        <f t="shared" si="0"/>
        <v>44790</v>
      </c>
      <c r="AC3" s="15">
        <f t="shared" si="0"/>
        <v>44791</v>
      </c>
      <c r="AD3" s="15">
        <f t="shared" si="0"/>
        <v>44792</v>
      </c>
      <c r="AE3" s="15">
        <f t="shared" si="0"/>
        <v>44793</v>
      </c>
      <c r="AF3" s="15">
        <f t="shared" si="0"/>
        <v>44794</v>
      </c>
      <c r="AG3" s="15">
        <f t="shared" si="0"/>
        <v>44795</v>
      </c>
      <c r="AH3" s="15">
        <f t="shared" si="0"/>
        <v>44796</v>
      </c>
      <c r="AI3" s="15">
        <f t="shared" si="0"/>
        <v>44797</v>
      </c>
      <c r="AJ3" s="15">
        <f t="shared" si="0"/>
        <v>44798</v>
      </c>
      <c r="AK3" s="15">
        <f t="shared" si="0"/>
        <v>44799</v>
      </c>
      <c r="AL3" s="15">
        <f t="shared" si="0"/>
        <v>44800</v>
      </c>
      <c r="AM3" s="15">
        <f t="shared" si="0"/>
        <v>44801</v>
      </c>
      <c r="AN3" s="15">
        <f t="shared" si="0"/>
        <v>44802</v>
      </c>
      <c r="AO3" s="15">
        <f t="shared" si="0"/>
        <v>44803</v>
      </c>
      <c r="AP3" s="15">
        <f t="shared" si="0"/>
        <v>44804</v>
      </c>
    </row>
    <row r="4" spans="1:42 16358:16384" s="3" customFormat="1" ht="19.05" customHeight="1">
      <c r="A4" s="109">
        <f ca="1">IF(B4=0,"",COUNTA($B$3:$B3))</f>
        <v>1</v>
      </c>
      <c r="B4" s="111" t="str">
        <f ca="1">INDIRECT("员工信息表!B"&amp;COUNTA($B$3:$B3)+2)</f>
        <v>苏继兵</v>
      </c>
      <c r="C4" s="111">
        <v>22</v>
      </c>
      <c r="D4" s="111">
        <f>(COUNTIF($L4:$AP4,"出勤")+COUNTIF($L5:$AP5,"出勤"))*0.5</f>
        <v>2.5</v>
      </c>
      <c r="E4" s="111">
        <f>(COUNTIF($L4:$AP4,"事假")+COUNTIF($L5:$AP5,"事假"))*0.5</f>
        <v>0.5</v>
      </c>
      <c r="F4" s="111">
        <f>(COUNTIF($L4:$AP4,"病假")+COUNTIF($L5:$AP5,"病假"))*0.5</f>
        <v>0.5</v>
      </c>
      <c r="G4" s="111">
        <f>(COUNTIF($L4:$AP4,"休假")+COUNTIF($L5:$AP5,"休假"))*0.5</f>
        <v>0.5</v>
      </c>
      <c r="H4" s="111">
        <f>(COUNTIF($L4:$AP4,"缺勤")+COUNTIF($L5:$AP5,"缺勤"))*0.5</f>
        <v>0.5</v>
      </c>
      <c r="I4" s="111">
        <f>(COUNTIF($L4:$AP4,"放假")+COUNTIF($L5:$AP5,"放假"))*0.5</f>
        <v>0.5</v>
      </c>
      <c r="J4" s="113">
        <f>(SUM(L6:AP6))/$AO$2</f>
        <v>1.2857142857142858</v>
      </c>
      <c r="K4" s="16" t="str">
        <f ca="1">IF(A4="","",IF(MOD(ROW(),3)=1,"上午",IF(MOD(ROW(),3)=2,"下午","加班")))</f>
        <v>上午</v>
      </c>
      <c r="L4" s="17" t="s">
        <v>83</v>
      </c>
      <c r="M4" s="17" t="s">
        <v>83</v>
      </c>
      <c r="N4" s="17" t="s">
        <v>83</v>
      </c>
      <c r="O4" s="17"/>
      <c r="P4" s="17" t="s">
        <v>74</v>
      </c>
      <c r="Q4" s="17"/>
      <c r="R4" s="17"/>
      <c r="S4" s="17"/>
      <c r="T4" s="17" t="s">
        <v>75</v>
      </c>
      <c r="U4" s="17"/>
      <c r="V4" s="17" t="s">
        <v>76</v>
      </c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25"/>
      <c r="XED4" s="28"/>
      <c r="XEE4" s="28"/>
      <c r="XEF4" s="28"/>
      <c r="XEG4" s="28"/>
      <c r="XEH4" s="28"/>
      <c r="XEI4" s="28"/>
      <c r="XEJ4" s="28"/>
      <c r="XEK4" s="28"/>
      <c r="XEL4" s="28"/>
      <c r="XEM4" s="28"/>
      <c r="XEN4" s="28"/>
      <c r="XEO4" s="28"/>
      <c r="XEP4" s="28"/>
      <c r="XEQ4" s="28"/>
      <c r="XER4" s="28"/>
      <c r="XES4" s="28"/>
      <c r="XET4" s="28"/>
      <c r="XEU4" s="28"/>
      <c r="XEV4" s="28"/>
      <c r="XEW4" s="28"/>
      <c r="XEX4" s="28"/>
      <c r="XEY4" s="28"/>
      <c r="XEZ4" s="28"/>
      <c r="XFA4" s="28"/>
      <c r="XFB4" s="28"/>
      <c r="XFC4" s="28"/>
      <c r="XFD4" s="28"/>
    </row>
    <row r="5" spans="1:42 16358:16384" s="3" customFormat="1" ht="19.05" customHeight="1">
      <c r="A5" s="109"/>
      <c r="B5" s="111"/>
      <c r="C5" s="111"/>
      <c r="D5" s="111"/>
      <c r="E5" s="111"/>
      <c r="F5" s="111"/>
      <c r="G5" s="111"/>
      <c r="H5" s="111"/>
      <c r="I5" s="111"/>
      <c r="J5" s="113"/>
      <c r="K5" s="18" t="str">
        <f ca="1">IF(A4="","",IF(MOD(ROW(),3)=1,"上午",IF(MOD(ROW(),3)=2,"下午","加班")))</f>
        <v>下午</v>
      </c>
      <c r="L5" s="19" t="s">
        <v>83</v>
      </c>
      <c r="M5" s="19" t="s">
        <v>83</v>
      </c>
      <c r="N5" s="19"/>
      <c r="O5" s="19" t="s">
        <v>84</v>
      </c>
      <c r="P5" s="19"/>
      <c r="Q5" s="19"/>
      <c r="R5" s="19" t="s">
        <v>73</v>
      </c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26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  <c r="XEY5" s="28"/>
      <c r="XEZ5" s="28"/>
      <c r="XFA5" s="28"/>
      <c r="XFB5" s="28"/>
      <c r="XFC5" s="28"/>
      <c r="XFD5" s="28"/>
    </row>
    <row r="6" spans="1:42 16358:16384" s="3" customFormat="1" ht="19.05" customHeight="1">
      <c r="A6" s="109"/>
      <c r="B6" s="111"/>
      <c r="C6" s="111"/>
      <c r="D6" s="111"/>
      <c r="E6" s="111"/>
      <c r="F6" s="111"/>
      <c r="G6" s="111"/>
      <c r="H6" s="111"/>
      <c r="I6" s="111"/>
      <c r="J6" s="113"/>
      <c r="K6" s="20" t="str">
        <f ca="1">IF(A4="","",IF(MOD(ROW(),3)=1,"上午",IF(MOD(ROW(),3)=2,"下午","加班")))</f>
        <v>加班</v>
      </c>
      <c r="L6" s="21">
        <v>6</v>
      </c>
      <c r="M6" s="21"/>
      <c r="N6" s="21">
        <v>3</v>
      </c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7"/>
      <c r="XED6" s="28"/>
      <c r="XEE6" s="28"/>
      <c r="XEF6" s="28"/>
      <c r="XEG6" s="28"/>
      <c r="XEH6" s="28"/>
      <c r="XEI6" s="28"/>
      <c r="XEJ6" s="28"/>
      <c r="XEK6" s="28"/>
      <c r="XEL6" s="28"/>
      <c r="XEM6" s="28"/>
      <c r="XEN6" s="28"/>
      <c r="XEO6" s="28"/>
      <c r="XEP6" s="28"/>
      <c r="XEQ6" s="28"/>
      <c r="XER6" s="28"/>
      <c r="XES6" s="28"/>
      <c r="XET6" s="28"/>
      <c r="XEU6" s="28"/>
      <c r="XEV6" s="28"/>
      <c r="XEW6" s="28"/>
      <c r="XEX6" s="28"/>
      <c r="XEY6" s="28"/>
      <c r="XEZ6" s="28"/>
      <c r="XFA6" s="28"/>
      <c r="XFB6" s="28"/>
      <c r="XFC6" s="28"/>
      <c r="XFD6" s="28"/>
    </row>
    <row r="7" spans="1:42 16358:16384" s="3" customFormat="1" ht="19.05" customHeight="1">
      <c r="A7" s="109">
        <f ca="1">IF(B7=0,"",COUNTA($B$3:$B6))</f>
        <v>2</v>
      </c>
      <c r="B7" s="111" t="str">
        <f ca="1">INDIRECT("员工信息表!B"&amp;COUNTA($B$3:$B6)+2)</f>
        <v>苏继中</v>
      </c>
      <c r="C7" s="111">
        <v>22</v>
      </c>
      <c r="D7" s="111">
        <f>(COUNTIF($L7:$AP7,"出勤")+COUNTIF($L8:$AP8,"出勤"))*0.5</f>
        <v>2.5</v>
      </c>
      <c r="E7" s="111">
        <f>(COUNTIF($L7:$AP7,"事假")+COUNTIF($L8:$AP8,"事假"))*0.5</f>
        <v>0.5</v>
      </c>
      <c r="F7" s="111">
        <f>(COUNTIF($L7:$AP7,"病假")+COUNTIF($L8:$AP8,"病假"))*0.5</f>
        <v>0.5</v>
      </c>
      <c r="G7" s="111">
        <f>(COUNTIF($L7:$AP7,"休假")+COUNTIF($L8:$AP8,"休假"))*0.5</f>
        <v>0.5</v>
      </c>
      <c r="H7" s="111">
        <f>(COUNTIF($L7:$AP7,"缺勤")+COUNTIF($L8:$AP8,"缺勤"))*0.5</f>
        <v>0.5</v>
      </c>
      <c r="I7" s="111">
        <f>(COUNTIF($L7:$AP7,"放假")+COUNTIF($L8:$AP8,"放假"))*0.5</f>
        <v>0.5</v>
      </c>
      <c r="J7" s="113">
        <f>(SUM(L9:AP9))/$AO$2</f>
        <v>1.5714285714285714</v>
      </c>
      <c r="K7" s="16" t="str">
        <f ca="1">IF(A7="","",IF(MOD(ROW(),3)=1,"上午",IF(MOD(ROW(),3)=2,"下午","加班")))</f>
        <v>上午</v>
      </c>
      <c r="L7" s="17" t="s">
        <v>83</v>
      </c>
      <c r="M7" s="17" t="s">
        <v>83</v>
      </c>
      <c r="N7" s="17" t="s">
        <v>83</v>
      </c>
      <c r="O7" s="17"/>
      <c r="P7" s="17" t="s">
        <v>74</v>
      </c>
      <c r="Q7" s="17"/>
      <c r="R7" s="17"/>
      <c r="S7" s="17"/>
      <c r="T7" s="17" t="s">
        <v>75</v>
      </c>
      <c r="U7" s="17"/>
      <c r="V7" s="17" t="s">
        <v>76</v>
      </c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25"/>
      <c r="XED7" s="28"/>
      <c r="XEE7" s="28"/>
      <c r="XEF7" s="28"/>
      <c r="XEG7" s="28"/>
      <c r="XEH7" s="28"/>
      <c r="XEI7" s="28"/>
      <c r="XEJ7" s="28"/>
      <c r="XEK7" s="28"/>
      <c r="XEL7" s="28"/>
      <c r="XEM7" s="28"/>
      <c r="XEN7" s="28"/>
      <c r="XEO7" s="28"/>
      <c r="XEP7" s="28"/>
      <c r="XEQ7" s="28"/>
      <c r="XER7" s="28"/>
      <c r="XES7" s="28"/>
      <c r="XET7" s="28"/>
      <c r="XEU7" s="28"/>
      <c r="XEV7" s="28"/>
      <c r="XEW7" s="28"/>
      <c r="XEX7" s="28"/>
      <c r="XEY7" s="28"/>
      <c r="XEZ7" s="28"/>
      <c r="XFA7" s="28"/>
      <c r="XFB7" s="28"/>
      <c r="XFC7" s="28"/>
      <c r="XFD7" s="28"/>
    </row>
    <row r="8" spans="1:42 16358:16384" s="3" customFormat="1" ht="19.05" customHeight="1">
      <c r="A8" s="109"/>
      <c r="B8" s="111"/>
      <c r="C8" s="111"/>
      <c r="D8" s="111"/>
      <c r="E8" s="111"/>
      <c r="F8" s="111"/>
      <c r="G8" s="111"/>
      <c r="H8" s="111"/>
      <c r="I8" s="111"/>
      <c r="J8" s="113"/>
      <c r="K8" s="18" t="str">
        <f ca="1">IF(A7="","",IF(MOD(ROW(),3)=1,"上午",IF(MOD(ROW(),3)=2,"下午","加班")))</f>
        <v>下午</v>
      </c>
      <c r="L8" s="19" t="s">
        <v>83</v>
      </c>
      <c r="M8" s="19" t="s">
        <v>83</v>
      </c>
      <c r="N8" s="19"/>
      <c r="O8" s="19" t="s">
        <v>84</v>
      </c>
      <c r="P8" s="19"/>
      <c r="Q8" s="19"/>
      <c r="R8" s="19" t="s">
        <v>73</v>
      </c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26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  <c r="XEV8" s="28"/>
      <c r="XEW8" s="28"/>
      <c r="XEX8" s="28"/>
      <c r="XEY8" s="28"/>
      <c r="XEZ8" s="28"/>
      <c r="XFA8" s="28"/>
      <c r="XFB8" s="28"/>
      <c r="XFC8" s="28"/>
      <c r="XFD8" s="28"/>
    </row>
    <row r="9" spans="1:42 16358:16384" s="3" customFormat="1" ht="19.05" customHeight="1">
      <c r="A9" s="109"/>
      <c r="B9" s="111"/>
      <c r="C9" s="111"/>
      <c r="D9" s="111"/>
      <c r="E9" s="111"/>
      <c r="F9" s="111"/>
      <c r="G9" s="111"/>
      <c r="H9" s="111"/>
      <c r="I9" s="111"/>
      <c r="J9" s="113"/>
      <c r="K9" s="20" t="str">
        <f ca="1">IF(A7="","",IF(MOD(ROW(),3)=1,"上午",IF(MOD(ROW(),3)=2,"下午","加班")))</f>
        <v>加班</v>
      </c>
      <c r="L9" s="21">
        <v>7</v>
      </c>
      <c r="M9" s="21"/>
      <c r="N9" s="21">
        <v>4</v>
      </c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7"/>
      <c r="XED9" s="28"/>
      <c r="XEE9" s="28"/>
      <c r="XEF9" s="28"/>
      <c r="XEG9" s="28"/>
      <c r="XEH9" s="28"/>
      <c r="XEI9" s="28"/>
      <c r="XEJ9" s="28"/>
      <c r="XEK9" s="28"/>
      <c r="XEL9" s="28"/>
      <c r="XEM9" s="28"/>
      <c r="XEN9" s="28"/>
      <c r="XEO9" s="28"/>
      <c r="XEP9" s="28"/>
      <c r="XEQ9" s="28"/>
      <c r="XER9" s="28"/>
      <c r="XES9" s="28"/>
      <c r="XET9" s="28"/>
      <c r="XEU9" s="28"/>
      <c r="XEV9" s="28"/>
      <c r="XEW9" s="28"/>
      <c r="XEX9" s="28"/>
      <c r="XEY9" s="28"/>
      <c r="XEZ9" s="28"/>
      <c r="XFA9" s="28"/>
      <c r="XFB9" s="28"/>
      <c r="XFC9" s="28"/>
      <c r="XFD9" s="28"/>
    </row>
    <row r="10" spans="1:42 16358:16384" s="3" customFormat="1" ht="19.05" customHeight="1">
      <c r="A10" s="109">
        <f ca="1">IF(B10=0,"",COUNTA($B$3:$B9))</f>
        <v>3</v>
      </c>
      <c r="B10" s="111" t="str">
        <f ca="1">INDIRECT("员工信息表!B"&amp;COUNTA($B$3:$B9)+2)</f>
        <v>刘毅</v>
      </c>
      <c r="C10" s="111">
        <v>22</v>
      </c>
      <c r="D10" s="111">
        <f>(COUNTIF($L10:$AP10,"出勤")+COUNTIF($L11:$AP11,"出勤"))*0.5</f>
        <v>2.5</v>
      </c>
      <c r="E10" s="111">
        <f>(COUNTIF($L10:$AP10,"事假")+COUNTIF($L11:$AP11,"事假"))*0.5</f>
        <v>0.5</v>
      </c>
      <c r="F10" s="111">
        <f>(COUNTIF($L10:$AP10,"病假")+COUNTIF($L11:$AP11,"病假"))*0.5</f>
        <v>0.5</v>
      </c>
      <c r="G10" s="111">
        <f>(COUNTIF($L10:$AP10,"休假")+COUNTIF($L11:$AP11,"休假"))*0.5</f>
        <v>0.5</v>
      </c>
      <c r="H10" s="111">
        <f>(COUNTIF($L10:$AP10,"缺勤")+COUNTIF($L11:$AP11,"缺勤"))*0.5</f>
        <v>0.5</v>
      </c>
      <c r="I10" s="111">
        <f>(COUNTIF($L10:$AP10,"放假")+COUNTIF($L11:$AP11,"放假"))*0.5</f>
        <v>0.5</v>
      </c>
      <c r="J10" s="113">
        <f>(SUM(L12:AP12))/$AO$2</f>
        <v>1.8571428571428572</v>
      </c>
      <c r="K10" s="16" t="str">
        <f ca="1">IF(A10="","",IF(MOD(ROW(),3)=1,"上午",IF(MOD(ROW(),3)=2,"下午","加班")))</f>
        <v>上午</v>
      </c>
      <c r="L10" s="17" t="s">
        <v>83</v>
      </c>
      <c r="M10" s="17" t="s">
        <v>83</v>
      </c>
      <c r="N10" s="17" t="s">
        <v>83</v>
      </c>
      <c r="O10" s="17"/>
      <c r="P10" s="17" t="s">
        <v>74</v>
      </c>
      <c r="Q10" s="17"/>
      <c r="R10" s="17"/>
      <c r="S10" s="17"/>
      <c r="T10" s="17" t="s">
        <v>75</v>
      </c>
      <c r="U10" s="17"/>
      <c r="V10" s="17" t="s">
        <v>76</v>
      </c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25"/>
      <c r="XED10" s="28"/>
      <c r="XEE10" s="28"/>
      <c r="XEF10" s="28"/>
      <c r="XEG10" s="28"/>
      <c r="XEH10" s="28"/>
      <c r="XEI10" s="28"/>
      <c r="XEJ10" s="28"/>
      <c r="XEK10" s="28"/>
      <c r="XEL10" s="28"/>
      <c r="XEM10" s="28"/>
      <c r="XEN10" s="28"/>
      <c r="XEO10" s="28"/>
      <c r="XEP10" s="28"/>
      <c r="XEQ10" s="28"/>
      <c r="XER10" s="28"/>
      <c r="XES10" s="28"/>
      <c r="XET10" s="28"/>
      <c r="XEU10" s="28"/>
      <c r="XEV10" s="28"/>
      <c r="XEW10" s="28"/>
      <c r="XEX10" s="28"/>
      <c r="XEY10" s="28"/>
      <c r="XEZ10" s="28"/>
      <c r="XFA10" s="28"/>
      <c r="XFB10" s="28"/>
      <c r="XFC10" s="28"/>
      <c r="XFD10" s="28"/>
    </row>
    <row r="11" spans="1:42 16358:16384" s="3" customFormat="1" ht="19.05" customHeight="1">
      <c r="A11" s="109"/>
      <c r="B11" s="111"/>
      <c r="C11" s="111"/>
      <c r="D11" s="111"/>
      <c r="E11" s="111"/>
      <c r="F11" s="111"/>
      <c r="G11" s="111"/>
      <c r="H11" s="111"/>
      <c r="I11" s="111"/>
      <c r="J11" s="113"/>
      <c r="K11" s="18" t="str">
        <f ca="1">IF(A10="","",IF(MOD(ROW(),3)=1,"上午",IF(MOD(ROW(),3)=2,"下午","加班")))</f>
        <v>下午</v>
      </c>
      <c r="L11" s="19" t="s">
        <v>83</v>
      </c>
      <c r="M11" s="19" t="s">
        <v>83</v>
      </c>
      <c r="N11" s="19"/>
      <c r="O11" s="19" t="s">
        <v>84</v>
      </c>
      <c r="P11" s="19"/>
      <c r="Q11" s="19"/>
      <c r="R11" s="19" t="s">
        <v>73</v>
      </c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26"/>
      <c r="XED11" s="28"/>
      <c r="XEE11" s="28"/>
      <c r="XEF11" s="28"/>
      <c r="XEG11" s="28"/>
      <c r="XEH11" s="28"/>
      <c r="XEI11" s="28"/>
      <c r="XEJ11" s="28"/>
      <c r="XEK11" s="28"/>
      <c r="XEL11" s="28"/>
      <c r="XEM11" s="28"/>
      <c r="XEN11" s="28"/>
      <c r="XEO11" s="28"/>
      <c r="XEP11" s="28"/>
      <c r="XEQ11" s="28"/>
      <c r="XER11" s="28"/>
      <c r="XES11" s="28"/>
      <c r="XET11" s="28"/>
      <c r="XEU11" s="28"/>
      <c r="XEV11" s="28"/>
      <c r="XEW11" s="28"/>
      <c r="XEX11" s="28"/>
      <c r="XEY11" s="28"/>
      <c r="XEZ11" s="28"/>
      <c r="XFA11" s="28"/>
      <c r="XFB11" s="28"/>
      <c r="XFC11" s="28"/>
      <c r="XFD11" s="28"/>
    </row>
    <row r="12" spans="1:42 16358:16384" s="3" customFormat="1" ht="19.05" customHeight="1">
      <c r="A12" s="109"/>
      <c r="B12" s="111"/>
      <c r="C12" s="111"/>
      <c r="D12" s="111"/>
      <c r="E12" s="111"/>
      <c r="F12" s="111"/>
      <c r="G12" s="111"/>
      <c r="H12" s="111"/>
      <c r="I12" s="111"/>
      <c r="J12" s="113"/>
      <c r="K12" s="20" t="str">
        <f ca="1">IF(A10="","",IF(MOD(ROW(),3)=1,"上午",IF(MOD(ROW(),3)=2,"下午","加班")))</f>
        <v>加班</v>
      </c>
      <c r="L12" s="21">
        <v>8</v>
      </c>
      <c r="M12" s="21"/>
      <c r="N12" s="21">
        <v>5</v>
      </c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7"/>
      <c r="XED12" s="28"/>
      <c r="XEE12" s="28"/>
      <c r="XEF12" s="28"/>
      <c r="XEG12" s="28"/>
      <c r="XEH12" s="28"/>
      <c r="XEI12" s="28"/>
      <c r="XEJ12" s="28"/>
      <c r="XEK12" s="28"/>
      <c r="XEL12" s="28"/>
      <c r="XEM12" s="28"/>
      <c r="XEN12" s="28"/>
      <c r="XEO12" s="28"/>
      <c r="XEP12" s="28"/>
      <c r="XEQ12" s="28"/>
      <c r="XER12" s="28"/>
      <c r="XES12" s="28"/>
      <c r="XET12" s="28"/>
      <c r="XEU12" s="28"/>
      <c r="XEV12" s="28"/>
      <c r="XEW12" s="28"/>
      <c r="XEX12" s="28"/>
      <c r="XEY12" s="28"/>
      <c r="XEZ12" s="28"/>
      <c r="XFA12" s="28"/>
      <c r="XFB12" s="28"/>
      <c r="XFC12" s="28"/>
      <c r="XFD12" s="28"/>
    </row>
    <row r="13" spans="1:42 16358:16384" s="3" customFormat="1" ht="19.05" customHeight="1">
      <c r="A13" s="109">
        <f ca="1">IF(B13=0,"",COUNTA($B$3:$B12))</f>
        <v>4</v>
      </c>
      <c r="B13" s="111" t="str">
        <f ca="1">INDIRECT("员工信息表!B"&amp;COUNTA($B$3:$B12)+2)</f>
        <v>伍亦中</v>
      </c>
      <c r="C13" s="111">
        <v>22</v>
      </c>
      <c r="D13" s="111">
        <f>(COUNTIF($L13:$AP13,"出勤")+COUNTIF($L14:$AP14,"出勤"))*0.5</f>
        <v>2.5</v>
      </c>
      <c r="E13" s="111">
        <f>(COUNTIF($L13:$AP13,"事假")+COUNTIF($L14:$AP14,"事假"))*0.5</f>
        <v>0.5</v>
      </c>
      <c r="F13" s="111">
        <f>(COUNTIF($L13:$AP13,"病假")+COUNTIF($L14:$AP14,"病假"))*0.5</f>
        <v>0.5</v>
      </c>
      <c r="G13" s="111">
        <f>(COUNTIF($L13:$AP13,"休假")+COUNTIF($L14:$AP14,"休假"))*0.5</f>
        <v>0.5</v>
      </c>
      <c r="H13" s="111">
        <f>(COUNTIF($L13:$AP13,"缺勤")+COUNTIF($L14:$AP14,"缺勤"))*0.5</f>
        <v>0.5</v>
      </c>
      <c r="I13" s="111">
        <f>(COUNTIF($L13:$AP13,"放假")+COUNTIF($L14:$AP14,"放假"))*0.5</f>
        <v>0.5</v>
      </c>
      <c r="J13" s="113">
        <f>(SUM(L15:AP15))/$AO$2</f>
        <v>2.1428571428571428</v>
      </c>
      <c r="K13" s="16" t="str">
        <f ca="1">IF(A13="","",IF(MOD(ROW(),3)=1,"上午",IF(MOD(ROW(),3)=2,"下午","加班")))</f>
        <v>上午</v>
      </c>
      <c r="L13" s="17" t="s">
        <v>83</v>
      </c>
      <c r="M13" s="17" t="s">
        <v>83</v>
      </c>
      <c r="N13" s="17" t="s">
        <v>83</v>
      </c>
      <c r="O13" s="17"/>
      <c r="P13" s="17" t="s">
        <v>74</v>
      </c>
      <c r="Q13" s="17"/>
      <c r="R13" s="17"/>
      <c r="S13" s="17"/>
      <c r="T13" s="17" t="s">
        <v>75</v>
      </c>
      <c r="U13" s="17"/>
      <c r="V13" s="17" t="s">
        <v>76</v>
      </c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25"/>
      <c r="XED13" s="28"/>
      <c r="XEE13" s="28"/>
      <c r="XEF13" s="28"/>
      <c r="XEG13" s="28"/>
      <c r="XEH13" s="28"/>
      <c r="XEI13" s="28"/>
      <c r="XEJ13" s="28"/>
      <c r="XEK13" s="28"/>
      <c r="XEL13" s="28"/>
      <c r="XEM13" s="28"/>
      <c r="XEN13" s="28"/>
      <c r="XEO13" s="28"/>
      <c r="XEP13" s="28"/>
      <c r="XEQ13" s="28"/>
      <c r="XER13" s="28"/>
      <c r="XES13" s="28"/>
      <c r="XET13" s="28"/>
      <c r="XEU13" s="28"/>
      <c r="XEV13" s="28"/>
      <c r="XEW13" s="28"/>
      <c r="XEX13" s="28"/>
      <c r="XEY13" s="28"/>
      <c r="XEZ13" s="28"/>
      <c r="XFA13" s="28"/>
      <c r="XFB13" s="28"/>
      <c r="XFC13" s="28"/>
      <c r="XFD13" s="28"/>
    </row>
    <row r="14" spans="1:42 16358:16384" s="3" customFormat="1" ht="19.05" customHeight="1">
      <c r="A14" s="109"/>
      <c r="B14" s="111"/>
      <c r="C14" s="111"/>
      <c r="D14" s="111"/>
      <c r="E14" s="111"/>
      <c r="F14" s="111"/>
      <c r="G14" s="111"/>
      <c r="H14" s="111"/>
      <c r="I14" s="111"/>
      <c r="J14" s="113"/>
      <c r="K14" s="18" t="str">
        <f ca="1">IF(A13="","",IF(MOD(ROW(),3)=1,"上午",IF(MOD(ROW(),3)=2,"下午","加班")))</f>
        <v>下午</v>
      </c>
      <c r="L14" s="19" t="s">
        <v>83</v>
      </c>
      <c r="M14" s="19" t="s">
        <v>83</v>
      </c>
      <c r="N14" s="19"/>
      <c r="O14" s="19" t="s">
        <v>84</v>
      </c>
      <c r="P14" s="19"/>
      <c r="Q14" s="19"/>
      <c r="R14" s="19" t="s">
        <v>73</v>
      </c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26"/>
      <c r="XED14" s="28"/>
      <c r="XEE14" s="28"/>
      <c r="XEF14" s="28"/>
      <c r="XEG14" s="28"/>
      <c r="XEH14" s="28"/>
      <c r="XEI14" s="28"/>
      <c r="XEJ14" s="28"/>
      <c r="XEK14" s="28"/>
      <c r="XEL14" s="28"/>
      <c r="XEM14" s="28"/>
      <c r="XEN14" s="28"/>
      <c r="XEO14" s="28"/>
      <c r="XEP14" s="28"/>
      <c r="XEQ14" s="28"/>
      <c r="XER14" s="28"/>
      <c r="XES14" s="28"/>
      <c r="XET14" s="28"/>
      <c r="XEU14" s="28"/>
      <c r="XEV14" s="28"/>
      <c r="XEW14" s="28"/>
      <c r="XEX14" s="28"/>
      <c r="XEY14" s="28"/>
      <c r="XEZ14" s="28"/>
      <c r="XFA14" s="28"/>
      <c r="XFB14" s="28"/>
      <c r="XFC14" s="28"/>
      <c r="XFD14" s="28"/>
    </row>
    <row r="15" spans="1:42 16358:16384" s="3" customFormat="1" ht="19.05" customHeight="1">
      <c r="A15" s="109"/>
      <c r="B15" s="111"/>
      <c r="C15" s="111"/>
      <c r="D15" s="111"/>
      <c r="E15" s="111"/>
      <c r="F15" s="111"/>
      <c r="G15" s="111"/>
      <c r="H15" s="111"/>
      <c r="I15" s="111"/>
      <c r="J15" s="113"/>
      <c r="K15" s="20" t="str">
        <f ca="1">IF(A13="","",IF(MOD(ROW(),3)=1,"上午",IF(MOD(ROW(),3)=2,"下午","加班")))</f>
        <v>加班</v>
      </c>
      <c r="L15" s="21">
        <v>9</v>
      </c>
      <c r="M15" s="21"/>
      <c r="N15" s="21">
        <v>6</v>
      </c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7"/>
      <c r="XED15" s="28"/>
      <c r="XEE15" s="28"/>
      <c r="XEF15" s="28"/>
      <c r="XEG15" s="28"/>
      <c r="XEH15" s="28"/>
      <c r="XEI15" s="28"/>
      <c r="XEJ15" s="28"/>
      <c r="XEK15" s="28"/>
      <c r="XEL15" s="28"/>
      <c r="XEM15" s="28"/>
      <c r="XEN15" s="28"/>
      <c r="XEO15" s="28"/>
      <c r="XEP15" s="28"/>
      <c r="XEQ15" s="28"/>
      <c r="XER15" s="28"/>
      <c r="XES15" s="28"/>
      <c r="XET15" s="28"/>
      <c r="XEU15" s="28"/>
      <c r="XEV15" s="28"/>
      <c r="XEW15" s="28"/>
      <c r="XEX15" s="28"/>
      <c r="XEY15" s="28"/>
      <c r="XEZ15" s="28"/>
      <c r="XFA15" s="28"/>
      <c r="XFB15" s="28"/>
      <c r="XFC15" s="28"/>
      <c r="XFD15" s="28"/>
    </row>
    <row r="16" spans="1:42 16358:16384" s="3" customFormat="1" ht="19.05" customHeight="1">
      <c r="A16" s="109">
        <f ca="1">IF(B16=0,"",COUNTA($B$3:$B15))</f>
        <v>5</v>
      </c>
      <c r="B16" s="111" t="str">
        <f ca="1">INDIRECT("员工信息表!B"&amp;COUNTA($B$3:$B15)+2)</f>
        <v>苏绿华</v>
      </c>
      <c r="C16" s="111">
        <v>22</v>
      </c>
      <c r="D16" s="111">
        <f>(COUNTIF($L16:$AP16,"出勤")+COUNTIF($L17:$AP17,"出勤"))*0.5</f>
        <v>2.5</v>
      </c>
      <c r="E16" s="111">
        <f>(COUNTIF($L16:$AP16,"事假")+COUNTIF($L17:$AP17,"事假"))*0.5</f>
        <v>0.5</v>
      </c>
      <c r="F16" s="111">
        <f>(COUNTIF($L16:$AP16,"病假")+COUNTIF($L17:$AP17,"病假"))*0.5</f>
        <v>0.5</v>
      </c>
      <c r="G16" s="111">
        <f>(COUNTIF($L16:$AP16,"休假")+COUNTIF($L17:$AP17,"休假"))*0.5</f>
        <v>0.5</v>
      </c>
      <c r="H16" s="111">
        <f>(COUNTIF($L16:$AP16,"缺勤")+COUNTIF($L17:$AP17,"缺勤"))*0.5</f>
        <v>0.5</v>
      </c>
      <c r="I16" s="111">
        <f>(COUNTIF($L16:$AP16,"放假")+COUNTIF($L17:$AP17,"放假"))*0.5</f>
        <v>0.5</v>
      </c>
      <c r="J16" s="113">
        <f>(SUM(L18:AP18))/$AO$2</f>
        <v>2.4285714285714284</v>
      </c>
      <c r="K16" s="16" t="str">
        <f ca="1">IF(A16="","",IF(MOD(ROW(),3)=1,"上午",IF(MOD(ROW(),3)=2,"下午","加班")))</f>
        <v>上午</v>
      </c>
      <c r="L16" s="17" t="s">
        <v>83</v>
      </c>
      <c r="M16" s="17" t="s">
        <v>83</v>
      </c>
      <c r="N16" s="17" t="s">
        <v>83</v>
      </c>
      <c r="O16" s="17"/>
      <c r="P16" s="17" t="s">
        <v>74</v>
      </c>
      <c r="Q16" s="17"/>
      <c r="R16" s="17"/>
      <c r="S16" s="17"/>
      <c r="T16" s="17" t="s">
        <v>75</v>
      </c>
      <c r="U16" s="17"/>
      <c r="V16" s="17" t="s">
        <v>76</v>
      </c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25"/>
      <c r="XED16" s="28"/>
      <c r="XEE16" s="28"/>
      <c r="XEF16" s="28"/>
      <c r="XEG16" s="28"/>
      <c r="XEH16" s="28"/>
      <c r="XEI16" s="28"/>
      <c r="XEJ16" s="28"/>
      <c r="XEK16" s="28"/>
      <c r="XEL16" s="28"/>
      <c r="XEM16" s="28"/>
      <c r="XEN16" s="28"/>
      <c r="XEO16" s="28"/>
      <c r="XEP16" s="28"/>
      <c r="XEQ16" s="28"/>
      <c r="XER16" s="28"/>
      <c r="XES16" s="28"/>
      <c r="XET16" s="28"/>
      <c r="XEU16" s="28"/>
      <c r="XEV16" s="28"/>
      <c r="XEW16" s="28"/>
      <c r="XEX16" s="28"/>
      <c r="XEY16" s="28"/>
      <c r="XEZ16" s="28"/>
      <c r="XFA16" s="28"/>
      <c r="XFB16" s="28"/>
      <c r="XFC16" s="28"/>
      <c r="XFD16" s="28"/>
    </row>
    <row r="17" spans="1:42 16358:16384" s="3" customFormat="1" ht="19.05" customHeight="1">
      <c r="A17" s="109"/>
      <c r="B17" s="111"/>
      <c r="C17" s="111"/>
      <c r="D17" s="111"/>
      <c r="E17" s="111"/>
      <c r="F17" s="111"/>
      <c r="G17" s="111"/>
      <c r="H17" s="111"/>
      <c r="I17" s="111"/>
      <c r="J17" s="113"/>
      <c r="K17" s="18" t="str">
        <f ca="1">IF(A16="","",IF(MOD(ROW(),3)=1,"上午",IF(MOD(ROW(),3)=2,"下午","加班")))</f>
        <v>下午</v>
      </c>
      <c r="L17" s="19" t="s">
        <v>83</v>
      </c>
      <c r="M17" s="19" t="s">
        <v>83</v>
      </c>
      <c r="N17" s="19"/>
      <c r="O17" s="19" t="s">
        <v>84</v>
      </c>
      <c r="P17" s="19"/>
      <c r="Q17" s="19"/>
      <c r="R17" s="19" t="s">
        <v>73</v>
      </c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26"/>
      <c r="XED17" s="28"/>
      <c r="XEE17" s="28"/>
      <c r="XEF17" s="28"/>
      <c r="XEG17" s="28"/>
      <c r="XEH17" s="28"/>
      <c r="XEI17" s="28"/>
      <c r="XEJ17" s="28"/>
      <c r="XEK17" s="28"/>
      <c r="XEL17" s="28"/>
      <c r="XEM17" s="28"/>
      <c r="XEN17" s="28"/>
      <c r="XEO17" s="28"/>
      <c r="XEP17" s="28"/>
      <c r="XEQ17" s="28"/>
      <c r="XER17" s="28"/>
      <c r="XES17" s="28"/>
      <c r="XET17" s="28"/>
      <c r="XEU17" s="28"/>
      <c r="XEV17" s="28"/>
      <c r="XEW17" s="28"/>
      <c r="XEX17" s="28"/>
      <c r="XEY17" s="28"/>
      <c r="XEZ17" s="28"/>
      <c r="XFA17" s="28"/>
      <c r="XFB17" s="28"/>
      <c r="XFC17" s="28"/>
      <c r="XFD17" s="28"/>
    </row>
    <row r="18" spans="1:42 16358:16384" s="3" customFormat="1" ht="19.05" customHeight="1">
      <c r="A18" s="109"/>
      <c r="B18" s="111"/>
      <c r="C18" s="111"/>
      <c r="D18" s="111"/>
      <c r="E18" s="111"/>
      <c r="F18" s="111"/>
      <c r="G18" s="111"/>
      <c r="H18" s="111"/>
      <c r="I18" s="111"/>
      <c r="J18" s="113"/>
      <c r="K18" s="20" t="str">
        <f ca="1">IF(A16="","",IF(MOD(ROW(),3)=1,"上午",IF(MOD(ROW(),3)=2,"下午","加班")))</f>
        <v>加班</v>
      </c>
      <c r="L18" s="21">
        <v>10</v>
      </c>
      <c r="M18" s="21"/>
      <c r="N18" s="21">
        <v>7</v>
      </c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7"/>
      <c r="XED18" s="28"/>
      <c r="XEE18" s="28"/>
      <c r="XEF18" s="28"/>
      <c r="XEG18" s="28"/>
      <c r="XEH18" s="28"/>
      <c r="XEI18" s="28"/>
      <c r="XEJ18" s="28"/>
      <c r="XEK18" s="28"/>
      <c r="XEL18" s="28"/>
      <c r="XEM18" s="28"/>
      <c r="XEN18" s="28"/>
      <c r="XEO18" s="28"/>
      <c r="XEP18" s="28"/>
      <c r="XEQ18" s="28"/>
      <c r="XER18" s="28"/>
      <c r="XES18" s="28"/>
      <c r="XET18" s="28"/>
      <c r="XEU18" s="28"/>
      <c r="XEV18" s="28"/>
      <c r="XEW18" s="28"/>
      <c r="XEX18" s="28"/>
      <c r="XEY18" s="28"/>
      <c r="XEZ18" s="28"/>
      <c r="XFA18" s="28"/>
      <c r="XFB18" s="28"/>
      <c r="XFC18" s="28"/>
      <c r="XFD18" s="28"/>
    </row>
    <row r="19" spans="1:42 16358:16384" s="3" customFormat="1" ht="19.05" customHeight="1">
      <c r="A19" s="109">
        <f ca="1">IF(B19=0,"",COUNTA($B$3:$B18))</f>
        <v>6</v>
      </c>
      <c r="B19" s="111" t="str">
        <f ca="1">INDIRECT("员工信息表!B"&amp;COUNTA($B$3:$B18)+2)</f>
        <v>王升祥</v>
      </c>
      <c r="C19" s="111">
        <v>22</v>
      </c>
      <c r="D19" s="111">
        <f>(COUNTIF($L19:$AP19,"出勤")+COUNTIF($L20:$AP20,"出勤"))*0.5</f>
        <v>2.5</v>
      </c>
      <c r="E19" s="111">
        <f>(COUNTIF($L19:$AP19,"事假")+COUNTIF($L20:$AP20,"事假"))*0.5</f>
        <v>0.5</v>
      </c>
      <c r="F19" s="111">
        <f>(COUNTIF($L19:$AP19,"病假")+COUNTIF($L20:$AP20,"病假"))*0.5</f>
        <v>0.5</v>
      </c>
      <c r="G19" s="111">
        <f>(COUNTIF($L19:$AP19,"休假")+COUNTIF($L20:$AP20,"休假"))*0.5</f>
        <v>0.5</v>
      </c>
      <c r="H19" s="111">
        <f>(COUNTIF($L19:$AP19,"缺勤")+COUNTIF($L20:$AP20,"缺勤"))*0.5</f>
        <v>0.5</v>
      </c>
      <c r="I19" s="111">
        <f>(COUNTIF($L19:$AP19,"放假")+COUNTIF($L20:$AP20,"放假"))*0.5</f>
        <v>0.5</v>
      </c>
      <c r="J19" s="113">
        <f>(SUM(L21:AP21))/$AO$2</f>
        <v>2.7142857142857144</v>
      </c>
      <c r="K19" s="16" t="str">
        <f ca="1">IF(A19="","",IF(MOD(ROW(),3)=1,"上午",IF(MOD(ROW(),3)=2,"下午","加班")))</f>
        <v>上午</v>
      </c>
      <c r="L19" s="17" t="s">
        <v>83</v>
      </c>
      <c r="M19" s="17" t="s">
        <v>83</v>
      </c>
      <c r="N19" s="17" t="s">
        <v>83</v>
      </c>
      <c r="O19" s="17"/>
      <c r="P19" s="17" t="s">
        <v>74</v>
      </c>
      <c r="Q19" s="17"/>
      <c r="R19" s="17"/>
      <c r="S19" s="17"/>
      <c r="T19" s="17" t="s">
        <v>75</v>
      </c>
      <c r="U19" s="17"/>
      <c r="V19" s="17" t="s">
        <v>76</v>
      </c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25"/>
      <c r="XED19" s="28"/>
      <c r="XEE19" s="28"/>
      <c r="XEF19" s="28"/>
      <c r="XEG19" s="28"/>
      <c r="XEH19" s="28"/>
      <c r="XEI19" s="28"/>
      <c r="XEJ19" s="28"/>
      <c r="XEK19" s="28"/>
      <c r="XEL19" s="28"/>
      <c r="XEM19" s="28"/>
      <c r="XEN19" s="28"/>
      <c r="XEO19" s="28"/>
      <c r="XEP19" s="28"/>
      <c r="XEQ19" s="28"/>
      <c r="XER19" s="28"/>
      <c r="XES19" s="28"/>
      <c r="XET19" s="28"/>
      <c r="XEU19" s="28"/>
      <c r="XEV19" s="28"/>
      <c r="XEW19" s="28"/>
      <c r="XEX19" s="28"/>
      <c r="XEY19" s="28"/>
      <c r="XEZ19" s="28"/>
      <c r="XFA19" s="28"/>
      <c r="XFB19" s="28"/>
      <c r="XFC19" s="28"/>
      <c r="XFD19" s="28"/>
    </row>
    <row r="20" spans="1:42 16358:16384" s="3" customFormat="1" ht="19.05" customHeight="1">
      <c r="A20" s="109"/>
      <c r="B20" s="111"/>
      <c r="C20" s="111"/>
      <c r="D20" s="111"/>
      <c r="E20" s="111"/>
      <c r="F20" s="111"/>
      <c r="G20" s="111"/>
      <c r="H20" s="111"/>
      <c r="I20" s="111"/>
      <c r="J20" s="113"/>
      <c r="K20" s="18" t="str">
        <f ca="1">IF(A19="","",IF(MOD(ROW(),3)=1,"上午",IF(MOD(ROW(),3)=2,"下午","加班")))</f>
        <v>下午</v>
      </c>
      <c r="L20" s="19" t="s">
        <v>83</v>
      </c>
      <c r="M20" s="19" t="s">
        <v>83</v>
      </c>
      <c r="N20" s="19"/>
      <c r="O20" s="19" t="s">
        <v>84</v>
      </c>
      <c r="P20" s="19"/>
      <c r="Q20" s="19"/>
      <c r="R20" s="19" t="s">
        <v>73</v>
      </c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26"/>
      <c r="XED20" s="28"/>
      <c r="XEE20" s="28"/>
      <c r="XEF20" s="28"/>
      <c r="XEG20" s="28"/>
      <c r="XEH20" s="28"/>
      <c r="XEI20" s="28"/>
      <c r="XEJ20" s="28"/>
      <c r="XEK20" s="28"/>
      <c r="XEL20" s="28"/>
      <c r="XEM20" s="28"/>
      <c r="XEN20" s="28"/>
      <c r="XEO20" s="28"/>
      <c r="XEP20" s="28"/>
      <c r="XEQ20" s="28"/>
      <c r="XER20" s="28"/>
      <c r="XES20" s="28"/>
      <c r="XET20" s="28"/>
      <c r="XEU20" s="28"/>
      <c r="XEV20" s="28"/>
      <c r="XEW20" s="28"/>
      <c r="XEX20" s="28"/>
      <c r="XEY20" s="28"/>
      <c r="XEZ20" s="28"/>
      <c r="XFA20" s="28"/>
      <c r="XFB20" s="28"/>
      <c r="XFC20" s="28"/>
      <c r="XFD20" s="28"/>
    </row>
    <row r="21" spans="1:42 16358:16384" s="3" customFormat="1" ht="19.05" customHeight="1">
      <c r="A21" s="109"/>
      <c r="B21" s="111"/>
      <c r="C21" s="111"/>
      <c r="D21" s="111"/>
      <c r="E21" s="111"/>
      <c r="F21" s="111"/>
      <c r="G21" s="111"/>
      <c r="H21" s="111"/>
      <c r="I21" s="111"/>
      <c r="J21" s="113"/>
      <c r="K21" s="20" t="str">
        <f ca="1">IF(A19="","",IF(MOD(ROW(),3)=1,"上午",IF(MOD(ROW(),3)=2,"下午","加班")))</f>
        <v>加班</v>
      </c>
      <c r="L21" s="21">
        <v>11</v>
      </c>
      <c r="M21" s="21"/>
      <c r="N21" s="21">
        <v>8</v>
      </c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7"/>
      <c r="XED21" s="28"/>
      <c r="XEE21" s="28"/>
      <c r="XEF21" s="28"/>
      <c r="XEG21" s="28"/>
      <c r="XEH21" s="28"/>
      <c r="XEI21" s="28"/>
      <c r="XEJ21" s="28"/>
      <c r="XEK21" s="28"/>
      <c r="XEL21" s="28"/>
      <c r="XEM21" s="28"/>
      <c r="XEN21" s="28"/>
      <c r="XEO21" s="28"/>
      <c r="XEP21" s="28"/>
      <c r="XEQ21" s="28"/>
      <c r="XER21" s="28"/>
      <c r="XES21" s="28"/>
      <c r="XET21" s="28"/>
      <c r="XEU21" s="28"/>
      <c r="XEV21" s="28"/>
      <c r="XEW21" s="28"/>
      <c r="XEX21" s="28"/>
      <c r="XEY21" s="28"/>
      <c r="XEZ21" s="28"/>
      <c r="XFA21" s="28"/>
      <c r="XFB21" s="28"/>
      <c r="XFC21" s="28"/>
      <c r="XFD21" s="28"/>
    </row>
    <row r="22" spans="1:42 16358:16384" s="3" customFormat="1" ht="19.05" customHeight="1">
      <c r="A22" s="109">
        <f ca="1">IF(B22=0,"",COUNTA($B$3:$B21))</f>
        <v>7</v>
      </c>
      <c r="B22" s="111" t="str">
        <f ca="1">INDIRECT("员工信息表!B"&amp;COUNTA($B$3:$B21)+2)</f>
        <v>刘让铁</v>
      </c>
      <c r="C22" s="111">
        <v>22</v>
      </c>
      <c r="D22" s="111">
        <f>(COUNTIF($L22:$AP22,"出勤")+COUNTIF($L23:$AP23,"出勤"))*0.5</f>
        <v>2.5</v>
      </c>
      <c r="E22" s="111">
        <f>(COUNTIF($L22:$AP22,"事假")+COUNTIF($L23:$AP23,"事假"))*0.5</f>
        <v>0.5</v>
      </c>
      <c r="F22" s="111">
        <f>(COUNTIF($L22:$AP22,"病假")+COUNTIF($L23:$AP23,"病假"))*0.5</f>
        <v>0.5</v>
      </c>
      <c r="G22" s="111">
        <f>(COUNTIF($L22:$AP22,"休假")+COUNTIF($L23:$AP23,"休假"))*0.5</f>
        <v>0.5</v>
      </c>
      <c r="H22" s="111">
        <f>(COUNTIF($L22:$AP22,"缺勤")+COUNTIF($L23:$AP23,"缺勤"))*0.5</f>
        <v>0.5</v>
      </c>
      <c r="I22" s="111">
        <f>(COUNTIF($L22:$AP22,"放假")+COUNTIF($L23:$AP23,"放假"))*0.5</f>
        <v>0.5</v>
      </c>
      <c r="J22" s="113">
        <f>(SUM(L24:AP24))/$AO$2</f>
        <v>3</v>
      </c>
      <c r="K22" s="16" t="str">
        <f ca="1">IF(A22="","",IF(MOD(ROW(),3)=1,"上午",IF(MOD(ROW(),3)=2,"下午","加班")))</f>
        <v>上午</v>
      </c>
      <c r="L22" s="17" t="s">
        <v>83</v>
      </c>
      <c r="M22" s="17" t="s">
        <v>83</v>
      </c>
      <c r="N22" s="17" t="s">
        <v>83</v>
      </c>
      <c r="O22" s="17"/>
      <c r="P22" s="17" t="s">
        <v>74</v>
      </c>
      <c r="Q22" s="17"/>
      <c r="R22" s="17"/>
      <c r="S22" s="17"/>
      <c r="T22" s="17" t="s">
        <v>75</v>
      </c>
      <c r="U22" s="17"/>
      <c r="V22" s="17" t="s">
        <v>76</v>
      </c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25"/>
      <c r="XED22" s="28"/>
      <c r="XEE22" s="28"/>
      <c r="XEF22" s="28"/>
      <c r="XEG22" s="28"/>
      <c r="XEH22" s="28"/>
      <c r="XEI22" s="28"/>
      <c r="XEJ22" s="28"/>
      <c r="XEK22" s="28"/>
      <c r="XEL22" s="28"/>
      <c r="XEM22" s="28"/>
      <c r="XEN22" s="28"/>
      <c r="XEO22" s="28"/>
      <c r="XEP22" s="28"/>
      <c r="XEQ22" s="28"/>
      <c r="XER22" s="28"/>
      <c r="XES22" s="28"/>
      <c r="XET22" s="28"/>
      <c r="XEU22" s="28"/>
      <c r="XEV22" s="28"/>
      <c r="XEW22" s="28"/>
      <c r="XEX22" s="28"/>
      <c r="XEY22" s="28"/>
      <c r="XEZ22" s="28"/>
      <c r="XFA22" s="28"/>
      <c r="XFB22" s="28"/>
      <c r="XFC22" s="28"/>
      <c r="XFD22" s="28"/>
    </row>
    <row r="23" spans="1:42 16358:16384" s="3" customFormat="1" ht="19.05" customHeight="1">
      <c r="A23" s="109"/>
      <c r="B23" s="111"/>
      <c r="C23" s="111"/>
      <c r="D23" s="111"/>
      <c r="E23" s="111"/>
      <c r="F23" s="111"/>
      <c r="G23" s="111"/>
      <c r="H23" s="111"/>
      <c r="I23" s="111"/>
      <c r="J23" s="113"/>
      <c r="K23" s="18" t="str">
        <f ca="1">IF(A22="","",IF(MOD(ROW(),3)=1,"上午",IF(MOD(ROW(),3)=2,"下午","加班")))</f>
        <v>下午</v>
      </c>
      <c r="L23" s="19" t="s">
        <v>83</v>
      </c>
      <c r="M23" s="19" t="s">
        <v>83</v>
      </c>
      <c r="N23" s="19"/>
      <c r="O23" s="19" t="s">
        <v>84</v>
      </c>
      <c r="P23" s="19"/>
      <c r="Q23" s="19"/>
      <c r="R23" s="19" t="s">
        <v>73</v>
      </c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26"/>
      <c r="XED23" s="28"/>
      <c r="XEE23" s="28"/>
      <c r="XEF23" s="28"/>
      <c r="XEG23" s="28"/>
      <c r="XEH23" s="28"/>
      <c r="XEI23" s="28"/>
      <c r="XEJ23" s="28"/>
      <c r="XEK23" s="28"/>
      <c r="XEL23" s="28"/>
      <c r="XEM23" s="28"/>
      <c r="XEN23" s="28"/>
      <c r="XEO23" s="28"/>
      <c r="XEP23" s="28"/>
      <c r="XEQ23" s="28"/>
      <c r="XER23" s="28"/>
      <c r="XES23" s="28"/>
      <c r="XET23" s="28"/>
      <c r="XEU23" s="28"/>
      <c r="XEV23" s="28"/>
      <c r="XEW23" s="28"/>
      <c r="XEX23" s="28"/>
      <c r="XEY23" s="28"/>
      <c r="XEZ23" s="28"/>
      <c r="XFA23" s="28"/>
      <c r="XFB23" s="28"/>
      <c r="XFC23" s="28"/>
      <c r="XFD23" s="28"/>
    </row>
    <row r="24" spans="1:42 16358:16384" s="3" customFormat="1" ht="19.05" customHeight="1">
      <c r="A24" s="109"/>
      <c r="B24" s="111"/>
      <c r="C24" s="111"/>
      <c r="D24" s="111"/>
      <c r="E24" s="111"/>
      <c r="F24" s="111"/>
      <c r="G24" s="111"/>
      <c r="H24" s="111"/>
      <c r="I24" s="111"/>
      <c r="J24" s="113"/>
      <c r="K24" s="20" t="str">
        <f ca="1">IF(A22="","",IF(MOD(ROW(),3)=1,"上午",IF(MOD(ROW(),3)=2,"下午","加班")))</f>
        <v>加班</v>
      </c>
      <c r="L24" s="21">
        <v>12</v>
      </c>
      <c r="M24" s="21"/>
      <c r="N24" s="21">
        <v>9</v>
      </c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7"/>
      <c r="XED24" s="28"/>
      <c r="XEE24" s="28"/>
      <c r="XEF24" s="28"/>
      <c r="XEG24" s="28"/>
      <c r="XEH24" s="28"/>
      <c r="XEI24" s="28"/>
      <c r="XEJ24" s="28"/>
      <c r="XEK24" s="28"/>
      <c r="XEL24" s="28"/>
      <c r="XEM24" s="28"/>
      <c r="XEN24" s="28"/>
      <c r="XEO24" s="28"/>
      <c r="XEP24" s="28"/>
      <c r="XEQ24" s="28"/>
      <c r="XER24" s="28"/>
      <c r="XES24" s="28"/>
      <c r="XET24" s="28"/>
      <c r="XEU24" s="28"/>
      <c r="XEV24" s="28"/>
      <c r="XEW24" s="28"/>
      <c r="XEX24" s="28"/>
      <c r="XEY24" s="28"/>
      <c r="XEZ24" s="28"/>
      <c r="XFA24" s="28"/>
      <c r="XFB24" s="28"/>
      <c r="XFC24" s="28"/>
      <c r="XFD24" s="28"/>
    </row>
    <row r="25" spans="1:42 16358:16384" s="3" customFormat="1" ht="19.05" customHeight="1">
      <c r="A25" s="109">
        <f ca="1">IF(B25=0,"",COUNTA($B$3:$B24))</f>
        <v>8</v>
      </c>
      <c r="B25" s="111" t="str">
        <f ca="1">INDIRECT("员工信息表!B"&amp;COUNTA($B$3:$B24)+2)</f>
        <v>颜运回</v>
      </c>
      <c r="C25" s="111">
        <v>22</v>
      </c>
      <c r="D25" s="111">
        <f>(COUNTIF($L25:$AP25,"出勤")+COUNTIF($L26:$AP26,"出勤"))*0.5</f>
        <v>2.5</v>
      </c>
      <c r="E25" s="111">
        <f>(COUNTIF($L25:$AP25,"事假")+COUNTIF($L26:$AP26,"事假"))*0.5</f>
        <v>0.5</v>
      </c>
      <c r="F25" s="111">
        <f>(COUNTIF($L25:$AP25,"病假")+COUNTIF($L26:$AP26,"病假"))*0.5</f>
        <v>0.5</v>
      </c>
      <c r="G25" s="111">
        <f>(COUNTIF($L25:$AP25,"休假")+COUNTIF($L26:$AP26,"休假"))*0.5</f>
        <v>0.5</v>
      </c>
      <c r="H25" s="111">
        <f>(COUNTIF($L25:$AP25,"缺勤")+COUNTIF($L26:$AP26,"缺勤"))*0.5</f>
        <v>0.5</v>
      </c>
      <c r="I25" s="111">
        <f>(COUNTIF($L25:$AP25,"放假")+COUNTIF($L26:$AP26,"放假"))*0.5</f>
        <v>0.5</v>
      </c>
      <c r="J25" s="113">
        <f>(SUM(L27:AP27))/$AO$2</f>
        <v>3.2857142857142856</v>
      </c>
      <c r="K25" s="16" t="str">
        <f ca="1">IF(A25="","",IF(MOD(ROW(),3)=1,"上午",IF(MOD(ROW(),3)=2,"下午","加班")))</f>
        <v>上午</v>
      </c>
      <c r="L25" s="17" t="s">
        <v>83</v>
      </c>
      <c r="M25" s="17" t="s">
        <v>83</v>
      </c>
      <c r="N25" s="17" t="s">
        <v>83</v>
      </c>
      <c r="O25" s="17"/>
      <c r="P25" s="17" t="s">
        <v>74</v>
      </c>
      <c r="Q25" s="17"/>
      <c r="R25" s="17"/>
      <c r="S25" s="17"/>
      <c r="T25" s="17" t="s">
        <v>75</v>
      </c>
      <c r="U25" s="17"/>
      <c r="V25" s="17" t="s">
        <v>76</v>
      </c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25"/>
      <c r="XED25" s="28"/>
      <c r="XEE25" s="28"/>
      <c r="XEF25" s="28"/>
      <c r="XEG25" s="28"/>
      <c r="XEH25" s="28"/>
      <c r="XEI25" s="28"/>
      <c r="XEJ25" s="28"/>
      <c r="XEK25" s="28"/>
      <c r="XEL25" s="28"/>
      <c r="XEM25" s="28"/>
      <c r="XEN25" s="28"/>
      <c r="XEO25" s="28"/>
      <c r="XEP25" s="28"/>
      <c r="XEQ25" s="28"/>
      <c r="XER25" s="28"/>
      <c r="XES25" s="28"/>
      <c r="XET25" s="28"/>
      <c r="XEU25" s="28"/>
      <c r="XEV25" s="28"/>
      <c r="XEW25" s="28"/>
      <c r="XEX25" s="28"/>
      <c r="XEY25" s="28"/>
      <c r="XEZ25" s="28"/>
      <c r="XFA25" s="28"/>
      <c r="XFB25" s="28"/>
      <c r="XFC25" s="28"/>
      <c r="XFD25" s="28"/>
    </row>
    <row r="26" spans="1:42 16358:16384" s="3" customFormat="1" ht="19.05" customHeight="1">
      <c r="A26" s="109"/>
      <c r="B26" s="111"/>
      <c r="C26" s="111"/>
      <c r="D26" s="111"/>
      <c r="E26" s="111"/>
      <c r="F26" s="111"/>
      <c r="G26" s="111"/>
      <c r="H26" s="111"/>
      <c r="I26" s="111"/>
      <c r="J26" s="113"/>
      <c r="K26" s="18" t="str">
        <f ca="1">IF(A25="","",IF(MOD(ROW(),3)=1,"上午",IF(MOD(ROW(),3)=2,"下午","加班")))</f>
        <v>下午</v>
      </c>
      <c r="L26" s="19" t="s">
        <v>83</v>
      </c>
      <c r="M26" s="19" t="s">
        <v>83</v>
      </c>
      <c r="N26" s="19"/>
      <c r="O26" s="19" t="s">
        <v>84</v>
      </c>
      <c r="P26" s="19"/>
      <c r="Q26" s="19"/>
      <c r="R26" s="19" t="s">
        <v>73</v>
      </c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26"/>
      <c r="XED26" s="28"/>
      <c r="XEE26" s="28"/>
      <c r="XEF26" s="28"/>
      <c r="XEG26" s="28"/>
      <c r="XEH26" s="28"/>
      <c r="XEI26" s="28"/>
      <c r="XEJ26" s="28"/>
      <c r="XEK26" s="28"/>
      <c r="XEL26" s="28"/>
      <c r="XEM26" s="28"/>
      <c r="XEN26" s="28"/>
      <c r="XEO26" s="28"/>
      <c r="XEP26" s="28"/>
      <c r="XEQ26" s="28"/>
      <c r="XER26" s="28"/>
      <c r="XES26" s="28"/>
      <c r="XET26" s="28"/>
      <c r="XEU26" s="28"/>
      <c r="XEV26" s="28"/>
      <c r="XEW26" s="28"/>
      <c r="XEX26" s="28"/>
      <c r="XEY26" s="28"/>
      <c r="XEZ26" s="28"/>
      <c r="XFA26" s="28"/>
      <c r="XFB26" s="28"/>
      <c r="XFC26" s="28"/>
      <c r="XFD26" s="28"/>
    </row>
    <row r="27" spans="1:42 16358:16384" s="3" customFormat="1" ht="19.05" customHeight="1">
      <c r="A27" s="109"/>
      <c r="B27" s="111"/>
      <c r="C27" s="111"/>
      <c r="D27" s="111"/>
      <c r="E27" s="111"/>
      <c r="F27" s="111"/>
      <c r="G27" s="111"/>
      <c r="H27" s="111"/>
      <c r="I27" s="111"/>
      <c r="J27" s="113"/>
      <c r="K27" s="20" t="str">
        <f ca="1">IF(A25="","",IF(MOD(ROW(),3)=1,"上午",IF(MOD(ROW(),3)=2,"下午","加班")))</f>
        <v>加班</v>
      </c>
      <c r="L27" s="21">
        <v>13</v>
      </c>
      <c r="M27" s="21"/>
      <c r="N27" s="21">
        <v>10</v>
      </c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7"/>
      <c r="XED27" s="28"/>
      <c r="XEE27" s="28"/>
      <c r="XEF27" s="28"/>
      <c r="XEG27" s="28"/>
      <c r="XEH27" s="28"/>
      <c r="XEI27" s="28"/>
      <c r="XEJ27" s="28"/>
      <c r="XEK27" s="28"/>
      <c r="XEL27" s="28"/>
      <c r="XEM27" s="28"/>
      <c r="XEN27" s="28"/>
      <c r="XEO27" s="28"/>
      <c r="XEP27" s="28"/>
      <c r="XEQ27" s="28"/>
      <c r="XER27" s="28"/>
      <c r="XES27" s="28"/>
      <c r="XET27" s="28"/>
      <c r="XEU27" s="28"/>
      <c r="XEV27" s="28"/>
      <c r="XEW27" s="28"/>
      <c r="XEX27" s="28"/>
      <c r="XEY27" s="28"/>
      <c r="XEZ27" s="28"/>
      <c r="XFA27" s="28"/>
      <c r="XFB27" s="28"/>
      <c r="XFC27" s="28"/>
      <c r="XFD27" s="28"/>
    </row>
    <row r="28" spans="1:42 16358:16384" s="3" customFormat="1" ht="19.05" customHeight="1">
      <c r="A28" s="109">
        <f ca="1">IF(B28=0,"",COUNTA($B$3:$B27))</f>
        <v>9</v>
      </c>
      <c r="B28" s="111" t="str">
        <f ca="1">INDIRECT("员工信息表!B"&amp;COUNTA($B$3:$B27)+2)</f>
        <v>尹小平</v>
      </c>
      <c r="C28" s="111">
        <v>22</v>
      </c>
      <c r="D28" s="111">
        <f>(COUNTIF($L28:$AP28,"出勤")+COUNTIF($L29:$AP29,"出勤"))*0.5</f>
        <v>2.5</v>
      </c>
      <c r="E28" s="111">
        <f>(COUNTIF($L28:$AP28,"事假")+COUNTIF($L29:$AP29,"事假"))*0.5</f>
        <v>0.5</v>
      </c>
      <c r="F28" s="111">
        <f>(COUNTIF($L28:$AP28,"病假")+COUNTIF($L29:$AP29,"病假"))*0.5</f>
        <v>0.5</v>
      </c>
      <c r="G28" s="111">
        <f>(COUNTIF($L28:$AP28,"休假")+COUNTIF($L29:$AP29,"休假"))*0.5</f>
        <v>0.5</v>
      </c>
      <c r="H28" s="111">
        <f>(COUNTIF($L28:$AP28,"缺勤")+COUNTIF($L29:$AP29,"缺勤"))*0.5</f>
        <v>0.5</v>
      </c>
      <c r="I28" s="111">
        <f>(COUNTIF($L28:$AP28,"放假")+COUNTIF($L29:$AP29,"放假"))*0.5</f>
        <v>0.5</v>
      </c>
      <c r="J28" s="113">
        <f>(SUM(L30:AP30))/$AO$2</f>
        <v>3.5714285714285716</v>
      </c>
      <c r="K28" s="16" t="str">
        <f ca="1">IF(A28="","",IF(MOD(ROW(),3)=1,"上午",IF(MOD(ROW(),3)=2,"下午","加班")))</f>
        <v>上午</v>
      </c>
      <c r="L28" s="17" t="s">
        <v>83</v>
      </c>
      <c r="M28" s="17" t="s">
        <v>83</v>
      </c>
      <c r="N28" s="17" t="s">
        <v>83</v>
      </c>
      <c r="O28" s="17"/>
      <c r="P28" s="17" t="s">
        <v>74</v>
      </c>
      <c r="Q28" s="17"/>
      <c r="R28" s="17"/>
      <c r="S28" s="17"/>
      <c r="T28" s="17" t="s">
        <v>75</v>
      </c>
      <c r="U28" s="17"/>
      <c r="V28" s="17" t="s">
        <v>76</v>
      </c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25"/>
      <c r="XED28" s="28"/>
      <c r="XEE28" s="28"/>
      <c r="XEF28" s="28"/>
      <c r="XEG28" s="28"/>
      <c r="XEH28" s="28"/>
      <c r="XEI28" s="28"/>
      <c r="XEJ28" s="28"/>
      <c r="XEK28" s="28"/>
      <c r="XEL28" s="28"/>
      <c r="XEM28" s="28"/>
      <c r="XEN28" s="28"/>
      <c r="XEO28" s="28"/>
      <c r="XEP28" s="28"/>
      <c r="XEQ28" s="28"/>
      <c r="XER28" s="28"/>
      <c r="XES28" s="28"/>
      <c r="XET28" s="28"/>
      <c r="XEU28" s="28"/>
      <c r="XEV28" s="28"/>
      <c r="XEW28" s="28"/>
      <c r="XEX28" s="28"/>
      <c r="XEY28" s="28"/>
      <c r="XEZ28" s="28"/>
      <c r="XFA28" s="28"/>
      <c r="XFB28" s="28"/>
      <c r="XFC28" s="28"/>
      <c r="XFD28" s="28"/>
    </row>
    <row r="29" spans="1:42 16358:16384" s="3" customFormat="1" ht="19.05" customHeight="1">
      <c r="A29" s="109"/>
      <c r="B29" s="111"/>
      <c r="C29" s="111"/>
      <c r="D29" s="111"/>
      <c r="E29" s="111"/>
      <c r="F29" s="111"/>
      <c r="G29" s="111"/>
      <c r="H29" s="111"/>
      <c r="I29" s="111"/>
      <c r="J29" s="113"/>
      <c r="K29" s="18" t="str">
        <f ca="1">IF(A28="","",IF(MOD(ROW(),3)=1,"上午",IF(MOD(ROW(),3)=2,"下午","加班")))</f>
        <v>下午</v>
      </c>
      <c r="L29" s="19" t="s">
        <v>83</v>
      </c>
      <c r="M29" s="19" t="s">
        <v>83</v>
      </c>
      <c r="N29" s="19"/>
      <c r="O29" s="19" t="s">
        <v>84</v>
      </c>
      <c r="P29" s="19"/>
      <c r="Q29" s="19"/>
      <c r="R29" s="19" t="s">
        <v>73</v>
      </c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26"/>
      <c r="XED29" s="28"/>
      <c r="XEE29" s="28"/>
      <c r="XEF29" s="28"/>
      <c r="XEG29" s="28"/>
      <c r="XEH29" s="28"/>
      <c r="XEI29" s="28"/>
      <c r="XEJ29" s="28"/>
      <c r="XEK29" s="28"/>
      <c r="XEL29" s="28"/>
      <c r="XEM29" s="28"/>
      <c r="XEN29" s="28"/>
      <c r="XEO29" s="28"/>
      <c r="XEP29" s="28"/>
      <c r="XEQ29" s="28"/>
      <c r="XER29" s="28"/>
      <c r="XES29" s="28"/>
      <c r="XET29" s="28"/>
      <c r="XEU29" s="28"/>
      <c r="XEV29" s="28"/>
      <c r="XEW29" s="28"/>
      <c r="XEX29" s="28"/>
      <c r="XEY29" s="28"/>
      <c r="XEZ29" s="28"/>
      <c r="XFA29" s="28"/>
      <c r="XFB29" s="28"/>
      <c r="XFC29" s="28"/>
      <c r="XFD29" s="28"/>
    </row>
    <row r="30" spans="1:42 16358:16384" s="3" customFormat="1" ht="19.05" customHeight="1">
      <c r="A30" s="109"/>
      <c r="B30" s="111"/>
      <c r="C30" s="111"/>
      <c r="D30" s="111"/>
      <c r="E30" s="111"/>
      <c r="F30" s="111"/>
      <c r="G30" s="111"/>
      <c r="H30" s="111"/>
      <c r="I30" s="111"/>
      <c r="J30" s="113"/>
      <c r="K30" s="20" t="str">
        <f ca="1">IF(A28="","",IF(MOD(ROW(),3)=1,"上午",IF(MOD(ROW(),3)=2,"下午","加班")))</f>
        <v>加班</v>
      </c>
      <c r="L30" s="21">
        <v>14</v>
      </c>
      <c r="M30" s="21"/>
      <c r="N30" s="21">
        <v>11</v>
      </c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7"/>
      <c r="XED30" s="28"/>
      <c r="XEE30" s="28"/>
      <c r="XEF30" s="28"/>
      <c r="XEG30" s="28"/>
      <c r="XEH30" s="28"/>
      <c r="XEI30" s="28"/>
      <c r="XEJ30" s="28"/>
      <c r="XEK30" s="28"/>
      <c r="XEL30" s="28"/>
      <c r="XEM30" s="28"/>
      <c r="XEN30" s="28"/>
      <c r="XEO30" s="28"/>
      <c r="XEP30" s="28"/>
      <c r="XEQ30" s="28"/>
      <c r="XER30" s="28"/>
      <c r="XES30" s="28"/>
      <c r="XET30" s="28"/>
      <c r="XEU30" s="28"/>
      <c r="XEV30" s="28"/>
      <c r="XEW30" s="28"/>
      <c r="XEX30" s="28"/>
      <c r="XEY30" s="28"/>
      <c r="XEZ30" s="28"/>
      <c r="XFA30" s="28"/>
      <c r="XFB30" s="28"/>
      <c r="XFC30" s="28"/>
      <c r="XFD30" s="28"/>
    </row>
    <row r="31" spans="1:42 16358:16384" s="3" customFormat="1" ht="19.05" customHeight="1">
      <c r="A31" s="109">
        <f ca="1">IF(B31=0,"",COUNTA($B$3:$B30))</f>
        <v>10</v>
      </c>
      <c r="B31" s="111" t="str">
        <f ca="1">INDIRECT("员工信息表!B"&amp;COUNTA($B$3:$B30)+2)</f>
        <v>颜建美</v>
      </c>
      <c r="C31" s="111">
        <v>22</v>
      </c>
      <c r="D31" s="111">
        <f>(COUNTIF($L31:$AP31,"出勤")+COUNTIF($L32:$AP32,"出勤"))*0.5</f>
        <v>2.5</v>
      </c>
      <c r="E31" s="111">
        <f>(COUNTIF($L31:$AP31,"事假")+COUNTIF($L32:$AP32,"事假"))*0.5</f>
        <v>0.5</v>
      </c>
      <c r="F31" s="111">
        <f>(COUNTIF($L31:$AP31,"病假")+COUNTIF($L32:$AP32,"病假"))*0.5</f>
        <v>0.5</v>
      </c>
      <c r="G31" s="111">
        <f>(COUNTIF($L31:$AP31,"休假")+COUNTIF($L32:$AP32,"休假"))*0.5</f>
        <v>0.5</v>
      </c>
      <c r="H31" s="111">
        <f>(COUNTIF($L31:$AP31,"缺勤")+COUNTIF($L32:$AP32,"缺勤"))*0.5</f>
        <v>0.5</v>
      </c>
      <c r="I31" s="111">
        <f>(COUNTIF($L31:$AP31,"放假")+COUNTIF($L32:$AP32,"放假"))*0.5</f>
        <v>0.5</v>
      </c>
      <c r="J31" s="113">
        <f>(SUM(L33:AP33))/$AO$2</f>
        <v>3.8571428571428572</v>
      </c>
      <c r="K31" s="16" t="str">
        <f ca="1">IF(A31="","",IF(MOD(ROW(),3)=1,"上午",IF(MOD(ROW(),3)=2,"下午","加班")))</f>
        <v>上午</v>
      </c>
      <c r="L31" s="17" t="s">
        <v>83</v>
      </c>
      <c r="M31" s="17" t="s">
        <v>83</v>
      </c>
      <c r="N31" s="17" t="s">
        <v>83</v>
      </c>
      <c r="O31" s="17"/>
      <c r="P31" s="17" t="s">
        <v>74</v>
      </c>
      <c r="Q31" s="17"/>
      <c r="R31" s="17"/>
      <c r="S31" s="17"/>
      <c r="T31" s="17" t="s">
        <v>75</v>
      </c>
      <c r="U31" s="17"/>
      <c r="V31" s="17" t="s">
        <v>76</v>
      </c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25"/>
      <c r="XED31" s="28"/>
      <c r="XEE31" s="28"/>
      <c r="XEF31" s="28"/>
      <c r="XEG31" s="28"/>
      <c r="XEH31" s="28"/>
      <c r="XEI31" s="28"/>
      <c r="XEJ31" s="28"/>
      <c r="XEK31" s="28"/>
      <c r="XEL31" s="28"/>
      <c r="XEM31" s="28"/>
      <c r="XEN31" s="28"/>
      <c r="XEO31" s="28"/>
      <c r="XEP31" s="28"/>
      <c r="XEQ31" s="28"/>
      <c r="XER31" s="28"/>
      <c r="XES31" s="28"/>
      <c r="XET31" s="28"/>
      <c r="XEU31" s="28"/>
      <c r="XEV31" s="28"/>
      <c r="XEW31" s="28"/>
      <c r="XEX31" s="28"/>
      <c r="XEY31" s="28"/>
      <c r="XEZ31" s="28"/>
      <c r="XFA31" s="28"/>
      <c r="XFB31" s="28"/>
      <c r="XFC31" s="28"/>
      <c r="XFD31" s="28"/>
    </row>
    <row r="32" spans="1:42 16358:16384" s="3" customFormat="1" ht="19.05" customHeight="1">
      <c r="A32" s="109"/>
      <c r="B32" s="111"/>
      <c r="C32" s="111"/>
      <c r="D32" s="111"/>
      <c r="E32" s="111"/>
      <c r="F32" s="111"/>
      <c r="G32" s="111"/>
      <c r="H32" s="111"/>
      <c r="I32" s="111"/>
      <c r="J32" s="113"/>
      <c r="K32" s="18" t="str">
        <f ca="1">IF(A31="","",IF(MOD(ROW(),3)=1,"上午",IF(MOD(ROW(),3)=2,"下午","加班")))</f>
        <v>下午</v>
      </c>
      <c r="L32" s="19" t="s">
        <v>83</v>
      </c>
      <c r="M32" s="19" t="s">
        <v>83</v>
      </c>
      <c r="N32" s="19"/>
      <c r="O32" s="19" t="s">
        <v>84</v>
      </c>
      <c r="P32" s="19"/>
      <c r="Q32" s="19"/>
      <c r="R32" s="19" t="s">
        <v>73</v>
      </c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26"/>
      <c r="XED32" s="28"/>
      <c r="XEE32" s="28"/>
      <c r="XEF32" s="28"/>
      <c r="XEG32" s="28"/>
      <c r="XEH32" s="28"/>
      <c r="XEI32" s="28"/>
      <c r="XEJ32" s="28"/>
      <c r="XEK32" s="28"/>
      <c r="XEL32" s="28"/>
      <c r="XEM32" s="28"/>
      <c r="XEN32" s="28"/>
      <c r="XEO32" s="28"/>
      <c r="XEP32" s="28"/>
      <c r="XEQ32" s="28"/>
      <c r="XER32" s="28"/>
      <c r="XES32" s="28"/>
      <c r="XET32" s="28"/>
      <c r="XEU32" s="28"/>
      <c r="XEV32" s="28"/>
      <c r="XEW32" s="28"/>
      <c r="XEX32" s="28"/>
      <c r="XEY32" s="28"/>
      <c r="XEZ32" s="28"/>
      <c r="XFA32" s="28"/>
      <c r="XFB32" s="28"/>
      <c r="XFC32" s="28"/>
      <c r="XFD32" s="28"/>
    </row>
    <row r="33" spans="1:42 16358:16384" s="3" customFormat="1" ht="19.05" customHeight="1">
      <c r="A33" s="109"/>
      <c r="B33" s="111"/>
      <c r="C33" s="111"/>
      <c r="D33" s="111"/>
      <c r="E33" s="111"/>
      <c r="F33" s="111"/>
      <c r="G33" s="111"/>
      <c r="H33" s="111"/>
      <c r="I33" s="111"/>
      <c r="J33" s="113"/>
      <c r="K33" s="20" t="str">
        <f ca="1">IF(A31="","",IF(MOD(ROW(),3)=1,"上午",IF(MOD(ROW(),3)=2,"下午","加班")))</f>
        <v>加班</v>
      </c>
      <c r="L33" s="21">
        <v>15</v>
      </c>
      <c r="M33" s="21"/>
      <c r="N33" s="21">
        <v>12</v>
      </c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7"/>
      <c r="XED33" s="28"/>
      <c r="XEE33" s="28"/>
      <c r="XEF33" s="28"/>
      <c r="XEG33" s="28"/>
      <c r="XEH33" s="28"/>
      <c r="XEI33" s="28"/>
      <c r="XEJ33" s="28"/>
      <c r="XEK33" s="28"/>
      <c r="XEL33" s="28"/>
      <c r="XEM33" s="28"/>
      <c r="XEN33" s="28"/>
      <c r="XEO33" s="28"/>
      <c r="XEP33" s="28"/>
      <c r="XEQ33" s="28"/>
      <c r="XER33" s="28"/>
      <c r="XES33" s="28"/>
      <c r="XET33" s="28"/>
      <c r="XEU33" s="28"/>
      <c r="XEV33" s="28"/>
      <c r="XEW33" s="28"/>
      <c r="XEX33" s="28"/>
      <c r="XEY33" s="28"/>
      <c r="XEZ33" s="28"/>
      <c r="XFA33" s="28"/>
      <c r="XFB33" s="28"/>
      <c r="XFC33" s="28"/>
      <c r="XFD33" s="28"/>
    </row>
    <row r="34" spans="1:42 16358:16384" s="3" customFormat="1" ht="19.05" customHeight="1">
      <c r="A34" s="109">
        <f ca="1">IF(B34=0,"",COUNTA($B$3:$B33))</f>
        <v>11</v>
      </c>
      <c r="B34" s="111" t="str">
        <f ca="1">INDIRECT("员工信息表!B"&amp;COUNTA($B$3:$B33)+2)</f>
        <v>尹乔丽</v>
      </c>
      <c r="C34" s="111">
        <v>22</v>
      </c>
      <c r="D34" s="111">
        <f>(COUNTIF($L34:$AP34,"出勤")+COUNTIF($L35:$AP35,"出勤"))*0.5</f>
        <v>2.5</v>
      </c>
      <c r="E34" s="111">
        <f>(COUNTIF($L34:$AP34,"事假")+COUNTIF($L35:$AP35,"事假"))*0.5</f>
        <v>0.5</v>
      </c>
      <c r="F34" s="111">
        <f>(COUNTIF($L34:$AP34,"病假")+COUNTIF($L35:$AP35,"病假"))*0.5</f>
        <v>0.5</v>
      </c>
      <c r="G34" s="111">
        <f>(COUNTIF($L34:$AP34,"休假")+COUNTIF($L35:$AP35,"休假"))*0.5</f>
        <v>0.5</v>
      </c>
      <c r="H34" s="111">
        <f>(COUNTIF($L34:$AP34,"缺勤")+COUNTIF($L35:$AP35,"缺勤"))*0.5</f>
        <v>0.5</v>
      </c>
      <c r="I34" s="111">
        <f>(COUNTIF($L34:$AP34,"放假")+COUNTIF($L35:$AP35,"放假"))*0.5</f>
        <v>0.5</v>
      </c>
      <c r="J34" s="113">
        <f>(SUM(L36:AP36))/$AO$2</f>
        <v>4.1428571428571432</v>
      </c>
      <c r="K34" s="16" t="str">
        <f ca="1">IF(A34="","",IF(MOD(ROW(),3)=1,"上午",IF(MOD(ROW(),3)=2,"下午","加班")))</f>
        <v>上午</v>
      </c>
      <c r="L34" s="17" t="s">
        <v>83</v>
      </c>
      <c r="M34" s="17" t="s">
        <v>83</v>
      </c>
      <c r="N34" s="17" t="s">
        <v>83</v>
      </c>
      <c r="O34" s="17"/>
      <c r="P34" s="17" t="s">
        <v>74</v>
      </c>
      <c r="Q34" s="17"/>
      <c r="R34" s="17"/>
      <c r="S34" s="17"/>
      <c r="T34" s="17" t="s">
        <v>75</v>
      </c>
      <c r="U34" s="17"/>
      <c r="V34" s="17" t="s">
        <v>76</v>
      </c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25"/>
      <c r="XED34" s="28"/>
      <c r="XEE34" s="28"/>
      <c r="XEF34" s="28"/>
      <c r="XEG34" s="28"/>
      <c r="XEH34" s="28"/>
      <c r="XEI34" s="28"/>
      <c r="XEJ34" s="28"/>
      <c r="XEK34" s="28"/>
      <c r="XEL34" s="28"/>
      <c r="XEM34" s="28"/>
      <c r="XEN34" s="28"/>
      <c r="XEO34" s="28"/>
      <c r="XEP34" s="28"/>
      <c r="XEQ34" s="28"/>
      <c r="XER34" s="28"/>
      <c r="XES34" s="28"/>
      <c r="XET34" s="28"/>
      <c r="XEU34" s="28"/>
      <c r="XEV34" s="28"/>
      <c r="XEW34" s="28"/>
      <c r="XEX34" s="28"/>
      <c r="XEY34" s="28"/>
      <c r="XEZ34" s="28"/>
      <c r="XFA34" s="28"/>
      <c r="XFB34" s="28"/>
      <c r="XFC34" s="28"/>
      <c r="XFD34" s="28"/>
    </row>
    <row r="35" spans="1:42 16358:16384" s="3" customFormat="1" ht="19.05" customHeight="1">
      <c r="A35" s="109"/>
      <c r="B35" s="111"/>
      <c r="C35" s="111"/>
      <c r="D35" s="111"/>
      <c r="E35" s="111"/>
      <c r="F35" s="111"/>
      <c r="G35" s="111"/>
      <c r="H35" s="111"/>
      <c r="I35" s="111"/>
      <c r="J35" s="113"/>
      <c r="K35" s="18" t="str">
        <f ca="1">IF(A34="","",IF(MOD(ROW(),3)=1,"上午",IF(MOD(ROW(),3)=2,"下午","加班")))</f>
        <v>下午</v>
      </c>
      <c r="L35" s="19" t="s">
        <v>83</v>
      </c>
      <c r="M35" s="19" t="s">
        <v>83</v>
      </c>
      <c r="N35" s="19"/>
      <c r="O35" s="19" t="s">
        <v>84</v>
      </c>
      <c r="P35" s="19"/>
      <c r="Q35" s="19"/>
      <c r="R35" s="19" t="s">
        <v>73</v>
      </c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26"/>
      <c r="XED35" s="28"/>
      <c r="XEE35" s="28"/>
      <c r="XEF35" s="28"/>
      <c r="XEG35" s="28"/>
      <c r="XEH35" s="28"/>
      <c r="XEI35" s="28"/>
      <c r="XEJ35" s="28"/>
      <c r="XEK35" s="28"/>
      <c r="XEL35" s="28"/>
      <c r="XEM35" s="28"/>
      <c r="XEN35" s="28"/>
      <c r="XEO35" s="28"/>
      <c r="XEP35" s="28"/>
      <c r="XEQ35" s="28"/>
      <c r="XER35" s="28"/>
      <c r="XES35" s="28"/>
      <c r="XET35" s="28"/>
      <c r="XEU35" s="28"/>
      <c r="XEV35" s="28"/>
      <c r="XEW35" s="28"/>
      <c r="XEX35" s="28"/>
      <c r="XEY35" s="28"/>
      <c r="XEZ35" s="28"/>
      <c r="XFA35" s="28"/>
      <c r="XFB35" s="28"/>
      <c r="XFC35" s="28"/>
      <c r="XFD35" s="28"/>
    </row>
    <row r="36" spans="1:42 16358:16384" s="3" customFormat="1" ht="19.05" customHeight="1">
      <c r="A36" s="109"/>
      <c r="B36" s="111"/>
      <c r="C36" s="111"/>
      <c r="D36" s="111"/>
      <c r="E36" s="111"/>
      <c r="F36" s="111"/>
      <c r="G36" s="111"/>
      <c r="H36" s="111"/>
      <c r="I36" s="111"/>
      <c r="J36" s="113"/>
      <c r="K36" s="20" t="str">
        <f ca="1">IF(A34="","",IF(MOD(ROW(),3)=1,"上午",IF(MOD(ROW(),3)=2,"下午","加班")))</f>
        <v>加班</v>
      </c>
      <c r="L36" s="21">
        <v>16</v>
      </c>
      <c r="M36" s="21"/>
      <c r="N36" s="21">
        <v>13</v>
      </c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7"/>
      <c r="XED36" s="28"/>
      <c r="XEE36" s="28"/>
      <c r="XEF36" s="28"/>
      <c r="XEG36" s="28"/>
      <c r="XEH36" s="28"/>
      <c r="XEI36" s="28"/>
      <c r="XEJ36" s="28"/>
      <c r="XEK36" s="28"/>
      <c r="XEL36" s="28"/>
      <c r="XEM36" s="28"/>
      <c r="XEN36" s="28"/>
      <c r="XEO36" s="28"/>
      <c r="XEP36" s="28"/>
      <c r="XEQ36" s="28"/>
      <c r="XER36" s="28"/>
      <c r="XES36" s="28"/>
      <c r="XET36" s="28"/>
      <c r="XEU36" s="28"/>
      <c r="XEV36" s="28"/>
      <c r="XEW36" s="28"/>
      <c r="XEX36" s="28"/>
      <c r="XEY36" s="28"/>
      <c r="XEZ36" s="28"/>
      <c r="XFA36" s="28"/>
      <c r="XFB36" s="28"/>
      <c r="XFC36" s="28"/>
      <c r="XFD36" s="28"/>
    </row>
    <row r="37" spans="1:42 16358:16384" s="3" customFormat="1" ht="19.05" customHeight="1">
      <c r="A37" s="109" t="str">
        <f ca="1">IF(B37=0,"",COUNTA($B$3:$B36))</f>
        <v/>
      </c>
      <c r="B37" s="111">
        <f ca="1">INDIRECT("员工信息表!B"&amp;COUNTA($B$3:$B36)+2)</f>
        <v>0</v>
      </c>
      <c r="C37" s="111"/>
      <c r="D37" s="111">
        <f>(COUNTIF($L37:$AP37,"出勤")+COUNTIF($L38:$AP38,"出勤"))*0.5</f>
        <v>0</v>
      </c>
      <c r="E37" s="111">
        <f>(COUNTIF($L37:$AP37,"事假")+COUNTIF($L38:$AP38,"事假"))*0.5</f>
        <v>0</v>
      </c>
      <c r="F37" s="111">
        <f>(COUNTIF($L37:$AP37,"病假")+COUNTIF($L38:$AP38,"病假"))*0.5</f>
        <v>0</v>
      </c>
      <c r="G37" s="111">
        <f>(COUNTIF($L37:$AP37,"休假")+COUNTIF($L38:$AP38,"休假"))*0.5</f>
        <v>0</v>
      </c>
      <c r="H37" s="111">
        <f>(COUNTIF($L37:$AP37,"缺勤")+COUNTIF($L38:$AP38,"缺勤"))*0.5</f>
        <v>0</v>
      </c>
      <c r="I37" s="111">
        <f>(COUNTIF($L37:$AP37,"放假")+COUNTIF($L38:$AP38,"放假"))*0.5</f>
        <v>0</v>
      </c>
      <c r="J37" s="113">
        <f>(SUM(L39:AP39))/$AO$2</f>
        <v>0</v>
      </c>
      <c r="K37" s="16" t="str">
        <f ca="1">IF(A37="","",IF(MOD(ROW(),3)=1,"上午",IF(MOD(ROW(),3)=2,"下午","加班")))</f>
        <v/>
      </c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25"/>
      <c r="XED37" s="28"/>
      <c r="XEE37" s="28"/>
      <c r="XEF37" s="28"/>
      <c r="XEG37" s="28"/>
      <c r="XEH37" s="28"/>
      <c r="XEI37" s="28"/>
      <c r="XEJ37" s="28"/>
      <c r="XEK37" s="28"/>
      <c r="XEL37" s="28"/>
      <c r="XEM37" s="28"/>
      <c r="XEN37" s="28"/>
      <c r="XEO37" s="28"/>
      <c r="XEP37" s="28"/>
      <c r="XEQ37" s="28"/>
      <c r="XER37" s="28"/>
      <c r="XES37" s="28"/>
      <c r="XET37" s="28"/>
      <c r="XEU37" s="28"/>
      <c r="XEV37" s="28"/>
      <c r="XEW37" s="28"/>
      <c r="XEX37" s="28"/>
      <c r="XEY37" s="28"/>
      <c r="XEZ37" s="28"/>
      <c r="XFA37" s="28"/>
      <c r="XFB37" s="28"/>
      <c r="XFC37" s="28"/>
      <c r="XFD37" s="28"/>
    </row>
    <row r="38" spans="1:42 16358:16384" s="3" customFormat="1" ht="19.05" customHeight="1">
      <c r="A38" s="109"/>
      <c r="B38" s="111"/>
      <c r="C38" s="111"/>
      <c r="D38" s="111"/>
      <c r="E38" s="111"/>
      <c r="F38" s="111"/>
      <c r="G38" s="111"/>
      <c r="H38" s="111"/>
      <c r="I38" s="111"/>
      <c r="J38" s="113"/>
      <c r="K38" s="18" t="str">
        <f ca="1">IF(A37="","",IF(MOD(ROW(),3)=1,"上午",IF(MOD(ROW(),3)=2,"下午","加班")))</f>
        <v/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26"/>
      <c r="XED38" s="28"/>
      <c r="XEE38" s="28"/>
      <c r="XEF38" s="28"/>
      <c r="XEG38" s="28"/>
      <c r="XEH38" s="28"/>
      <c r="XEI38" s="28"/>
      <c r="XEJ38" s="28"/>
      <c r="XEK38" s="28"/>
      <c r="XEL38" s="28"/>
      <c r="XEM38" s="28"/>
      <c r="XEN38" s="28"/>
      <c r="XEO38" s="28"/>
      <c r="XEP38" s="28"/>
      <c r="XEQ38" s="28"/>
      <c r="XER38" s="28"/>
      <c r="XES38" s="28"/>
      <c r="XET38" s="28"/>
      <c r="XEU38" s="28"/>
      <c r="XEV38" s="28"/>
      <c r="XEW38" s="28"/>
      <c r="XEX38" s="28"/>
      <c r="XEY38" s="28"/>
      <c r="XEZ38" s="28"/>
      <c r="XFA38" s="28"/>
      <c r="XFB38" s="28"/>
      <c r="XFC38" s="28"/>
      <c r="XFD38" s="28"/>
    </row>
    <row r="39" spans="1:42 16358:16384" s="3" customFormat="1" ht="19.05" customHeight="1">
      <c r="A39" s="109"/>
      <c r="B39" s="111"/>
      <c r="C39" s="111"/>
      <c r="D39" s="111"/>
      <c r="E39" s="111"/>
      <c r="F39" s="111"/>
      <c r="G39" s="111"/>
      <c r="H39" s="111"/>
      <c r="I39" s="111"/>
      <c r="J39" s="113"/>
      <c r="K39" s="20" t="str">
        <f ca="1">IF(A37="","",IF(MOD(ROW(),3)=1,"上午",IF(MOD(ROW(),3)=2,"下午","加班")))</f>
        <v/>
      </c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7"/>
      <c r="XED39" s="28"/>
      <c r="XEE39" s="28"/>
      <c r="XEF39" s="28"/>
      <c r="XEG39" s="28"/>
      <c r="XEH39" s="28"/>
      <c r="XEI39" s="28"/>
      <c r="XEJ39" s="28"/>
      <c r="XEK39" s="28"/>
      <c r="XEL39" s="28"/>
      <c r="XEM39" s="28"/>
      <c r="XEN39" s="28"/>
      <c r="XEO39" s="28"/>
      <c r="XEP39" s="28"/>
      <c r="XEQ39" s="28"/>
      <c r="XER39" s="28"/>
      <c r="XES39" s="28"/>
      <c r="XET39" s="28"/>
      <c r="XEU39" s="28"/>
      <c r="XEV39" s="28"/>
      <c r="XEW39" s="28"/>
      <c r="XEX39" s="28"/>
      <c r="XEY39" s="28"/>
      <c r="XEZ39" s="28"/>
      <c r="XFA39" s="28"/>
      <c r="XFB39" s="28"/>
      <c r="XFC39" s="28"/>
      <c r="XFD39" s="28"/>
    </row>
    <row r="40" spans="1:42 16358:16384" s="3" customFormat="1" ht="19.05" customHeight="1">
      <c r="A40" s="109" t="str">
        <f ca="1">IF(B40=0,"",COUNTA($B$3:$B39))</f>
        <v/>
      </c>
      <c r="B40" s="111">
        <f ca="1">INDIRECT("员工信息表!B"&amp;COUNTA($B$3:$B39)+2)</f>
        <v>0</v>
      </c>
      <c r="C40" s="111"/>
      <c r="D40" s="111">
        <f>(COUNTIF($L40:$AP40,"出勤")+COUNTIF($L41:$AP41,"出勤"))*0.5</f>
        <v>0</v>
      </c>
      <c r="E40" s="111">
        <f>(COUNTIF($L40:$AP40,"事假")+COUNTIF($L41:$AP41,"事假"))*0.5</f>
        <v>0</v>
      </c>
      <c r="F40" s="111">
        <f>(COUNTIF($L40:$AP40,"病假")+COUNTIF($L41:$AP41,"病假"))*0.5</f>
        <v>0</v>
      </c>
      <c r="G40" s="111">
        <f>(COUNTIF($L40:$AP40,"休假")+COUNTIF($L41:$AP41,"休假"))*0.5</f>
        <v>0</v>
      </c>
      <c r="H40" s="111">
        <f>(COUNTIF($L40:$AP40,"缺勤")+COUNTIF($L41:$AP41,"缺勤"))*0.5</f>
        <v>0</v>
      </c>
      <c r="I40" s="111">
        <f>(COUNTIF($L40:$AP40,"放假")+COUNTIF($L41:$AP41,"放假"))*0.5</f>
        <v>0</v>
      </c>
      <c r="J40" s="113">
        <f>(SUM(L42:AP42))/$AO$2</f>
        <v>0</v>
      </c>
      <c r="K40" s="16" t="str">
        <f ca="1">IF(A40="","",IF(MOD(ROW(),3)=1,"上午",IF(MOD(ROW(),3)=2,"下午","加班")))</f>
        <v/>
      </c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25"/>
      <c r="XED40" s="28"/>
      <c r="XEE40" s="28"/>
      <c r="XEF40" s="28"/>
      <c r="XEG40" s="28"/>
      <c r="XEH40" s="28"/>
      <c r="XEI40" s="28"/>
      <c r="XEJ40" s="28"/>
      <c r="XEK40" s="28"/>
      <c r="XEL40" s="28"/>
      <c r="XEM40" s="28"/>
      <c r="XEN40" s="28"/>
      <c r="XEO40" s="28"/>
      <c r="XEP40" s="28"/>
      <c r="XEQ40" s="28"/>
      <c r="XER40" s="28"/>
      <c r="XES40" s="28"/>
      <c r="XET40" s="28"/>
      <c r="XEU40" s="28"/>
      <c r="XEV40" s="28"/>
      <c r="XEW40" s="28"/>
      <c r="XEX40" s="28"/>
      <c r="XEY40" s="28"/>
      <c r="XEZ40" s="28"/>
      <c r="XFA40" s="28"/>
      <c r="XFB40" s="28"/>
      <c r="XFC40" s="28"/>
      <c r="XFD40" s="28"/>
    </row>
    <row r="41" spans="1:42 16358:16384" s="3" customFormat="1" ht="19.05" customHeight="1">
      <c r="A41" s="109"/>
      <c r="B41" s="111"/>
      <c r="C41" s="111"/>
      <c r="D41" s="111"/>
      <c r="E41" s="111"/>
      <c r="F41" s="111"/>
      <c r="G41" s="111"/>
      <c r="H41" s="111"/>
      <c r="I41" s="111"/>
      <c r="J41" s="113"/>
      <c r="K41" s="18" t="str">
        <f ca="1">IF(A40="","",IF(MOD(ROW(),3)=1,"上午",IF(MOD(ROW(),3)=2,"下午","加班")))</f>
        <v/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26"/>
      <c r="XED41" s="28"/>
      <c r="XEE41" s="28"/>
      <c r="XEF41" s="28"/>
      <c r="XEG41" s="28"/>
      <c r="XEH41" s="28"/>
      <c r="XEI41" s="28"/>
      <c r="XEJ41" s="28"/>
      <c r="XEK41" s="28"/>
      <c r="XEL41" s="28"/>
      <c r="XEM41" s="28"/>
      <c r="XEN41" s="28"/>
      <c r="XEO41" s="28"/>
      <c r="XEP41" s="28"/>
      <c r="XEQ41" s="28"/>
      <c r="XER41" s="28"/>
      <c r="XES41" s="28"/>
      <c r="XET41" s="28"/>
      <c r="XEU41" s="28"/>
      <c r="XEV41" s="28"/>
      <c r="XEW41" s="28"/>
      <c r="XEX41" s="28"/>
      <c r="XEY41" s="28"/>
      <c r="XEZ41" s="28"/>
      <c r="XFA41" s="28"/>
      <c r="XFB41" s="28"/>
      <c r="XFC41" s="28"/>
      <c r="XFD41" s="28"/>
    </row>
    <row r="42" spans="1:42 16358:16384" s="3" customFormat="1" ht="19.05" customHeight="1">
      <c r="A42" s="109"/>
      <c r="B42" s="111"/>
      <c r="C42" s="111"/>
      <c r="D42" s="111"/>
      <c r="E42" s="111"/>
      <c r="F42" s="111"/>
      <c r="G42" s="111"/>
      <c r="H42" s="111"/>
      <c r="I42" s="111"/>
      <c r="J42" s="113"/>
      <c r="K42" s="20" t="str">
        <f ca="1">IF(A40="","",IF(MOD(ROW(),3)=1,"上午",IF(MOD(ROW(),3)=2,"下午","加班")))</f>
        <v/>
      </c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7"/>
      <c r="XED42" s="28"/>
      <c r="XEE42" s="28"/>
      <c r="XEF42" s="28"/>
      <c r="XEG42" s="28"/>
      <c r="XEH42" s="28"/>
      <c r="XEI42" s="28"/>
      <c r="XEJ42" s="28"/>
      <c r="XEK42" s="28"/>
      <c r="XEL42" s="28"/>
      <c r="XEM42" s="28"/>
      <c r="XEN42" s="28"/>
      <c r="XEO42" s="28"/>
      <c r="XEP42" s="28"/>
      <c r="XEQ42" s="28"/>
      <c r="XER42" s="28"/>
      <c r="XES42" s="28"/>
      <c r="XET42" s="28"/>
      <c r="XEU42" s="28"/>
      <c r="XEV42" s="28"/>
      <c r="XEW42" s="28"/>
      <c r="XEX42" s="28"/>
      <c r="XEY42" s="28"/>
      <c r="XEZ42" s="28"/>
      <c r="XFA42" s="28"/>
      <c r="XFB42" s="28"/>
      <c r="XFC42" s="28"/>
      <c r="XFD42" s="28"/>
    </row>
    <row r="43" spans="1:42 16358:16384" s="3" customFormat="1" ht="19.05" customHeight="1">
      <c r="A43" s="109" t="str">
        <f ca="1">IF(B43=0,"",COUNTA($B$3:$B42))</f>
        <v/>
      </c>
      <c r="B43" s="111">
        <f ca="1">INDIRECT("员工信息表!B"&amp;COUNTA($B$3:$B42)+2)</f>
        <v>0</v>
      </c>
      <c r="C43" s="111"/>
      <c r="D43" s="111">
        <f>(COUNTIF($L43:$AP43,"出勤")+COUNTIF($L44:$AP44,"出勤"))*0.5</f>
        <v>0</v>
      </c>
      <c r="E43" s="111">
        <f>(COUNTIF($L43:$AP43,"事假")+COUNTIF($L44:$AP44,"事假"))*0.5</f>
        <v>0</v>
      </c>
      <c r="F43" s="111">
        <f>(COUNTIF($L43:$AP43,"病假")+COUNTIF($L44:$AP44,"病假"))*0.5</f>
        <v>0</v>
      </c>
      <c r="G43" s="111">
        <f>(COUNTIF($L43:$AP43,"休假")+COUNTIF($L44:$AP44,"休假"))*0.5</f>
        <v>0</v>
      </c>
      <c r="H43" s="111">
        <f>(COUNTIF($L43:$AP43,"缺勤")+COUNTIF($L44:$AP44,"缺勤"))*0.5</f>
        <v>0</v>
      </c>
      <c r="I43" s="111">
        <f>(COUNTIF($L43:$AP43,"放假")+COUNTIF($L44:$AP44,"放假"))*0.5</f>
        <v>0</v>
      </c>
      <c r="J43" s="113">
        <f>(SUM(L45:AP45))/$AO$2</f>
        <v>0</v>
      </c>
      <c r="K43" s="16" t="str">
        <f ca="1">IF(A43="","",IF(MOD(ROW(),3)=1,"上午",IF(MOD(ROW(),3)=2,"下午","加班")))</f>
        <v/>
      </c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25"/>
      <c r="XED43" s="28"/>
      <c r="XEE43" s="28"/>
      <c r="XEF43" s="28"/>
      <c r="XEG43" s="28"/>
      <c r="XEH43" s="28"/>
      <c r="XEI43" s="28"/>
      <c r="XEJ43" s="28"/>
      <c r="XEK43" s="28"/>
      <c r="XEL43" s="28"/>
      <c r="XEM43" s="28"/>
      <c r="XEN43" s="28"/>
      <c r="XEO43" s="28"/>
      <c r="XEP43" s="28"/>
      <c r="XEQ43" s="28"/>
      <c r="XER43" s="28"/>
      <c r="XES43" s="28"/>
      <c r="XET43" s="28"/>
      <c r="XEU43" s="28"/>
      <c r="XEV43" s="28"/>
      <c r="XEW43" s="28"/>
      <c r="XEX43" s="28"/>
      <c r="XEY43" s="28"/>
      <c r="XEZ43" s="28"/>
      <c r="XFA43" s="28"/>
      <c r="XFB43" s="28"/>
      <c r="XFC43" s="28"/>
      <c r="XFD43" s="28"/>
    </row>
    <row r="44" spans="1:42 16358:16384" s="3" customFormat="1" ht="19.05" customHeight="1">
      <c r="A44" s="109"/>
      <c r="B44" s="111"/>
      <c r="C44" s="111"/>
      <c r="D44" s="111"/>
      <c r="E44" s="111"/>
      <c r="F44" s="111"/>
      <c r="G44" s="111"/>
      <c r="H44" s="111"/>
      <c r="I44" s="111"/>
      <c r="J44" s="113"/>
      <c r="K44" s="18" t="str">
        <f ca="1">IF(A43="","",IF(MOD(ROW(),3)=1,"上午",IF(MOD(ROW(),3)=2,"下午","加班")))</f>
        <v/>
      </c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26"/>
      <c r="XED44" s="28"/>
      <c r="XEE44" s="28"/>
      <c r="XEF44" s="28"/>
      <c r="XEG44" s="28"/>
      <c r="XEH44" s="28"/>
      <c r="XEI44" s="28"/>
      <c r="XEJ44" s="28"/>
      <c r="XEK44" s="28"/>
      <c r="XEL44" s="28"/>
      <c r="XEM44" s="28"/>
      <c r="XEN44" s="28"/>
      <c r="XEO44" s="28"/>
      <c r="XEP44" s="28"/>
      <c r="XEQ44" s="28"/>
      <c r="XER44" s="28"/>
      <c r="XES44" s="28"/>
      <c r="XET44" s="28"/>
      <c r="XEU44" s="28"/>
      <c r="XEV44" s="28"/>
      <c r="XEW44" s="28"/>
      <c r="XEX44" s="28"/>
      <c r="XEY44" s="28"/>
      <c r="XEZ44" s="28"/>
      <c r="XFA44" s="28"/>
      <c r="XFB44" s="28"/>
      <c r="XFC44" s="28"/>
      <c r="XFD44" s="28"/>
    </row>
    <row r="45" spans="1:42 16358:16384" s="3" customFormat="1" ht="19.05" customHeight="1">
      <c r="A45" s="109"/>
      <c r="B45" s="111"/>
      <c r="C45" s="111"/>
      <c r="D45" s="111"/>
      <c r="E45" s="111"/>
      <c r="F45" s="111"/>
      <c r="G45" s="111"/>
      <c r="H45" s="111"/>
      <c r="I45" s="111"/>
      <c r="J45" s="113"/>
      <c r="K45" s="20" t="str">
        <f ca="1">IF(A43="","",IF(MOD(ROW(),3)=1,"上午",IF(MOD(ROW(),3)=2,"下午","加班")))</f>
        <v/>
      </c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7"/>
      <c r="XED45" s="28"/>
      <c r="XEE45" s="28"/>
      <c r="XEF45" s="28"/>
      <c r="XEG45" s="28"/>
      <c r="XEH45" s="28"/>
      <c r="XEI45" s="28"/>
      <c r="XEJ45" s="28"/>
      <c r="XEK45" s="28"/>
      <c r="XEL45" s="28"/>
      <c r="XEM45" s="28"/>
      <c r="XEN45" s="28"/>
      <c r="XEO45" s="28"/>
      <c r="XEP45" s="28"/>
      <c r="XEQ45" s="28"/>
      <c r="XER45" s="28"/>
      <c r="XES45" s="28"/>
      <c r="XET45" s="28"/>
      <c r="XEU45" s="28"/>
      <c r="XEV45" s="28"/>
      <c r="XEW45" s="28"/>
      <c r="XEX45" s="28"/>
      <c r="XEY45" s="28"/>
      <c r="XEZ45" s="28"/>
      <c r="XFA45" s="28"/>
      <c r="XFB45" s="28"/>
      <c r="XFC45" s="28"/>
      <c r="XFD45" s="28"/>
    </row>
    <row r="46" spans="1:42 16358:16384" s="3" customFormat="1" ht="19.05" customHeight="1">
      <c r="A46" s="109" t="str">
        <f ca="1">IF(B46=0,"",COUNTA($B$3:$B45))</f>
        <v/>
      </c>
      <c r="B46" s="111">
        <f ca="1">INDIRECT("员工信息表!B"&amp;COUNTA($B$3:$B45)+2)</f>
        <v>0</v>
      </c>
      <c r="C46" s="111"/>
      <c r="D46" s="111">
        <f>(COUNTIF($L46:$AP46,"出勤")+COUNTIF($L47:$AP47,"出勤"))*0.5</f>
        <v>0</v>
      </c>
      <c r="E46" s="111">
        <f>(COUNTIF($L46:$AP46,"事假")+COUNTIF($L47:$AP47,"事假"))*0.5</f>
        <v>0</v>
      </c>
      <c r="F46" s="111">
        <f>(COUNTIF($L46:$AP46,"病假")+COUNTIF($L47:$AP47,"病假"))*0.5</f>
        <v>0</v>
      </c>
      <c r="G46" s="111">
        <f>(COUNTIF($L46:$AP46,"休假")+COUNTIF($L47:$AP47,"休假"))*0.5</f>
        <v>0</v>
      </c>
      <c r="H46" s="111">
        <f>(COUNTIF($L46:$AP46,"缺勤")+COUNTIF($L47:$AP47,"缺勤"))*0.5</f>
        <v>0</v>
      </c>
      <c r="I46" s="111">
        <f>(COUNTIF($L46:$AP46,"放假")+COUNTIF($L47:$AP47,"放假"))*0.5</f>
        <v>0</v>
      </c>
      <c r="J46" s="113">
        <f>(SUM(L48:AP48))/$AO$2</f>
        <v>0</v>
      </c>
      <c r="K46" s="16" t="str">
        <f ca="1">IF(A46="","",IF(MOD(ROW(),3)=1,"上午",IF(MOD(ROW(),3)=2,"下午","加班")))</f>
        <v/>
      </c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25"/>
      <c r="XED46" s="28"/>
      <c r="XEE46" s="28"/>
      <c r="XEF46" s="28"/>
      <c r="XEG46" s="28"/>
      <c r="XEH46" s="28"/>
      <c r="XEI46" s="28"/>
      <c r="XEJ46" s="28"/>
      <c r="XEK46" s="28"/>
      <c r="XEL46" s="28"/>
      <c r="XEM46" s="28"/>
      <c r="XEN46" s="28"/>
      <c r="XEO46" s="28"/>
      <c r="XEP46" s="28"/>
      <c r="XEQ46" s="28"/>
      <c r="XER46" s="28"/>
      <c r="XES46" s="28"/>
      <c r="XET46" s="28"/>
      <c r="XEU46" s="28"/>
      <c r="XEV46" s="28"/>
      <c r="XEW46" s="28"/>
      <c r="XEX46" s="28"/>
      <c r="XEY46" s="28"/>
      <c r="XEZ46" s="28"/>
      <c r="XFA46" s="28"/>
      <c r="XFB46" s="28"/>
      <c r="XFC46" s="28"/>
      <c r="XFD46" s="28"/>
    </row>
    <row r="47" spans="1:42 16358:16384" s="3" customFormat="1" ht="19.05" customHeight="1">
      <c r="A47" s="109"/>
      <c r="B47" s="111"/>
      <c r="C47" s="111"/>
      <c r="D47" s="111"/>
      <c r="E47" s="111"/>
      <c r="F47" s="111"/>
      <c r="G47" s="111"/>
      <c r="H47" s="111"/>
      <c r="I47" s="111"/>
      <c r="J47" s="113"/>
      <c r="K47" s="18" t="str">
        <f ca="1">IF(A46="","",IF(MOD(ROW(),3)=1,"上午",IF(MOD(ROW(),3)=2,"下午","加班")))</f>
        <v/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26"/>
      <c r="XED47" s="28"/>
      <c r="XEE47" s="28"/>
      <c r="XEF47" s="28"/>
      <c r="XEG47" s="28"/>
      <c r="XEH47" s="28"/>
      <c r="XEI47" s="28"/>
      <c r="XEJ47" s="28"/>
      <c r="XEK47" s="28"/>
      <c r="XEL47" s="28"/>
      <c r="XEM47" s="28"/>
      <c r="XEN47" s="28"/>
      <c r="XEO47" s="28"/>
      <c r="XEP47" s="28"/>
      <c r="XEQ47" s="28"/>
      <c r="XER47" s="28"/>
      <c r="XES47" s="28"/>
      <c r="XET47" s="28"/>
      <c r="XEU47" s="28"/>
      <c r="XEV47" s="28"/>
      <c r="XEW47" s="28"/>
      <c r="XEX47" s="28"/>
      <c r="XEY47" s="28"/>
      <c r="XEZ47" s="28"/>
      <c r="XFA47" s="28"/>
      <c r="XFB47" s="28"/>
      <c r="XFC47" s="28"/>
      <c r="XFD47" s="28"/>
    </row>
    <row r="48" spans="1:42 16358:16384" s="3" customFormat="1" ht="19.05" customHeight="1">
      <c r="A48" s="109"/>
      <c r="B48" s="111"/>
      <c r="C48" s="111"/>
      <c r="D48" s="111"/>
      <c r="E48" s="111"/>
      <c r="F48" s="111"/>
      <c r="G48" s="111"/>
      <c r="H48" s="111"/>
      <c r="I48" s="111"/>
      <c r="J48" s="113"/>
      <c r="K48" s="20" t="str">
        <f ca="1">IF(A46="","",IF(MOD(ROW(),3)=1,"上午",IF(MOD(ROW(),3)=2,"下午","加班")))</f>
        <v/>
      </c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7"/>
      <c r="XED48" s="28"/>
      <c r="XEE48" s="28"/>
      <c r="XEF48" s="28"/>
      <c r="XEG48" s="28"/>
      <c r="XEH48" s="28"/>
      <c r="XEI48" s="28"/>
      <c r="XEJ48" s="28"/>
      <c r="XEK48" s="28"/>
      <c r="XEL48" s="28"/>
      <c r="XEM48" s="28"/>
      <c r="XEN48" s="28"/>
      <c r="XEO48" s="28"/>
      <c r="XEP48" s="28"/>
      <c r="XEQ48" s="28"/>
      <c r="XER48" s="28"/>
      <c r="XES48" s="28"/>
      <c r="XET48" s="28"/>
      <c r="XEU48" s="28"/>
      <c r="XEV48" s="28"/>
      <c r="XEW48" s="28"/>
      <c r="XEX48" s="28"/>
      <c r="XEY48" s="28"/>
      <c r="XEZ48" s="28"/>
      <c r="XFA48" s="28"/>
      <c r="XFB48" s="28"/>
      <c r="XFC48" s="28"/>
      <c r="XFD48" s="28"/>
    </row>
    <row r="49" spans="1:42 16358:16384" s="3" customFormat="1" ht="19.05" customHeight="1">
      <c r="A49" s="109" t="str">
        <f ca="1">IF(B49=0,"",COUNTA($B$3:$B48))</f>
        <v/>
      </c>
      <c r="B49" s="111">
        <f ca="1">INDIRECT("员工信息表!B"&amp;COUNTA($B$3:$B48)+2)</f>
        <v>0</v>
      </c>
      <c r="C49" s="111"/>
      <c r="D49" s="111">
        <f>(COUNTIF($L49:$AP49,"出勤")+COUNTIF($L50:$AP50,"出勤"))*0.5</f>
        <v>0</v>
      </c>
      <c r="E49" s="111">
        <f>(COUNTIF($L49:$AP49,"事假")+COUNTIF($L50:$AP50,"事假"))*0.5</f>
        <v>0</v>
      </c>
      <c r="F49" s="111">
        <f>(COUNTIF($L49:$AP49,"病假")+COUNTIF($L50:$AP50,"病假"))*0.5</f>
        <v>0</v>
      </c>
      <c r="G49" s="111">
        <f>(COUNTIF($L49:$AP49,"休假")+COUNTIF($L50:$AP50,"休假"))*0.5</f>
        <v>0</v>
      </c>
      <c r="H49" s="111">
        <f>(COUNTIF($L49:$AP49,"缺勤")+COUNTIF($L50:$AP50,"缺勤"))*0.5</f>
        <v>0</v>
      </c>
      <c r="I49" s="111">
        <f>(COUNTIF($L49:$AP49,"放假")+COUNTIF($L50:$AP50,"放假"))*0.5</f>
        <v>0</v>
      </c>
      <c r="J49" s="113">
        <f>(SUM(L51:AP51))/$AO$2</f>
        <v>0</v>
      </c>
      <c r="K49" s="16" t="str">
        <f ca="1">IF(A49="","",IF(MOD(ROW(),3)=1,"上午",IF(MOD(ROW(),3)=2,"下午","加班")))</f>
        <v/>
      </c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25"/>
      <c r="XED49" s="28"/>
      <c r="XEE49" s="28"/>
      <c r="XEF49" s="28"/>
      <c r="XEG49" s="28"/>
      <c r="XEH49" s="28"/>
      <c r="XEI49" s="28"/>
      <c r="XEJ49" s="28"/>
      <c r="XEK49" s="28"/>
      <c r="XEL49" s="28"/>
      <c r="XEM49" s="28"/>
      <c r="XEN49" s="28"/>
      <c r="XEO49" s="28"/>
      <c r="XEP49" s="28"/>
      <c r="XEQ49" s="28"/>
      <c r="XER49" s="28"/>
      <c r="XES49" s="28"/>
      <c r="XET49" s="28"/>
      <c r="XEU49" s="28"/>
      <c r="XEV49" s="28"/>
      <c r="XEW49" s="28"/>
      <c r="XEX49" s="28"/>
      <c r="XEY49" s="28"/>
      <c r="XEZ49" s="28"/>
      <c r="XFA49" s="28"/>
      <c r="XFB49" s="28"/>
      <c r="XFC49" s="28"/>
      <c r="XFD49" s="28"/>
    </row>
    <row r="50" spans="1:42 16358:16384" s="3" customFormat="1" ht="19.05" customHeight="1">
      <c r="A50" s="109"/>
      <c r="B50" s="111"/>
      <c r="C50" s="111"/>
      <c r="D50" s="111"/>
      <c r="E50" s="111"/>
      <c r="F50" s="111"/>
      <c r="G50" s="111"/>
      <c r="H50" s="111"/>
      <c r="I50" s="111"/>
      <c r="J50" s="113"/>
      <c r="K50" s="18" t="str">
        <f ca="1">IF(A49="","",IF(MOD(ROW(),3)=1,"上午",IF(MOD(ROW(),3)=2,"下午","加班")))</f>
        <v/>
      </c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26"/>
      <c r="XED50" s="28"/>
      <c r="XEE50" s="28"/>
      <c r="XEF50" s="28"/>
      <c r="XEG50" s="28"/>
      <c r="XEH50" s="28"/>
      <c r="XEI50" s="28"/>
      <c r="XEJ50" s="28"/>
      <c r="XEK50" s="28"/>
      <c r="XEL50" s="28"/>
      <c r="XEM50" s="28"/>
      <c r="XEN50" s="28"/>
      <c r="XEO50" s="28"/>
      <c r="XEP50" s="28"/>
      <c r="XEQ50" s="28"/>
      <c r="XER50" s="28"/>
      <c r="XES50" s="28"/>
      <c r="XET50" s="28"/>
      <c r="XEU50" s="28"/>
      <c r="XEV50" s="28"/>
      <c r="XEW50" s="28"/>
      <c r="XEX50" s="28"/>
      <c r="XEY50" s="28"/>
      <c r="XEZ50" s="28"/>
      <c r="XFA50" s="28"/>
      <c r="XFB50" s="28"/>
      <c r="XFC50" s="28"/>
      <c r="XFD50" s="28"/>
    </row>
    <row r="51" spans="1:42 16358:16384" s="3" customFormat="1" ht="19.05" customHeight="1">
      <c r="A51" s="109"/>
      <c r="B51" s="111"/>
      <c r="C51" s="111"/>
      <c r="D51" s="111"/>
      <c r="E51" s="111"/>
      <c r="F51" s="111"/>
      <c r="G51" s="111"/>
      <c r="H51" s="111"/>
      <c r="I51" s="111"/>
      <c r="J51" s="113"/>
      <c r="K51" s="20" t="str">
        <f ca="1">IF(A49="","",IF(MOD(ROW(),3)=1,"上午",IF(MOD(ROW(),3)=2,"下午","加班")))</f>
        <v/>
      </c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7"/>
      <c r="XED51" s="28"/>
      <c r="XEE51" s="28"/>
      <c r="XEF51" s="28"/>
      <c r="XEG51" s="28"/>
      <c r="XEH51" s="28"/>
      <c r="XEI51" s="28"/>
      <c r="XEJ51" s="28"/>
      <c r="XEK51" s="28"/>
      <c r="XEL51" s="28"/>
      <c r="XEM51" s="28"/>
      <c r="XEN51" s="28"/>
      <c r="XEO51" s="28"/>
      <c r="XEP51" s="28"/>
      <c r="XEQ51" s="28"/>
      <c r="XER51" s="28"/>
      <c r="XES51" s="28"/>
      <c r="XET51" s="28"/>
      <c r="XEU51" s="28"/>
      <c r="XEV51" s="28"/>
      <c r="XEW51" s="28"/>
      <c r="XEX51" s="28"/>
      <c r="XEY51" s="28"/>
      <c r="XEZ51" s="28"/>
      <c r="XFA51" s="28"/>
      <c r="XFB51" s="28"/>
      <c r="XFC51" s="28"/>
      <c r="XFD51" s="28"/>
    </row>
    <row r="52" spans="1:42 16358:16384" s="3" customFormat="1" ht="19.05" customHeight="1">
      <c r="A52" s="109" t="str">
        <f ca="1">IF(B52=0,"",COUNTA($B$3:$B51))</f>
        <v/>
      </c>
      <c r="B52" s="111">
        <f ca="1">INDIRECT("员工信息表!B"&amp;COUNTA($B$3:$B51)+2)</f>
        <v>0</v>
      </c>
      <c r="C52" s="111"/>
      <c r="D52" s="111">
        <f>(COUNTIF($L52:$AP52,"出勤")+COUNTIF($L53:$AP53,"出勤"))*0.5</f>
        <v>0</v>
      </c>
      <c r="E52" s="111">
        <f>(COUNTIF($L52:$AP52,"事假")+COUNTIF($L53:$AP53,"事假"))*0.5</f>
        <v>0</v>
      </c>
      <c r="F52" s="111">
        <f>(COUNTIF($L52:$AP52,"病假")+COUNTIF($L53:$AP53,"病假"))*0.5</f>
        <v>0</v>
      </c>
      <c r="G52" s="111">
        <f>(COUNTIF($L52:$AP52,"休假")+COUNTIF($L53:$AP53,"休假"))*0.5</f>
        <v>0</v>
      </c>
      <c r="H52" s="111">
        <f>(COUNTIF($L52:$AP52,"缺勤")+COUNTIF($L53:$AP53,"缺勤"))*0.5</f>
        <v>0</v>
      </c>
      <c r="I52" s="111">
        <f>(COUNTIF($L52:$AP52,"放假")+COUNTIF($L53:$AP53,"放假"))*0.5</f>
        <v>0</v>
      </c>
      <c r="J52" s="113">
        <f>(SUM(L54:AP54))/$AO$2</f>
        <v>0</v>
      </c>
      <c r="K52" s="16" t="str">
        <f ca="1">IF(A52="","",IF(MOD(ROW(),3)=1,"上午",IF(MOD(ROW(),3)=2,"下午","加班")))</f>
        <v/>
      </c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25"/>
      <c r="XED52" s="28"/>
      <c r="XEE52" s="28"/>
      <c r="XEF52" s="28"/>
      <c r="XEG52" s="28"/>
      <c r="XEH52" s="28"/>
      <c r="XEI52" s="28"/>
      <c r="XEJ52" s="28"/>
      <c r="XEK52" s="28"/>
      <c r="XEL52" s="28"/>
      <c r="XEM52" s="28"/>
      <c r="XEN52" s="28"/>
      <c r="XEO52" s="28"/>
      <c r="XEP52" s="28"/>
      <c r="XEQ52" s="28"/>
      <c r="XER52" s="28"/>
      <c r="XES52" s="28"/>
      <c r="XET52" s="28"/>
      <c r="XEU52" s="28"/>
      <c r="XEV52" s="28"/>
      <c r="XEW52" s="28"/>
      <c r="XEX52" s="28"/>
      <c r="XEY52" s="28"/>
      <c r="XEZ52" s="28"/>
      <c r="XFA52" s="28"/>
      <c r="XFB52" s="28"/>
      <c r="XFC52" s="28"/>
      <c r="XFD52" s="28"/>
    </row>
    <row r="53" spans="1:42 16358:16384" s="3" customFormat="1" ht="19.05" customHeight="1">
      <c r="A53" s="109"/>
      <c r="B53" s="111"/>
      <c r="C53" s="111"/>
      <c r="D53" s="111"/>
      <c r="E53" s="111"/>
      <c r="F53" s="111"/>
      <c r="G53" s="111"/>
      <c r="H53" s="111"/>
      <c r="I53" s="111"/>
      <c r="J53" s="113"/>
      <c r="K53" s="18" t="str">
        <f ca="1">IF(A52="","",IF(MOD(ROW(),3)=1,"上午",IF(MOD(ROW(),3)=2,"下午","加班")))</f>
        <v/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26"/>
      <c r="XED53" s="28"/>
      <c r="XEE53" s="28"/>
      <c r="XEF53" s="28"/>
      <c r="XEG53" s="28"/>
      <c r="XEH53" s="28"/>
      <c r="XEI53" s="28"/>
      <c r="XEJ53" s="28"/>
      <c r="XEK53" s="28"/>
      <c r="XEL53" s="28"/>
      <c r="XEM53" s="28"/>
      <c r="XEN53" s="28"/>
      <c r="XEO53" s="28"/>
      <c r="XEP53" s="28"/>
      <c r="XEQ53" s="28"/>
      <c r="XER53" s="28"/>
      <c r="XES53" s="28"/>
      <c r="XET53" s="28"/>
      <c r="XEU53" s="28"/>
      <c r="XEV53" s="28"/>
      <c r="XEW53" s="28"/>
      <c r="XEX53" s="28"/>
      <c r="XEY53" s="28"/>
      <c r="XEZ53" s="28"/>
      <c r="XFA53" s="28"/>
      <c r="XFB53" s="28"/>
      <c r="XFC53" s="28"/>
      <c r="XFD53" s="28"/>
    </row>
    <row r="54" spans="1:42 16358:16384" s="3" customFormat="1" ht="19.05" customHeight="1">
      <c r="A54" s="109"/>
      <c r="B54" s="111"/>
      <c r="C54" s="111"/>
      <c r="D54" s="111"/>
      <c r="E54" s="111"/>
      <c r="F54" s="111"/>
      <c r="G54" s="111"/>
      <c r="H54" s="111"/>
      <c r="I54" s="111"/>
      <c r="J54" s="113"/>
      <c r="K54" s="20" t="str">
        <f ca="1">IF(A52="","",IF(MOD(ROW(),3)=1,"上午",IF(MOD(ROW(),3)=2,"下午","加班")))</f>
        <v/>
      </c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7"/>
      <c r="XED54" s="28"/>
      <c r="XEE54" s="28"/>
      <c r="XEF54" s="28"/>
      <c r="XEG54" s="28"/>
      <c r="XEH54" s="28"/>
      <c r="XEI54" s="28"/>
      <c r="XEJ54" s="28"/>
      <c r="XEK54" s="28"/>
      <c r="XEL54" s="28"/>
      <c r="XEM54" s="28"/>
      <c r="XEN54" s="28"/>
      <c r="XEO54" s="28"/>
      <c r="XEP54" s="28"/>
      <c r="XEQ54" s="28"/>
      <c r="XER54" s="28"/>
      <c r="XES54" s="28"/>
      <c r="XET54" s="28"/>
      <c r="XEU54" s="28"/>
      <c r="XEV54" s="28"/>
      <c r="XEW54" s="28"/>
      <c r="XEX54" s="28"/>
      <c r="XEY54" s="28"/>
      <c r="XEZ54" s="28"/>
      <c r="XFA54" s="28"/>
      <c r="XFB54" s="28"/>
      <c r="XFC54" s="28"/>
      <c r="XFD54" s="28"/>
    </row>
    <row r="55" spans="1:42 16358:16384" s="3" customFormat="1" ht="19.05" customHeight="1">
      <c r="A55" s="109" t="str">
        <f ca="1">IF(B55=0,"",COUNTA($B$3:$B54))</f>
        <v/>
      </c>
      <c r="B55" s="111">
        <f ca="1">INDIRECT("员工信息表!B"&amp;COUNTA($B$3:$B54)+2)</f>
        <v>0</v>
      </c>
      <c r="C55" s="111"/>
      <c r="D55" s="111">
        <f>(COUNTIF($L55:$AP55,"出勤")+COUNTIF($L56:$AP56,"出勤"))*0.5</f>
        <v>0</v>
      </c>
      <c r="E55" s="111">
        <f>(COUNTIF($L55:$AP55,"事假")+COUNTIF($L56:$AP56,"事假"))*0.5</f>
        <v>0</v>
      </c>
      <c r="F55" s="111">
        <f>(COUNTIF($L55:$AP55,"病假")+COUNTIF($L56:$AP56,"病假"))*0.5</f>
        <v>0</v>
      </c>
      <c r="G55" s="111">
        <f>(COUNTIF($L55:$AP55,"休假")+COUNTIF($L56:$AP56,"休假"))*0.5</f>
        <v>0</v>
      </c>
      <c r="H55" s="111">
        <f>(COUNTIF($L55:$AP55,"缺勤")+COUNTIF($L56:$AP56,"缺勤"))*0.5</f>
        <v>0</v>
      </c>
      <c r="I55" s="111">
        <f>(COUNTIF($L55:$AP55,"放假")+COUNTIF($L56:$AP56,"放假"))*0.5</f>
        <v>0</v>
      </c>
      <c r="J55" s="113">
        <f>(SUM(L57:AP57))/$AO$2</f>
        <v>0</v>
      </c>
      <c r="K55" s="16" t="str">
        <f ca="1">IF(A55="","",IF(MOD(ROW(),3)=1,"上午",IF(MOD(ROW(),3)=2,"下午","加班")))</f>
        <v/>
      </c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25"/>
      <c r="XED55" s="28"/>
      <c r="XEE55" s="28"/>
      <c r="XEF55" s="28"/>
      <c r="XEG55" s="28"/>
      <c r="XEH55" s="28"/>
      <c r="XEI55" s="28"/>
      <c r="XEJ55" s="28"/>
      <c r="XEK55" s="28"/>
      <c r="XEL55" s="28"/>
      <c r="XEM55" s="28"/>
      <c r="XEN55" s="28"/>
      <c r="XEO55" s="28"/>
      <c r="XEP55" s="28"/>
      <c r="XEQ55" s="28"/>
      <c r="XER55" s="28"/>
      <c r="XES55" s="28"/>
      <c r="XET55" s="28"/>
      <c r="XEU55" s="28"/>
      <c r="XEV55" s="28"/>
      <c r="XEW55" s="28"/>
      <c r="XEX55" s="28"/>
      <c r="XEY55" s="28"/>
      <c r="XEZ55" s="28"/>
      <c r="XFA55" s="28"/>
      <c r="XFB55" s="28"/>
      <c r="XFC55" s="28"/>
      <c r="XFD55" s="28"/>
    </row>
    <row r="56" spans="1:42 16358:16384" s="3" customFormat="1" ht="19.05" customHeight="1">
      <c r="A56" s="109"/>
      <c r="B56" s="111"/>
      <c r="C56" s="111"/>
      <c r="D56" s="111"/>
      <c r="E56" s="111"/>
      <c r="F56" s="111"/>
      <c r="G56" s="111"/>
      <c r="H56" s="111"/>
      <c r="I56" s="111"/>
      <c r="J56" s="113"/>
      <c r="K56" s="18" t="str">
        <f ca="1">IF(A55="","",IF(MOD(ROW(),3)=1,"上午",IF(MOD(ROW(),3)=2,"下午","加班")))</f>
        <v/>
      </c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26"/>
      <c r="XED56" s="28"/>
      <c r="XEE56" s="28"/>
      <c r="XEF56" s="28"/>
      <c r="XEG56" s="28"/>
      <c r="XEH56" s="28"/>
      <c r="XEI56" s="28"/>
      <c r="XEJ56" s="28"/>
      <c r="XEK56" s="28"/>
      <c r="XEL56" s="28"/>
      <c r="XEM56" s="28"/>
      <c r="XEN56" s="28"/>
      <c r="XEO56" s="28"/>
      <c r="XEP56" s="28"/>
      <c r="XEQ56" s="28"/>
      <c r="XER56" s="28"/>
      <c r="XES56" s="28"/>
      <c r="XET56" s="28"/>
      <c r="XEU56" s="28"/>
      <c r="XEV56" s="28"/>
      <c r="XEW56" s="28"/>
      <c r="XEX56" s="28"/>
      <c r="XEY56" s="28"/>
      <c r="XEZ56" s="28"/>
      <c r="XFA56" s="28"/>
      <c r="XFB56" s="28"/>
      <c r="XFC56" s="28"/>
      <c r="XFD56" s="28"/>
    </row>
    <row r="57" spans="1:42 16358:16384" s="3" customFormat="1" ht="19.05" customHeight="1">
      <c r="A57" s="109"/>
      <c r="B57" s="111"/>
      <c r="C57" s="111"/>
      <c r="D57" s="111"/>
      <c r="E57" s="111"/>
      <c r="F57" s="111"/>
      <c r="G57" s="111"/>
      <c r="H57" s="111"/>
      <c r="I57" s="111"/>
      <c r="J57" s="113"/>
      <c r="K57" s="20" t="str">
        <f ca="1">IF(A55="","",IF(MOD(ROW(),3)=1,"上午",IF(MOD(ROW(),3)=2,"下午","加班")))</f>
        <v/>
      </c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7"/>
      <c r="XED57" s="28"/>
      <c r="XEE57" s="28"/>
      <c r="XEF57" s="28"/>
      <c r="XEG57" s="28"/>
      <c r="XEH57" s="28"/>
      <c r="XEI57" s="28"/>
      <c r="XEJ57" s="28"/>
      <c r="XEK57" s="28"/>
      <c r="XEL57" s="28"/>
      <c r="XEM57" s="28"/>
      <c r="XEN57" s="28"/>
      <c r="XEO57" s="28"/>
      <c r="XEP57" s="28"/>
      <c r="XEQ57" s="28"/>
      <c r="XER57" s="28"/>
      <c r="XES57" s="28"/>
      <c r="XET57" s="28"/>
      <c r="XEU57" s="28"/>
      <c r="XEV57" s="28"/>
      <c r="XEW57" s="28"/>
      <c r="XEX57" s="28"/>
      <c r="XEY57" s="28"/>
      <c r="XEZ57" s="28"/>
      <c r="XFA57" s="28"/>
      <c r="XFB57" s="28"/>
      <c r="XFC57" s="28"/>
      <c r="XFD57" s="28"/>
    </row>
    <row r="58" spans="1:42 16358:16384" s="3" customFormat="1" ht="19.05" customHeight="1">
      <c r="A58" s="109" t="str">
        <f ca="1">IF(B58=0,"",COUNTA($B$3:$B57))</f>
        <v/>
      </c>
      <c r="B58" s="111">
        <f ca="1">INDIRECT("员工信息表!B"&amp;COUNTA($B$3:$B57)+2)</f>
        <v>0</v>
      </c>
      <c r="C58" s="111"/>
      <c r="D58" s="111">
        <f>(COUNTIF($L58:$AP58,"出勤")+COUNTIF($L59:$AP59,"出勤"))*0.5</f>
        <v>0</v>
      </c>
      <c r="E58" s="111">
        <f>(COUNTIF($L58:$AP58,"事假")+COUNTIF($L59:$AP59,"事假"))*0.5</f>
        <v>0</v>
      </c>
      <c r="F58" s="111">
        <f>(COUNTIF($L58:$AP58,"病假")+COUNTIF($L59:$AP59,"病假"))*0.5</f>
        <v>0</v>
      </c>
      <c r="G58" s="111">
        <f>(COUNTIF($L58:$AP58,"休假")+COUNTIF($L59:$AP59,"休假"))*0.5</f>
        <v>0</v>
      </c>
      <c r="H58" s="111">
        <f>(COUNTIF($L58:$AP58,"缺勤")+COUNTIF($L59:$AP59,"缺勤"))*0.5</f>
        <v>0</v>
      </c>
      <c r="I58" s="111">
        <f>(COUNTIF($L58:$AP58,"放假")+COUNTIF($L59:$AP59,"放假"))*0.5</f>
        <v>0</v>
      </c>
      <c r="J58" s="113">
        <f>(SUM(L60:AP60))/$AO$2</f>
        <v>0</v>
      </c>
      <c r="K58" s="16" t="str">
        <f ca="1">IF(A58="","",IF(MOD(ROW(),3)=1,"上午",IF(MOD(ROW(),3)=2,"下午","加班")))</f>
        <v/>
      </c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25"/>
      <c r="XED58" s="28"/>
      <c r="XEE58" s="28"/>
      <c r="XEF58" s="28"/>
      <c r="XEG58" s="28"/>
      <c r="XEH58" s="28"/>
      <c r="XEI58" s="28"/>
      <c r="XEJ58" s="28"/>
      <c r="XEK58" s="28"/>
      <c r="XEL58" s="28"/>
      <c r="XEM58" s="28"/>
      <c r="XEN58" s="28"/>
      <c r="XEO58" s="28"/>
      <c r="XEP58" s="28"/>
      <c r="XEQ58" s="28"/>
      <c r="XER58" s="28"/>
      <c r="XES58" s="28"/>
      <c r="XET58" s="28"/>
      <c r="XEU58" s="28"/>
      <c r="XEV58" s="28"/>
      <c r="XEW58" s="28"/>
      <c r="XEX58" s="28"/>
      <c r="XEY58" s="28"/>
      <c r="XEZ58" s="28"/>
      <c r="XFA58" s="28"/>
      <c r="XFB58" s="28"/>
      <c r="XFC58" s="28"/>
      <c r="XFD58" s="28"/>
    </row>
    <row r="59" spans="1:42 16358:16384" s="3" customFormat="1" ht="19.05" customHeight="1">
      <c r="A59" s="109"/>
      <c r="B59" s="111"/>
      <c r="C59" s="111"/>
      <c r="D59" s="111"/>
      <c r="E59" s="111"/>
      <c r="F59" s="111"/>
      <c r="G59" s="111"/>
      <c r="H59" s="111"/>
      <c r="I59" s="111"/>
      <c r="J59" s="113"/>
      <c r="K59" s="18" t="str">
        <f ca="1">IF(A58="","",IF(MOD(ROW(),3)=1,"上午",IF(MOD(ROW(),3)=2,"下午","加班")))</f>
        <v/>
      </c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26"/>
      <c r="XED59" s="28"/>
      <c r="XEE59" s="28"/>
      <c r="XEF59" s="28"/>
      <c r="XEG59" s="28"/>
      <c r="XEH59" s="28"/>
      <c r="XEI59" s="28"/>
      <c r="XEJ59" s="28"/>
      <c r="XEK59" s="28"/>
      <c r="XEL59" s="28"/>
      <c r="XEM59" s="28"/>
      <c r="XEN59" s="28"/>
      <c r="XEO59" s="28"/>
      <c r="XEP59" s="28"/>
      <c r="XEQ59" s="28"/>
      <c r="XER59" s="28"/>
      <c r="XES59" s="28"/>
      <c r="XET59" s="28"/>
      <c r="XEU59" s="28"/>
      <c r="XEV59" s="28"/>
      <c r="XEW59" s="28"/>
      <c r="XEX59" s="28"/>
      <c r="XEY59" s="28"/>
      <c r="XEZ59" s="28"/>
      <c r="XFA59" s="28"/>
      <c r="XFB59" s="28"/>
      <c r="XFC59" s="28"/>
      <c r="XFD59" s="28"/>
    </row>
    <row r="60" spans="1:42 16358:16384" s="3" customFormat="1" ht="19.05" customHeight="1">
      <c r="A60" s="109"/>
      <c r="B60" s="111"/>
      <c r="C60" s="111"/>
      <c r="D60" s="111"/>
      <c r="E60" s="111"/>
      <c r="F60" s="111"/>
      <c r="G60" s="111"/>
      <c r="H60" s="111"/>
      <c r="I60" s="111"/>
      <c r="J60" s="113"/>
      <c r="K60" s="20" t="str">
        <f ca="1">IF(A58="","",IF(MOD(ROW(),3)=1,"上午",IF(MOD(ROW(),3)=2,"下午","加班")))</f>
        <v/>
      </c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7"/>
      <c r="XED60" s="28"/>
      <c r="XEE60" s="28"/>
      <c r="XEF60" s="28"/>
      <c r="XEG60" s="28"/>
      <c r="XEH60" s="28"/>
      <c r="XEI60" s="28"/>
      <c r="XEJ60" s="28"/>
      <c r="XEK60" s="28"/>
      <c r="XEL60" s="28"/>
      <c r="XEM60" s="28"/>
      <c r="XEN60" s="28"/>
      <c r="XEO60" s="28"/>
      <c r="XEP60" s="28"/>
      <c r="XEQ60" s="28"/>
      <c r="XER60" s="28"/>
      <c r="XES60" s="28"/>
      <c r="XET60" s="28"/>
      <c r="XEU60" s="28"/>
      <c r="XEV60" s="28"/>
      <c r="XEW60" s="28"/>
      <c r="XEX60" s="28"/>
      <c r="XEY60" s="28"/>
      <c r="XEZ60" s="28"/>
      <c r="XFA60" s="28"/>
      <c r="XFB60" s="28"/>
      <c r="XFC60" s="28"/>
      <c r="XFD60" s="28"/>
    </row>
    <row r="61" spans="1:42 16358:16384" s="3" customFormat="1" ht="19.05" customHeight="1">
      <c r="A61" s="109" t="str">
        <f ca="1">IF(B61=0,"",COUNTA($B$3:$B60))</f>
        <v/>
      </c>
      <c r="B61" s="111">
        <f ca="1">INDIRECT("员工信息表!B"&amp;COUNTA($B$3:$B60)+2)</f>
        <v>0</v>
      </c>
      <c r="C61" s="111"/>
      <c r="D61" s="111">
        <f>(COUNTIF($L61:$AP61,"出勤")+COUNTIF($L62:$AP62,"出勤"))*0.5</f>
        <v>0</v>
      </c>
      <c r="E61" s="111">
        <f>(COUNTIF($L61:$AP61,"事假")+COUNTIF($L62:$AP62,"事假"))*0.5</f>
        <v>0</v>
      </c>
      <c r="F61" s="111">
        <f>(COUNTIF($L61:$AP61,"病假")+COUNTIF($L62:$AP62,"病假"))*0.5</f>
        <v>0</v>
      </c>
      <c r="G61" s="111">
        <f>(COUNTIF($L61:$AP61,"休假")+COUNTIF($L62:$AP62,"休假"))*0.5</f>
        <v>0</v>
      </c>
      <c r="H61" s="111">
        <f>(COUNTIF($L61:$AP61,"缺勤")+COUNTIF($L62:$AP62,"缺勤"))*0.5</f>
        <v>0</v>
      </c>
      <c r="I61" s="111">
        <f>(COUNTIF($L61:$AP61,"放假")+COUNTIF($L62:$AP62,"放假"))*0.5</f>
        <v>0</v>
      </c>
      <c r="J61" s="113">
        <f>(SUM(L63:AP63))/$AO$2</f>
        <v>0</v>
      </c>
      <c r="K61" s="16" t="str">
        <f ca="1">IF(A61="","",IF(MOD(ROW(),3)=1,"上午",IF(MOD(ROW(),3)=2,"下午","加班")))</f>
        <v/>
      </c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25"/>
      <c r="XED61" s="28"/>
      <c r="XEE61" s="28"/>
      <c r="XEF61" s="28"/>
      <c r="XEG61" s="28"/>
      <c r="XEH61" s="28"/>
      <c r="XEI61" s="28"/>
      <c r="XEJ61" s="28"/>
      <c r="XEK61" s="28"/>
      <c r="XEL61" s="28"/>
      <c r="XEM61" s="28"/>
      <c r="XEN61" s="28"/>
      <c r="XEO61" s="28"/>
      <c r="XEP61" s="28"/>
      <c r="XEQ61" s="28"/>
      <c r="XER61" s="28"/>
      <c r="XES61" s="28"/>
      <c r="XET61" s="28"/>
      <c r="XEU61" s="28"/>
      <c r="XEV61" s="28"/>
      <c r="XEW61" s="28"/>
      <c r="XEX61" s="28"/>
      <c r="XEY61" s="28"/>
      <c r="XEZ61" s="28"/>
      <c r="XFA61" s="28"/>
      <c r="XFB61" s="28"/>
      <c r="XFC61" s="28"/>
      <c r="XFD61" s="28"/>
    </row>
    <row r="62" spans="1:42 16358:16384" s="3" customFormat="1" ht="19.05" customHeight="1">
      <c r="A62" s="109"/>
      <c r="B62" s="111"/>
      <c r="C62" s="111"/>
      <c r="D62" s="111"/>
      <c r="E62" s="111"/>
      <c r="F62" s="111"/>
      <c r="G62" s="111"/>
      <c r="H62" s="111"/>
      <c r="I62" s="111"/>
      <c r="J62" s="113"/>
      <c r="K62" s="18" t="str">
        <f ca="1">IF(A61="","",IF(MOD(ROW(),3)=1,"上午",IF(MOD(ROW(),3)=2,"下午","加班")))</f>
        <v/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26"/>
      <c r="XED62" s="28"/>
      <c r="XEE62" s="28"/>
      <c r="XEF62" s="28"/>
      <c r="XEG62" s="28"/>
      <c r="XEH62" s="28"/>
      <c r="XEI62" s="28"/>
      <c r="XEJ62" s="28"/>
      <c r="XEK62" s="28"/>
      <c r="XEL62" s="28"/>
      <c r="XEM62" s="28"/>
      <c r="XEN62" s="28"/>
      <c r="XEO62" s="28"/>
      <c r="XEP62" s="28"/>
      <c r="XEQ62" s="28"/>
      <c r="XER62" s="28"/>
      <c r="XES62" s="28"/>
      <c r="XET62" s="28"/>
      <c r="XEU62" s="28"/>
      <c r="XEV62" s="28"/>
      <c r="XEW62" s="28"/>
      <c r="XEX62" s="28"/>
      <c r="XEY62" s="28"/>
      <c r="XEZ62" s="28"/>
      <c r="XFA62" s="28"/>
      <c r="XFB62" s="28"/>
      <c r="XFC62" s="28"/>
      <c r="XFD62" s="28"/>
    </row>
    <row r="63" spans="1:42 16358:16384" s="3" customFormat="1" ht="19.05" customHeight="1">
      <c r="A63" s="109"/>
      <c r="B63" s="111"/>
      <c r="C63" s="111"/>
      <c r="D63" s="111"/>
      <c r="E63" s="111"/>
      <c r="F63" s="111"/>
      <c r="G63" s="111"/>
      <c r="H63" s="111"/>
      <c r="I63" s="111"/>
      <c r="J63" s="113"/>
      <c r="K63" s="20" t="str">
        <f ca="1">IF(A61="","",IF(MOD(ROW(),3)=1,"上午",IF(MOD(ROW(),3)=2,"下午","加班")))</f>
        <v/>
      </c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7"/>
      <c r="XED63" s="28"/>
      <c r="XEE63" s="28"/>
      <c r="XEF63" s="28"/>
      <c r="XEG63" s="28"/>
      <c r="XEH63" s="28"/>
      <c r="XEI63" s="28"/>
      <c r="XEJ63" s="28"/>
      <c r="XEK63" s="28"/>
      <c r="XEL63" s="28"/>
      <c r="XEM63" s="28"/>
      <c r="XEN63" s="28"/>
      <c r="XEO63" s="28"/>
      <c r="XEP63" s="28"/>
      <c r="XEQ63" s="28"/>
      <c r="XER63" s="28"/>
      <c r="XES63" s="28"/>
      <c r="XET63" s="28"/>
      <c r="XEU63" s="28"/>
      <c r="XEV63" s="28"/>
      <c r="XEW63" s="28"/>
      <c r="XEX63" s="28"/>
      <c r="XEY63" s="28"/>
      <c r="XEZ63" s="28"/>
      <c r="XFA63" s="28"/>
      <c r="XFB63" s="28"/>
      <c r="XFC63" s="28"/>
      <c r="XFD63" s="28"/>
    </row>
    <row r="64" spans="1:42 16358:16384" s="3" customFormat="1" ht="19.05" customHeight="1">
      <c r="A64" s="109" t="str">
        <f ca="1">IF(B64=0,"",COUNTA($B$3:$B63))</f>
        <v/>
      </c>
      <c r="B64" s="111">
        <f ca="1">INDIRECT("员工信息表!B"&amp;COUNTA($B$3:$B63)+2)</f>
        <v>0</v>
      </c>
      <c r="C64" s="111"/>
      <c r="D64" s="111">
        <f>(COUNTIF($L64:$AP64,"出勤")+COUNTIF($L65:$AP65,"出勤"))*0.5</f>
        <v>0</v>
      </c>
      <c r="E64" s="111">
        <f>(COUNTIF($L64:$AP64,"事假")+COUNTIF($L65:$AP65,"事假"))*0.5</f>
        <v>0</v>
      </c>
      <c r="F64" s="111">
        <f>(COUNTIF($L64:$AP64,"病假")+COUNTIF($L65:$AP65,"病假"))*0.5</f>
        <v>0</v>
      </c>
      <c r="G64" s="111">
        <f>(COUNTIF($L64:$AP64,"休假")+COUNTIF($L65:$AP65,"休假"))*0.5</f>
        <v>0</v>
      </c>
      <c r="H64" s="111">
        <f>(COUNTIF($L64:$AP64,"缺勤")+COUNTIF($L65:$AP65,"缺勤"))*0.5</f>
        <v>0</v>
      </c>
      <c r="I64" s="111">
        <f>(COUNTIF($L64:$AP64,"放假")+COUNTIF($L65:$AP65,"放假"))*0.5</f>
        <v>0</v>
      </c>
      <c r="J64" s="113">
        <f>(SUM(L66:AP66))/$AO$2</f>
        <v>0</v>
      </c>
      <c r="K64" s="16" t="str">
        <f ca="1">IF(A64="","",IF(MOD(ROW(),3)=1,"上午",IF(MOD(ROW(),3)=2,"下午","加班")))</f>
        <v/>
      </c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25"/>
      <c r="XED64" s="28"/>
      <c r="XEE64" s="28"/>
      <c r="XEF64" s="28"/>
      <c r="XEG64" s="28"/>
      <c r="XEH64" s="28"/>
      <c r="XEI64" s="28"/>
      <c r="XEJ64" s="28"/>
      <c r="XEK64" s="28"/>
      <c r="XEL64" s="28"/>
      <c r="XEM64" s="28"/>
      <c r="XEN64" s="28"/>
      <c r="XEO64" s="28"/>
      <c r="XEP64" s="28"/>
      <c r="XEQ64" s="28"/>
      <c r="XER64" s="28"/>
      <c r="XES64" s="28"/>
      <c r="XET64" s="28"/>
      <c r="XEU64" s="28"/>
      <c r="XEV64" s="28"/>
      <c r="XEW64" s="28"/>
      <c r="XEX64" s="28"/>
      <c r="XEY64" s="28"/>
      <c r="XEZ64" s="28"/>
      <c r="XFA64" s="28"/>
      <c r="XFB64" s="28"/>
      <c r="XFC64" s="28"/>
      <c r="XFD64" s="28"/>
    </row>
    <row r="65" spans="1:42 16358:16384" s="3" customFormat="1" ht="19.05" customHeight="1">
      <c r="A65" s="109"/>
      <c r="B65" s="111"/>
      <c r="C65" s="111"/>
      <c r="D65" s="111"/>
      <c r="E65" s="111"/>
      <c r="F65" s="111"/>
      <c r="G65" s="111"/>
      <c r="H65" s="111"/>
      <c r="I65" s="111"/>
      <c r="J65" s="113"/>
      <c r="K65" s="18" t="str">
        <f ca="1">IF(A64="","",IF(MOD(ROW(),3)=1,"上午",IF(MOD(ROW(),3)=2,"下午","加班")))</f>
        <v/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26"/>
      <c r="XED65" s="28"/>
      <c r="XEE65" s="28"/>
      <c r="XEF65" s="28"/>
      <c r="XEG65" s="28"/>
      <c r="XEH65" s="28"/>
      <c r="XEI65" s="28"/>
      <c r="XEJ65" s="28"/>
      <c r="XEK65" s="28"/>
      <c r="XEL65" s="28"/>
      <c r="XEM65" s="28"/>
      <c r="XEN65" s="28"/>
      <c r="XEO65" s="28"/>
      <c r="XEP65" s="28"/>
      <c r="XEQ65" s="28"/>
      <c r="XER65" s="28"/>
      <c r="XES65" s="28"/>
      <c r="XET65" s="28"/>
      <c r="XEU65" s="28"/>
      <c r="XEV65" s="28"/>
      <c r="XEW65" s="28"/>
      <c r="XEX65" s="28"/>
      <c r="XEY65" s="28"/>
      <c r="XEZ65" s="28"/>
      <c r="XFA65" s="28"/>
      <c r="XFB65" s="28"/>
      <c r="XFC65" s="28"/>
      <c r="XFD65" s="28"/>
    </row>
    <row r="66" spans="1:42 16358:16384" s="3" customFormat="1" ht="19.05" customHeight="1">
      <c r="A66" s="109"/>
      <c r="B66" s="111"/>
      <c r="C66" s="111"/>
      <c r="D66" s="111"/>
      <c r="E66" s="111"/>
      <c r="F66" s="111"/>
      <c r="G66" s="111"/>
      <c r="H66" s="111"/>
      <c r="I66" s="111"/>
      <c r="J66" s="113"/>
      <c r="K66" s="20" t="str">
        <f ca="1">IF(A64="","",IF(MOD(ROW(),3)=1,"上午",IF(MOD(ROW(),3)=2,"下午","加班")))</f>
        <v/>
      </c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7"/>
      <c r="XED66" s="28"/>
      <c r="XEE66" s="28"/>
      <c r="XEF66" s="28"/>
      <c r="XEG66" s="28"/>
      <c r="XEH66" s="28"/>
      <c r="XEI66" s="28"/>
      <c r="XEJ66" s="28"/>
      <c r="XEK66" s="28"/>
      <c r="XEL66" s="28"/>
      <c r="XEM66" s="28"/>
      <c r="XEN66" s="28"/>
      <c r="XEO66" s="28"/>
      <c r="XEP66" s="28"/>
      <c r="XEQ66" s="28"/>
      <c r="XER66" s="28"/>
      <c r="XES66" s="28"/>
      <c r="XET66" s="28"/>
      <c r="XEU66" s="28"/>
      <c r="XEV66" s="28"/>
      <c r="XEW66" s="28"/>
      <c r="XEX66" s="28"/>
      <c r="XEY66" s="28"/>
      <c r="XEZ66" s="28"/>
      <c r="XFA66" s="28"/>
      <c r="XFB66" s="28"/>
      <c r="XFC66" s="28"/>
      <c r="XFD66" s="28"/>
    </row>
    <row r="67" spans="1:42 16358:16384" s="3" customFormat="1" ht="19.05" customHeight="1">
      <c r="A67" s="109" t="str">
        <f ca="1">IF(B67=0,"",COUNTA($B$3:$B66))</f>
        <v/>
      </c>
      <c r="B67" s="111">
        <f ca="1">INDIRECT("员工信息表!B"&amp;COUNTA($B$3:$B66)+2)</f>
        <v>0</v>
      </c>
      <c r="C67" s="111"/>
      <c r="D67" s="111">
        <f>(COUNTIF($L67:$AP67,"出勤")+COUNTIF($L68:$AP68,"出勤"))*0.5</f>
        <v>0</v>
      </c>
      <c r="E67" s="111">
        <f>(COUNTIF($L67:$AP67,"事假")+COUNTIF($L68:$AP68,"事假"))*0.5</f>
        <v>0</v>
      </c>
      <c r="F67" s="111">
        <f>(COUNTIF($L67:$AP67,"病假")+COUNTIF($L68:$AP68,"病假"))*0.5</f>
        <v>0</v>
      </c>
      <c r="G67" s="111">
        <f>(COUNTIF($L67:$AP67,"休假")+COUNTIF($L68:$AP68,"休假"))*0.5</f>
        <v>0</v>
      </c>
      <c r="H67" s="111">
        <f>(COUNTIF($L67:$AP67,"缺勤")+COUNTIF($L68:$AP68,"缺勤"))*0.5</f>
        <v>0</v>
      </c>
      <c r="I67" s="111">
        <f>(COUNTIF($L67:$AP67,"放假")+COUNTIF($L68:$AP68,"放假"))*0.5</f>
        <v>0</v>
      </c>
      <c r="J67" s="113">
        <f>(SUM(L69:AP69))/$AO$2</f>
        <v>0</v>
      </c>
      <c r="K67" s="16" t="str">
        <f ca="1">IF(A67="","",IF(MOD(ROW(),3)=1,"上午",IF(MOD(ROW(),3)=2,"下午","加班")))</f>
        <v/>
      </c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25"/>
      <c r="XED67" s="28"/>
      <c r="XEE67" s="28"/>
      <c r="XEF67" s="28"/>
      <c r="XEG67" s="28"/>
      <c r="XEH67" s="28"/>
      <c r="XEI67" s="28"/>
      <c r="XEJ67" s="28"/>
      <c r="XEK67" s="28"/>
      <c r="XEL67" s="28"/>
      <c r="XEM67" s="28"/>
      <c r="XEN67" s="28"/>
      <c r="XEO67" s="28"/>
      <c r="XEP67" s="28"/>
      <c r="XEQ67" s="28"/>
      <c r="XER67" s="28"/>
      <c r="XES67" s="28"/>
      <c r="XET67" s="28"/>
      <c r="XEU67" s="28"/>
      <c r="XEV67" s="28"/>
      <c r="XEW67" s="28"/>
      <c r="XEX67" s="28"/>
      <c r="XEY67" s="28"/>
      <c r="XEZ67" s="28"/>
      <c r="XFA67" s="28"/>
      <c r="XFB67" s="28"/>
      <c r="XFC67" s="28"/>
      <c r="XFD67" s="28"/>
    </row>
    <row r="68" spans="1:42 16358:16384" s="3" customFormat="1" ht="19.05" customHeight="1">
      <c r="A68" s="109"/>
      <c r="B68" s="111"/>
      <c r="C68" s="111"/>
      <c r="D68" s="111"/>
      <c r="E68" s="111"/>
      <c r="F68" s="111"/>
      <c r="G68" s="111"/>
      <c r="H68" s="111"/>
      <c r="I68" s="111"/>
      <c r="J68" s="113"/>
      <c r="K68" s="18" t="str">
        <f ca="1">IF(A67="","",IF(MOD(ROW(),3)=1,"上午",IF(MOD(ROW(),3)=2,"下午","加班")))</f>
        <v/>
      </c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26"/>
      <c r="XED68" s="28"/>
      <c r="XEE68" s="28"/>
      <c r="XEF68" s="28"/>
      <c r="XEG68" s="28"/>
      <c r="XEH68" s="28"/>
      <c r="XEI68" s="28"/>
      <c r="XEJ68" s="28"/>
      <c r="XEK68" s="28"/>
      <c r="XEL68" s="28"/>
      <c r="XEM68" s="28"/>
      <c r="XEN68" s="28"/>
      <c r="XEO68" s="28"/>
      <c r="XEP68" s="28"/>
      <c r="XEQ68" s="28"/>
      <c r="XER68" s="28"/>
      <c r="XES68" s="28"/>
      <c r="XET68" s="28"/>
      <c r="XEU68" s="28"/>
      <c r="XEV68" s="28"/>
      <c r="XEW68" s="28"/>
      <c r="XEX68" s="28"/>
      <c r="XEY68" s="28"/>
      <c r="XEZ68" s="28"/>
      <c r="XFA68" s="28"/>
      <c r="XFB68" s="28"/>
      <c r="XFC68" s="28"/>
      <c r="XFD68" s="28"/>
    </row>
    <row r="69" spans="1:42 16358:16384" s="3" customFormat="1" ht="19.05" customHeight="1">
      <c r="A69" s="109"/>
      <c r="B69" s="111"/>
      <c r="C69" s="111"/>
      <c r="D69" s="111"/>
      <c r="E69" s="111"/>
      <c r="F69" s="111"/>
      <c r="G69" s="111"/>
      <c r="H69" s="111"/>
      <c r="I69" s="111"/>
      <c r="J69" s="113"/>
      <c r="K69" s="20" t="str">
        <f ca="1">IF(A67="","",IF(MOD(ROW(),3)=1,"上午",IF(MOD(ROW(),3)=2,"下午","加班")))</f>
        <v/>
      </c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7"/>
      <c r="XED69" s="28"/>
      <c r="XEE69" s="28"/>
      <c r="XEF69" s="28"/>
      <c r="XEG69" s="28"/>
      <c r="XEH69" s="28"/>
      <c r="XEI69" s="28"/>
      <c r="XEJ69" s="28"/>
      <c r="XEK69" s="28"/>
      <c r="XEL69" s="28"/>
      <c r="XEM69" s="28"/>
      <c r="XEN69" s="28"/>
      <c r="XEO69" s="28"/>
      <c r="XEP69" s="28"/>
      <c r="XEQ69" s="28"/>
      <c r="XER69" s="28"/>
      <c r="XES69" s="28"/>
      <c r="XET69" s="28"/>
      <c r="XEU69" s="28"/>
      <c r="XEV69" s="28"/>
      <c r="XEW69" s="28"/>
      <c r="XEX69" s="28"/>
      <c r="XEY69" s="28"/>
      <c r="XEZ69" s="28"/>
      <c r="XFA69" s="28"/>
      <c r="XFB69" s="28"/>
      <c r="XFC69" s="28"/>
      <c r="XFD69" s="28"/>
    </row>
    <row r="70" spans="1:42 16358:16384" s="3" customFormat="1" ht="19.05" customHeight="1">
      <c r="A70" s="109" t="str">
        <f ca="1">IF(B70=0,"",COUNTA($B$3:$B69))</f>
        <v/>
      </c>
      <c r="B70" s="111">
        <f ca="1">INDIRECT("员工信息表!B"&amp;COUNTA($B$3:$B69)+2)</f>
        <v>0</v>
      </c>
      <c r="C70" s="111"/>
      <c r="D70" s="111">
        <f>(COUNTIF($L70:$AP70,"出勤")+COUNTIF($L71:$AP71,"出勤"))*0.5</f>
        <v>0</v>
      </c>
      <c r="E70" s="111">
        <f>(COUNTIF($L70:$AP70,"事假")+COUNTIF($L71:$AP71,"事假"))*0.5</f>
        <v>0</v>
      </c>
      <c r="F70" s="111">
        <f>(COUNTIF($L70:$AP70,"病假")+COUNTIF($L71:$AP71,"病假"))*0.5</f>
        <v>0</v>
      </c>
      <c r="G70" s="111">
        <f>(COUNTIF($L70:$AP70,"休假")+COUNTIF($L71:$AP71,"休假"))*0.5</f>
        <v>0</v>
      </c>
      <c r="H70" s="111">
        <f>(COUNTIF($L70:$AP70,"缺勤")+COUNTIF($L71:$AP71,"缺勤"))*0.5</f>
        <v>0</v>
      </c>
      <c r="I70" s="111">
        <f>(COUNTIF($L70:$AP70,"放假")+COUNTIF($L71:$AP71,"放假"))*0.5</f>
        <v>0</v>
      </c>
      <c r="J70" s="113">
        <f>(SUM(L72:AP72))/$AO$2</f>
        <v>0</v>
      </c>
      <c r="K70" s="16" t="str">
        <f ca="1">IF(A70="","",IF(MOD(ROW(),3)=1,"上午",IF(MOD(ROW(),3)=2,"下午","加班")))</f>
        <v/>
      </c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25"/>
      <c r="XED70" s="28"/>
      <c r="XEE70" s="28"/>
      <c r="XEF70" s="28"/>
      <c r="XEG70" s="28"/>
      <c r="XEH70" s="28"/>
      <c r="XEI70" s="28"/>
      <c r="XEJ70" s="28"/>
      <c r="XEK70" s="28"/>
      <c r="XEL70" s="28"/>
      <c r="XEM70" s="28"/>
      <c r="XEN70" s="28"/>
      <c r="XEO70" s="28"/>
      <c r="XEP70" s="28"/>
      <c r="XEQ70" s="28"/>
      <c r="XER70" s="28"/>
      <c r="XES70" s="28"/>
      <c r="XET70" s="28"/>
      <c r="XEU70" s="28"/>
      <c r="XEV70" s="28"/>
      <c r="XEW70" s="28"/>
      <c r="XEX70" s="28"/>
      <c r="XEY70" s="28"/>
      <c r="XEZ70" s="28"/>
      <c r="XFA70" s="28"/>
      <c r="XFB70" s="28"/>
      <c r="XFC70" s="28"/>
      <c r="XFD70" s="28"/>
    </row>
    <row r="71" spans="1:42 16358:16384" s="3" customFormat="1" ht="19.05" customHeight="1">
      <c r="A71" s="109"/>
      <c r="B71" s="111"/>
      <c r="C71" s="111"/>
      <c r="D71" s="111"/>
      <c r="E71" s="111"/>
      <c r="F71" s="111"/>
      <c r="G71" s="111"/>
      <c r="H71" s="111"/>
      <c r="I71" s="111"/>
      <c r="J71" s="113"/>
      <c r="K71" s="18" t="str">
        <f ca="1">IF(A70="","",IF(MOD(ROW(),3)=1,"上午",IF(MOD(ROW(),3)=2,"下午","加班")))</f>
        <v/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26"/>
      <c r="XED71" s="28"/>
      <c r="XEE71" s="28"/>
      <c r="XEF71" s="28"/>
      <c r="XEG71" s="28"/>
      <c r="XEH71" s="28"/>
      <c r="XEI71" s="28"/>
      <c r="XEJ71" s="28"/>
      <c r="XEK71" s="28"/>
      <c r="XEL71" s="28"/>
      <c r="XEM71" s="28"/>
      <c r="XEN71" s="28"/>
      <c r="XEO71" s="28"/>
      <c r="XEP71" s="28"/>
      <c r="XEQ71" s="28"/>
      <c r="XER71" s="28"/>
      <c r="XES71" s="28"/>
      <c r="XET71" s="28"/>
      <c r="XEU71" s="28"/>
      <c r="XEV71" s="28"/>
      <c r="XEW71" s="28"/>
      <c r="XEX71" s="28"/>
      <c r="XEY71" s="28"/>
      <c r="XEZ71" s="28"/>
      <c r="XFA71" s="28"/>
      <c r="XFB71" s="28"/>
      <c r="XFC71" s="28"/>
      <c r="XFD71" s="28"/>
    </row>
    <row r="72" spans="1:42 16358:16384" s="3" customFormat="1" ht="19.05" customHeight="1">
      <c r="A72" s="109"/>
      <c r="B72" s="111"/>
      <c r="C72" s="111"/>
      <c r="D72" s="111"/>
      <c r="E72" s="111"/>
      <c r="F72" s="111"/>
      <c r="G72" s="111"/>
      <c r="H72" s="111"/>
      <c r="I72" s="111"/>
      <c r="J72" s="113"/>
      <c r="K72" s="20" t="str">
        <f ca="1">IF(A70="","",IF(MOD(ROW(),3)=1,"上午",IF(MOD(ROW(),3)=2,"下午","加班")))</f>
        <v/>
      </c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7"/>
      <c r="XED72" s="28"/>
      <c r="XEE72" s="28"/>
      <c r="XEF72" s="28"/>
      <c r="XEG72" s="28"/>
      <c r="XEH72" s="28"/>
      <c r="XEI72" s="28"/>
      <c r="XEJ72" s="28"/>
      <c r="XEK72" s="28"/>
      <c r="XEL72" s="28"/>
      <c r="XEM72" s="28"/>
      <c r="XEN72" s="28"/>
      <c r="XEO72" s="28"/>
      <c r="XEP72" s="28"/>
      <c r="XEQ72" s="28"/>
      <c r="XER72" s="28"/>
      <c r="XES72" s="28"/>
      <c r="XET72" s="28"/>
      <c r="XEU72" s="28"/>
      <c r="XEV72" s="28"/>
      <c r="XEW72" s="28"/>
      <c r="XEX72" s="28"/>
      <c r="XEY72" s="28"/>
      <c r="XEZ72" s="28"/>
      <c r="XFA72" s="28"/>
      <c r="XFB72" s="28"/>
      <c r="XFC72" s="28"/>
      <c r="XFD72" s="28"/>
    </row>
    <row r="73" spans="1:42 16358:16384" s="3" customFormat="1" ht="19.05" customHeight="1">
      <c r="A73" s="109" t="str">
        <f ca="1">IF(B73=0,"",COUNTA($B$3:$B72))</f>
        <v/>
      </c>
      <c r="B73" s="111">
        <f ca="1">INDIRECT("员工信息表!B"&amp;COUNTA($B$3:$B72)+2)</f>
        <v>0</v>
      </c>
      <c r="C73" s="111"/>
      <c r="D73" s="111">
        <f>(COUNTIF($L73:$AP73,"出勤")+COUNTIF($L74:$AP74,"出勤"))*0.5</f>
        <v>0</v>
      </c>
      <c r="E73" s="111">
        <f>(COUNTIF($L73:$AP73,"事假")+COUNTIF($L74:$AP74,"事假"))*0.5</f>
        <v>0</v>
      </c>
      <c r="F73" s="111">
        <f>(COUNTIF($L73:$AP73,"病假")+COUNTIF($L74:$AP74,"病假"))*0.5</f>
        <v>0</v>
      </c>
      <c r="G73" s="111">
        <f>(COUNTIF($L73:$AP73,"休假")+COUNTIF($L74:$AP74,"休假"))*0.5</f>
        <v>0</v>
      </c>
      <c r="H73" s="111">
        <f>(COUNTIF($L73:$AP73,"缺勤")+COUNTIF($L74:$AP74,"缺勤"))*0.5</f>
        <v>0</v>
      </c>
      <c r="I73" s="111">
        <f>(COUNTIF($L73:$AP73,"放假")+COUNTIF($L74:$AP74,"放假"))*0.5</f>
        <v>0</v>
      </c>
      <c r="J73" s="113">
        <f>(SUM(L75:AP75))/$AO$2</f>
        <v>0</v>
      </c>
      <c r="K73" s="16" t="str">
        <f ca="1">IF(A73="","",IF(MOD(ROW(),3)=1,"上午",IF(MOD(ROW(),3)=2,"下午","加班")))</f>
        <v/>
      </c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25"/>
      <c r="XED73" s="28"/>
      <c r="XEE73" s="28"/>
      <c r="XEF73" s="28"/>
      <c r="XEG73" s="28"/>
      <c r="XEH73" s="28"/>
      <c r="XEI73" s="28"/>
      <c r="XEJ73" s="28"/>
      <c r="XEK73" s="28"/>
      <c r="XEL73" s="28"/>
      <c r="XEM73" s="28"/>
      <c r="XEN73" s="28"/>
      <c r="XEO73" s="28"/>
      <c r="XEP73" s="28"/>
      <c r="XEQ73" s="28"/>
      <c r="XER73" s="28"/>
      <c r="XES73" s="28"/>
      <c r="XET73" s="28"/>
      <c r="XEU73" s="28"/>
      <c r="XEV73" s="28"/>
      <c r="XEW73" s="28"/>
      <c r="XEX73" s="28"/>
      <c r="XEY73" s="28"/>
      <c r="XEZ73" s="28"/>
      <c r="XFA73" s="28"/>
      <c r="XFB73" s="28"/>
      <c r="XFC73" s="28"/>
      <c r="XFD73" s="28"/>
    </row>
    <row r="74" spans="1:42 16358:16384" s="3" customFormat="1" ht="19.05" customHeight="1">
      <c r="A74" s="109"/>
      <c r="B74" s="111"/>
      <c r="C74" s="111"/>
      <c r="D74" s="111"/>
      <c r="E74" s="111"/>
      <c r="F74" s="111"/>
      <c r="G74" s="111"/>
      <c r="H74" s="111"/>
      <c r="I74" s="111"/>
      <c r="J74" s="113"/>
      <c r="K74" s="18" t="str">
        <f ca="1">IF(A73="","",IF(MOD(ROW(),3)=1,"上午",IF(MOD(ROW(),3)=2,"下午","加班")))</f>
        <v/>
      </c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26"/>
      <c r="XED74" s="28"/>
      <c r="XEE74" s="28"/>
      <c r="XEF74" s="28"/>
      <c r="XEG74" s="28"/>
      <c r="XEH74" s="28"/>
      <c r="XEI74" s="28"/>
      <c r="XEJ74" s="28"/>
      <c r="XEK74" s="28"/>
      <c r="XEL74" s="28"/>
      <c r="XEM74" s="28"/>
      <c r="XEN74" s="28"/>
      <c r="XEO74" s="28"/>
      <c r="XEP74" s="28"/>
      <c r="XEQ74" s="28"/>
      <c r="XER74" s="28"/>
      <c r="XES74" s="28"/>
      <c r="XET74" s="28"/>
      <c r="XEU74" s="28"/>
      <c r="XEV74" s="28"/>
      <c r="XEW74" s="28"/>
      <c r="XEX74" s="28"/>
      <c r="XEY74" s="28"/>
      <c r="XEZ74" s="28"/>
      <c r="XFA74" s="28"/>
      <c r="XFB74" s="28"/>
      <c r="XFC74" s="28"/>
      <c r="XFD74" s="28"/>
    </row>
    <row r="75" spans="1:42 16358:16384" s="3" customFormat="1" ht="19.05" customHeight="1">
      <c r="A75" s="109"/>
      <c r="B75" s="111"/>
      <c r="C75" s="111"/>
      <c r="D75" s="111"/>
      <c r="E75" s="111"/>
      <c r="F75" s="111"/>
      <c r="G75" s="111"/>
      <c r="H75" s="111"/>
      <c r="I75" s="111"/>
      <c r="J75" s="113"/>
      <c r="K75" s="20" t="str">
        <f ca="1">IF(A73="","",IF(MOD(ROW(),3)=1,"上午",IF(MOD(ROW(),3)=2,"下午","加班")))</f>
        <v/>
      </c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7"/>
      <c r="XED75" s="28"/>
      <c r="XEE75" s="28"/>
      <c r="XEF75" s="28"/>
      <c r="XEG75" s="28"/>
      <c r="XEH75" s="28"/>
      <c r="XEI75" s="28"/>
      <c r="XEJ75" s="28"/>
      <c r="XEK75" s="28"/>
      <c r="XEL75" s="28"/>
      <c r="XEM75" s="28"/>
      <c r="XEN75" s="28"/>
      <c r="XEO75" s="28"/>
      <c r="XEP75" s="28"/>
      <c r="XEQ75" s="28"/>
      <c r="XER75" s="28"/>
      <c r="XES75" s="28"/>
      <c r="XET75" s="28"/>
      <c r="XEU75" s="28"/>
      <c r="XEV75" s="28"/>
      <c r="XEW75" s="28"/>
      <c r="XEX75" s="28"/>
      <c r="XEY75" s="28"/>
      <c r="XEZ75" s="28"/>
      <c r="XFA75" s="28"/>
      <c r="XFB75" s="28"/>
      <c r="XFC75" s="28"/>
      <c r="XFD75" s="28"/>
    </row>
    <row r="76" spans="1:42 16358:16384" s="3" customFormat="1" ht="19.05" customHeight="1">
      <c r="A76" s="109" t="str">
        <f ca="1">IF(B76=0,"",COUNTA($B$3:$B75))</f>
        <v/>
      </c>
      <c r="B76" s="111">
        <f ca="1">INDIRECT("员工信息表!B"&amp;COUNTA($B$3:$B75)+2)</f>
        <v>0</v>
      </c>
      <c r="C76" s="111"/>
      <c r="D76" s="111">
        <f>(COUNTIF($L76:$AP76,"出勤")+COUNTIF($L77:$AP77,"出勤"))*0.5</f>
        <v>0</v>
      </c>
      <c r="E76" s="111">
        <f>(COUNTIF($L76:$AP76,"事假")+COUNTIF($L77:$AP77,"事假"))*0.5</f>
        <v>0</v>
      </c>
      <c r="F76" s="111">
        <f>(COUNTIF($L76:$AP76,"病假")+COUNTIF($L77:$AP77,"病假"))*0.5</f>
        <v>0</v>
      </c>
      <c r="G76" s="111">
        <f>(COUNTIF($L76:$AP76,"休假")+COUNTIF($L77:$AP77,"休假"))*0.5</f>
        <v>0</v>
      </c>
      <c r="H76" s="111">
        <f>(COUNTIF($L76:$AP76,"缺勤")+COUNTIF($L77:$AP77,"缺勤"))*0.5</f>
        <v>0</v>
      </c>
      <c r="I76" s="111">
        <f>(COUNTIF($L76:$AP76,"放假")+COUNTIF($L77:$AP77,"放假"))*0.5</f>
        <v>0</v>
      </c>
      <c r="J76" s="113">
        <f>(SUM(L78:AP78))/$AO$2</f>
        <v>0</v>
      </c>
      <c r="K76" s="16" t="str">
        <f ca="1">IF(A76="","",IF(MOD(ROW(),3)=1,"上午",IF(MOD(ROW(),3)=2,"下午","加班")))</f>
        <v/>
      </c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25"/>
      <c r="XED76" s="28"/>
      <c r="XEE76" s="28"/>
      <c r="XEF76" s="28"/>
      <c r="XEG76" s="28"/>
      <c r="XEH76" s="28"/>
      <c r="XEI76" s="28"/>
      <c r="XEJ76" s="28"/>
      <c r="XEK76" s="28"/>
      <c r="XEL76" s="28"/>
      <c r="XEM76" s="28"/>
      <c r="XEN76" s="28"/>
      <c r="XEO76" s="28"/>
      <c r="XEP76" s="28"/>
      <c r="XEQ76" s="28"/>
      <c r="XER76" s="28"/>
      <c r="XES76" s="28"/>
      <c r="XET76" s="28"/>
      <c r="XEU76" s="28"/>
      <c r="XEV76" s="28"/>
      <c r="XEW76" s="28"/>
      <c r="XEX76" s="28"/>
      <c r="XEY76" s="28"/>
      <c r="XEZ76" s="28"/>
      <c r="XFA76" s="28"/>
      <c r="XFB76" s="28"/>
      <c r="XFC76" s="28"/>
      <c r="XFD76" s="28"/>
    </row>
    <row r="77" spans="1:42 16358:16384" s="3" customFormat="1" ht="19.05" customHeight="1">
      <c r="A77" s="109"/>
      <c r="B77" s="111"/>
      <c r="C77" s="111"/>
      <c r="D77" s="111"/>
      <c r="E77" s="111"/>
      <c r="F77" s="111"/>
      <c r="G77" s="111"/>
      <c r="H77" s="111"/>
      <c r="I77" s="111"/>
      <c r="J77" s="113"/>
      <c r="K77" s="18" t="str">
        <f ca="1">IF(A76="","",IF(MOD(ROW(),3)=1,"上午",IF(MOD(ROW(),3)=2,"下午","加班")))</f>
        <v/>
      </c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26"/>
      <c r="XED77" s="28"/>
      <c r="XEE77" s="28"/>
      <c r="XEF77" s="28"/>
      <c r="XEG77" s="28"/>
      <c r="XEH77" s="28"/>
      <c r="XEI77" s="28"/>
      <c r="XEJ77" s="28"/>
      <c r="XEK77" s="28"/>
      <c r="XEL77" s="28"/>
      <c r="XEM77" s="28"/>
      <c r="XEN77" s="28"/>
      <c r="XEO77" s="28"/>
      <c r="XEP77" s="28"/>
      <c r="XEQ77" s="28"/>
      <c r="XER77" s="28"/>
      <c r="XES77" s="28"/>
      <c r="XET77" s="28"/>
      <c r="XEU77" s="28"/>
      <c r="XEV77" s="28"/>
      <c r="XEW77" s="28"/>
      <c r="XEX77" s="28"/>
      <c r="XEY77" s="28"/>
      <c r="XEZ77" s="28"/>
      <c r="XFA77" s="28"/>
      <c r="XFB77" s="28"/>
      <c r="XFC77" s="28"/>
      <c r="XFD77" s="28"/>
    </row>
    <row r="78" spans="1:42 16358:16384" s="3" customFormat="1" ht="19.05" customHeight="1">
      <c r="A78" s="109"/>
      <c r="B78" s="111"/>
      <c r="C78" s="111"/>
      <c r="D78" s="111"/>
      <c r="E78" s="111"/>
      <c r="F78" s="111"/>
      <c r="G78" s="111"/>
      <c r="H78" s="111"/>
      <c r="I78" s="111"/>
      <c r="J78" s="113"/>
      <c r="K78" s="20" t="str">
        <f ca="1">IF(A76="","",IF(MOD(ROW(),3)=1,"上午",IF(MOD(ROW(),3)=2,"下午","加班")))</f>
        <v/>
      </c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7"/>
      <c r="XED78" s="28"/>
      <c r="XEE78" s="28"/>
      <c r="XEF78" s="28"/>
      <c r="XEG78" s="28"/>
      <c r="XEH78" s="28"/>
      <c r="XEI78" s="28"/>
      <c r="XEJ78" s="28"/>
      <c r="XEK78" s="28"/>
      <c r="XEL78" s="28"/>
      <c r="XEM78" s="28"/>
      <c r="XEN78" s="28"/>
      <c r="XEO78" s="28"/>
      <c r="XEP78" s="28"/>
      <c r="XEQ78" s="28"/>
      <c r="XER78" s="28"/>
      <c r="XES78" s="28"/>
      <c r="XET78" s="28"/>
      <c r="XEU78" s="28"/>
      <c r="XEV78" s="28"/>
      <c r="XEW78" s="28"/>
      <c r="XEX78" s="28"/>
      <c r="XEY78" s="28"/>
      <c r="XEZ78" s="28"/>
      <c r="XFA78" s="28"/>
      <c r="XFB78" s="28"/>
      <c r="XFC78" s="28"/>
      <c r="XFD78" s="28"/>
    </row>
    <row r="79" spans="1:42 16358:16384" s="3" customFormat="1" ht="19.05" customHeight="1">
      <c r="A79" s="109" t="str">
        <f ca="1">IF(B79=0,"",COUNTA($B$3:$B78))</f>
        <v/>
      </c>
      <c r="B79" s="111">
        <f ca="1">INDIRECT("员工信息表!B"&amp;COUNTA($B$3:$B78)+2)</f>
        <v>0</v>
      </c>
      <c r="C79" s="111"/>
      <c r="D79" s="111">
        <f>(COUNTIF($L79:$AP79,"出勤")+COUNTIF($L80:$AP80,"出勤"))*0.5</f>
        <v>0</v>
      </c>
      <c r="E79" s="111">
        <f>(COUNTIF($L79:$AP79,"事假")+COUNTIF($L80:$AP80,"事假"))*0.5</f>
        <v>0</v>
      </c>
      <c r="F79" s="111">
        <f>(COUNTIF($L79:$AP79,"病假")+COUNTIF($L80:$AP80,"病假"))*0.5</f>
        <v>0</v>
      </c>
      <c r="G79" s="111">
        <f>(COUNTIF($L79:$AP79,"休假")+COUNTIF($L80:$AP80,"休假"))*0.5</f>
        <v>0</v>
      </c>
      <c r="H79" s="111">
        <f>(COUNTIF($L79:$AP79,"缺勤")+COUNTIF($L80:$AP80,"缺勤"))*0.5</f>
        <v>0</v>
      </c>
      <c r="I79" s="111">
        <f>(COUNTIF($L79:$AP79,"放假")+COUNTIF($L80:$AP80,"放假"))*0.5</f>
        <v>0</v>
      </c>
      <c r="J79" s="113">
        <f>(SUM(L81:AP81))/$AO$2</f>
        <v>0</v>
      </c>
      <c r="K79" s="16" t="str">
        <f ca="1">IF(A79="","",IF(MOD(ROW(),3)=1,"上午",IF(MOD(ROW(),3)=2,"下午","加班")))</f>
        <v/>
      </c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25"/>
      <c r="XED79" s="28"/>
      <c r="XEE79" s="28"/>
      <c r="XEF79" s="28"/>
      <c r="XEG79" s="28"/>
      <c r="XEH79" s="28"/>
      <c r="XEI79" s="28"/>
      <c r="XEJ79" s="28"/>
      <c r="XEK79" s="28"/>
      <c r="XEL79" s="28"/>
      <c r="XEM79" s="28"/>
      <c r="XEN79" s="28"/>
      <c r="XEO79" s="28"/>
      <c r="XEP79" s="28"/>
      <c r="XEQ79" s="28"/>
      <c r="XER79" s="28"/>
      <c r="XES79" s="28"/>
      <c r="XET79" s="28"/>
      <c r="XEU79" s="28"/>
      <c r="XEV79" s="28"/>
      <c r="XEW79" s="28"/>
      <c r="XEX79" s="28"/>
      <c r="XEY79" s="28"/>
      <c r="XEZ79" s="28"/>
      <c r="XFA79" s="28"/>
      <c r="XFB79" s="28"/>
      <c r="XFC79" s="28"/>
      <c r="XFD79" s="28"/>
    </row>
    <row r="80" spans="1:42 16358:16384" s="3" customFormat="1" ht="19.05" customHeight="1">
      <c r="A80" s="109"/>
      <c r="B80" s="111"/>
      <c r="C80" s="111"/>
      <c r="D80" s="111"/>
      <c r="E80" s="111"/>
      <c r="F80" s="111"/>
      <c r="G80" s="111"/>
      <c r="H80" s="111"/>
      <c r="I80" s="111"/>
      <c r="J80" s="113"/>
      <c r="K80" s="18" t="str">
        <f ca="1">IF(A79="","",IF(MOD(ROW(),3)=1,"上午",IF(MOD(ROW(),3)=2,"下午","加班")))</f>
        <v/>
      </c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26"/>
      <c r="XED80" s="28"/>
      <c r="XEE80" s="28"/>
      <c r="XEF80" s="28"/>
      <c r="XEG80" s="28"/>
      <c r="XEH80" s="28"/>
      <c r="XEI80" s="28"/>
      <c r="XEJ80" s="28"/>
      <c r="XEK80" s="28"/>
      <c r="XEL80" s="28"/>
      <c r="XEM80" s="28"/>
      <c r="XEN80" s="28"/>
      <c r="XEO80" s="28"/>
      <c r="XEP80" s="28"/>
      <c r="XEQ80" s="28"/>
      <c r="XER80" s="28"/>
      <c r="XES80" s="28"/>
      <c r="XET80" s="28"/>
      <c r="XEU80" s="28"/>
      <c r="XEV80" s="28"/>
      <c r="XEW80" s="28"/>
      <c r="XEX80" s="28"/>
      <c r="XEY80" s="28"/>
      <c r="XEZ80" s="28"/>
      <c r="XFA80" s="28"/>
      <c r="XFB80" s="28"/>
      <c r="XFC80" s="28"/>
      <c r="XFD80" s="28"/>
    </row>
    <row r="81" spans="1:42 16358:16384" s="3" customFormat="1" ht="19.05" customHeight="1">
      <c r="A81" s="109"/>
      <c r="B81" s="111"/>
      <c r="C81" s="111"/>
      <c r="D81" s="111"/>
      <c r="E81" s="111"/>
      <c r="F81" s="111"/>
      <c r="G81" s="111"/>
      <c r="H81" s="111"/>
      <c r="I81" s="111"/>
      <c r="J81" s="113"/>
      <c r="K81" s="20" t="str">
        <f ca="1">IF(A79="","",IF(MOD(ROW(),3)=1,"上午",IF(MOD(ROW(),3)=2,"下午","加班")))</f>
        <v/>
      </c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7"/>
      <c r="XED81" s="28"/>
      <c r="XEE81" s="28"/>
      <c r="XEF81" s="28"/>
      <c r="XEG81" s="28"/>
      <c r="XEH81" s="28"/>
      <c r="XEI81" s="28"/>
      <c r="XEJ81" s="28"/>
      <c r="XEK81" s="28"/>
      <c r="XEL81" s="28"/>
      <c r="XEM81" s="28"/>
      <c r="XEN81" s="28"/>
      <c r="XEO81" s="28"/>
      <c r="XEP81" s="28"/>
      <c r="XEQ81" s="28"/>
      <c r="XER81" s="28"/>
      <c r="XES81" s="28"/>
      <c r="XET81" s="28"/>
      <c r="XEU81" s="28"/>
      <c r="XEV81" s="28"/>
      <c r="XEW81" s="28"/>
      <c r="XEX81" s="28"/>
      <c r="XEY81" s="28"/>
      <c r="XEZ81" s="28"/>
      <c r="XFA81" s="28"/>
      <c r="XFB81" s="28"/>
      <c r="XFC81" s="28"/>
      <c r="XFD81" s="28"/>
    </row>
    <row r="82" spans="1:42 16358:16384" s="3" customFormat="1" ht="19.05" customHeight="1">
      <c r="A82" s="109" t="str">
        <f ca="1">IF(B82=0,"",COUNTA($B$3:$B81))</f>
        <v/>
      </c>
      <c r="B82" s="111">
        <f ca="1">INDIRECT("员工信息表!B"&amp;COUNTA($B$3:$B81)+2)</f>
        <v>0</v>
      </c>
      <c r="C82" s="111"/>
      <c r="D82" s="111">
        <f>(COUNTIF($L82:$AP82,"出勤")+COUNTIF($L83:$AP83,"出勤"))*0.5</f>
        <v>0</v>
      </c>
      <c r="E82" s="111">
        <f>(COUNTIF($L82:$AP82,"事假")+COUNTIF($L83:$AP83,"事假"))*0.5</f>
        <v>0</v>
      </c>
      <c r="F82" s="111">
        <f>(COUNTIF($L82:$AP82,"病假")+COUNTIF($L83:$AP83,"病假"))*0.5</f>
        <v>0</v>
      </c>
      <c r="G82" s="111">
        <f>(COUNTIF($L82:$AP82,"休假")+COUNTIF($L83:$AP83,"休假"))*0.5</f>
        <v>0</v>
      </c>
      <c r="H82" s="111">
        <f>(COUNTIF($L82:$AP82,"缺勤")+COUNTIF($L83:$AP83,"缺勤"))*0.5</f>
        <v>0</v>
      </c>
      <c r="I82" s="111">
        <f>(COUNTIF($L82:$AP82,"放假")+COUNTIF($L83:$AP83,"放假"))*0.5</f>
        <v>0</v>
      </c>
      <c r="J82" s="113">
        <f>(SUM(L84:AP84))/$AO$2</f>
        <v>0</v>
      </c>
      <c r="K82" s="16" t="str">
        <f ca="1">IF(A82="","",IF(MOD(ROW(),3)=1,"上午",IF(MOD(ROW(),3)=2,"下午","加班")))</f>
        <v/>
      </c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25"/>
      <c r="XED82" s="28"/>
      <c r="XEE82" s="28"/>
      <c r="XEF82" s="28"/>
      <c r="XEG82" s="28"/>
      <c r="XEH82" s="28"/>
      <c r="XEI82" s="28"/>
      <c r="XEJ82" s="28"/>
      <c r="XEK82" s="28"/>
      <c r="XEL82" s="28"/>
      <c r="XEM82" s="28"/>
      <c r="XEN82" s="28"/>
      <c r="XEO82" s="28"/>
      <c r="XEP82" s="28"/>
      <c r="XEQ82" s="28"/>
      <c r="XER82" s="28"/>
      <c r="XES82" s="28"/>
      <c r="XET82" s="28"/>
      <c r="XEU82" s="28"/>
      <c r="XEV82" s="28"/>
      <c r="XEW82" s="28"/>
      <c r="XEX82" s="28"/>
      <c r="XEY82" s="28"/>
      <c r="XEZ82" s="28"/>
      <c r="XFA82" s="28"/>
      <c r="XFB82" s="28"/>
      <c r="XFC82" s="28"/>
      <c r="XFD82" s="28"/>
    </row>
    <row r="83" spans="1:42 16358:16384" s="3" customFormat="1" ht="19.05" customHeight="1">
      <c r="A83" s="109"/>
      <c r="B83" s="111"/>
      <c r="C83" s="111"/>
      <c r="D83" s="111"/>
      <c r="E83" s="111"/>
      <c r="F83" s="111"/>
      <c r="G83" s="111"/>
      <c r="H83" s="111"/>
      <c r="I83" s="111"/>
      <c r="J83" s="113"/>
      <c r="K83" s="18" t="str">
        <f ca="1">IF(A82="","",IF(MOD(ROW(),3)=1,"上午",IF(MOD(ROW(),3)=2,"下午","加班")))</f>
        <v/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26"/>
      <c r="XED83" s="28"/>
      <c r="XEE83" s="28"/>
      <c r="XEF83" s="28"/>
      <c r="XEG83" s="28"/>
      <c r="XEH83" s="28"/>
      <c r="XEI83" s="28"/>
      <c r="XEJ83" s="28"/>
      <c r="XEK83" s="28"/>
      <c r="XEL83" s="28"/>
      <c r="XEM83" s="28"/>
      <c r="XEN83" s="28"/>
      <c r="XEO83" s="28"/>
      <c r="XEP83" s="28"/>
      <c r="XEQ83" s="28"/>
      <c r="XER83" s="28"/>
      <c r="XES83" s="28"/>
      <c r="XET83" s="28"/>
      <c r="XEU83" s="28"/>
      <c r="XEV83" s="28"/>
      <c r="XEW83" s="28"/>
      <c r="XEX83" s="28"/>
      <c r="XEY83" s="28"/>
      <c r="XEZ83" s="28"/>
      <c r="XFA83" s="28"/>
      <c r="XFB83" s="28"/>
      <c r="XFC83" s="28"/>
      <c r="XFD83" s="28"/>
    </row>
    <row r="84" spans="1:42 16358:16384" s="3" customFormat="1" ht="19.05" customHeight="1">
      <c r="A84" s="109"/>
      <c r="B84" s="111"/>
      <c r="C84" s="111"/>
      <c r="D84" s="111"/>
      <c r="E84" s="111"/>
      <c r="F84" s="111"/>
      <c r="G84" s="111"/>
      <c r="H84" s="111"/>
      <c r="I84" s="111"/>
      <c r="J84" s="113"/>
      <c r="K84" s="20" t="str">
        <f ca="1">IF(A82="","",IF(MOD(ROW(),3)=1,"上午",IF(MOD(ROW(),3)=2,"下午","加班")))</f>
        <v/>
      </c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7"/>
      <c r="XED84" s="28"/>
      <c r="XEE84" s="28"/>
      <c r="XEF84" s="28"/>
      <c r="XEG84" s="28"/>
      <c r="XEH84" s="28"/>
      <c r="XEI84" s="28"/>
      <c r="XEJ84" s="28"/>
      <c r="XEK84" s="28"/>
      <c r="XEL84" s="28"/>
      <c r="XEM84" s="28"/>
      <c r="XEN84" s="28"/>
      <c r="XEO84" s="28"/>
      <c r="XEP84" s="28"/>
      <c r="XEQ84" s="28"/>
      <c r="XER84" s="28"/>
      <c r="XES84" s="28"/>
      <c r="XET84" s="28"/>
      <c r="XEU84" s="28"/>
      <c r="XEV84" s="28"/>
      <c r="XEW84" s="28"/>
      <c r="XEX84" s="28"/>
      <c r="XEY84" s="28"/>
      <c r="XEZ84" s="28"/>
      <c r="XFA84" s="28"/>
      <c r="XFB84" s="28"/>
      <c r="XFC84" s="28"/>
      <c r="XFD84" s="28"/>
    </row>
    <row r="85" spans="1:42 16358:16384" s="3" customFormat="1" ht="19.05" customHeight="1">
      <c r="A85" s="109" t="str">
        <f ca="1">IF(B85=0,"",COUNTA($B$3:$B84))</f>
        <v/>
      </c>
      <c r="B85" s="111">
        <f ca="1">INDIRECT("员工信息表!B"&amp;COUNTA($B$3:$B84)+2)</f>
        <v>0</v>
      </c>
      <c r="C85" s="111"/>
      <c r="D85" s="111">
        <f>(COUNTIF($L85:$AP85,"出勤")+COUNTIF($L86:$AP86,"出勤"))*0.5</f>
        <v>0</v>
      </c>
      <c r="E85" s="111">
        <f>(COUNTIF($L85:$AP85,"事假")+COUNTIF($L86:$AP86,"事假"))*0.5</f>
        <v>0</v>
      </c>
      <c r="F85" s="111">
        <f>(COUNTIF($L85:$AP85,"病假")+COUNTIF($L86:$AP86,"病假"))*0.5</f>
        <v>0</v>
      </c>
      <c r="G85" s="111">
        <f>(COUNTIF($L85:$AP85,"休假")+COUNTIF($L86:$AP86,"休假"))*0.5</f>
        <v>0</v>
      </c>
      <c r="H85" s="111">
        <f>(COUNTIF($L85:$AP85,"缺勤")+COUNTIF($L86:$AP86,"缺勤"))*0.5</f>
        <v>0</v>
      </c>
      <c r="I85" s="111">
        <f>(COUNTIF($L85:$AP85,"放假")+COUNTIF($L86:$AP86,"放假"))*0.5</f>
        <v>0</v>
      </c>
      <c r="J85" s="113">
        <f>(SUM(L87:AP87))/$AO$2</f>
        <v>0</v>
      </c>
      <c r="K85" s="16" t="str">
        <f ca="1">IF(A85="","",IF(MOD(ROW(),3)=1,"上午",IF(MOD(ROW(),3)=2,"下午","加班")))</f>
        <v/>
      </c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25"/>
      <c r="XED85" s="28"/>
      <c r="XEE85" s="28"/>
      <c r="XEF85" s="28"/>
      <c r="XEG85" s="28"/>
      <c r="XEH85" s="28"/>
      <c r="XEI85" s="28"/>
      <c r="XEJ85" s="28"/>
      <c r="XEK85" s="28"/>
      <c r="XEL85" s="28"/>
      <c r="XEM85" s="28"/>
      <c r="XEN85" s="28"/>
      <c r="XEO85" s="28"/>
      <c r="XEP85" s="28"/>
      <c r="XEQ85" s="28"/>
      <c r="XER85" s="28"/>
      <c r="XES85" s="28"/>
      <c r="XET85" s="28"/>
      <c r="XEU85" s="28"/>
      <c r="XEV85" s="28"/>
      <c r="XEW85" s="28"/>
      <c r="XEX85" s="28"/>
      <c r="XEY85" s="28"/>
      <c r="XEZ85" s="28"/>
      <c r="XFA85" s="28"/>
      <c r="XFB85" s="28"/>
      <c r="XFC85" s="28"/>
      <c r="XFD85" s="28"/>
    </row>
    <row r="86" spans="1:42 16358:16384" s="3" customFormat="1" ht="19.05" customHeight="1">
      <c r="A86" s="109"/>
      <c r="B86" s="111"/>
      <c r="C86" s="111"/>
      <c r="D86" s="111"/>
      <c r="E86" s="111"/>
      <c r="F86" s="111"/>
      <c r="G86" s="111"/>
      <c r="H86" s="111"/>
      <c r="I86" s="111"/>
      <c r="J86" s="113"/>
      <c r="K86" s="18" t="str">
        <f ca="1">IF(A85="","",IF(MOD(ROW(),3)=1,"上午",IF(MOD(ROW(),3)=2,"下午","加班")))</f>
        <v/>
      </c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26"/>
      <c r="XED86" s="28"/>
      <c r="XEE86" s="28"/>
      <c r="XEF86" s="28"/>
      <c r="XEG86" s="28"/>
      <c r="XEH86" s="28"/>
      <c r="XEI86" s="28"/>
      <c r="XEJ86" s="28"/>
      <c r="XEK86" s="28"/>
      <c r="XEL86" s="28"/>
      <c r="XEM86" s="28"/>
      <c r="XEN86" s="28"/>
      <c r="XEO86" s="28"/>
      <c r="XEP86" s="28"/>
      <c r="XEQ86" s="28"/>
      <c r="XER86" s="28"/>
      <c r="XES86" s="28"/>
      <c r="XET86" s="28"/>
      <c r="XEU86" s="28"/>
      <c r="XEV86" s="28"/>
      <c r="XEW86" s="28"/>
      <c r="XEX86" s="28"/>
      <c r="XEY86" s="28"/>
      <c r="XEZ86" s="28"/>
      <c r="XFA86" s="28"/>
      <c r="XFB86" s="28"/>
      <c r="XFC86" s="28"/>
      <c r="XFD86" s="28"/>
    </row>
    <row r="87" spans="1:42 16358:16384" s="3" customFormat="1" ht="19.05" customHeight="1">
      <c r="A87" s="109"/>
      <c r="B87" s="111"/>
      <c r="C87" s="111"/>
      <c r="D87" s="111"/>
      <c r="E87" s="111"/>
      <c r="F87" s="111"/>
      <c r="G87" s="111"/>
      <c r="H87" s="111"/>
      <c r="I87" s="111"/>
      <c r="J87" s="113"/>
      <c r="K87" s="20" t="str">
        <f ca="1">IF(A85="","",IF(MOD(ROW(),3)=1,"上午",IF(MOD(ROW(),3)=2,"下午","加班")))</f>
        <v/>
      </c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7"/>
      <c r="XED87" s="28"/>
      <c r="XEE87" s="28"/>
      <c r="XEF87" s="28"/>
      <c r="XEG87" s="28"/>
      <c r="XEH87" s="28"/>
      <c r="XEI87" s="28"/>
      <c r="XEJ87" s="28"/>
      <c r="XEK87" s="28"/>
      <c r="XEL87" s="28"/>
      <c r="XEM87" s="28"/>
      <c r="XEN87" s="28"/>
      <c r="XEO87" s="28"/>
      <c r="XEP87" s="28"/>
      <c r="XEQ87" s="28"/>
      <c r="XER87" s="28"/>
      <c r="XES87" s="28"/>
      <c r="XET87" s="28"/>
      <c r="XEU87" s="28"/>
      <c r="XEV87" s="28"/>
      <c r="XEW87" s="28"/>
      <c r="XEX87" s="28"/>
      <c r="XEY87" s="28"/>
      <c r="XEZ87" s="28"/>
      <c r="XFA87" s="28"/>
      <c r="XFB87" s="28"/>
      <c r="XFC87" s="28"/>
      <c r="XFD87" s="28"/>
    </row>
    <row r="88" spans="1:42 16358:16384" s="3" customFormat="1" ht="19.05" customHeight="1">
      <c r="A88" s="109" t="str">
        <f ca="1">IF(B88=0,"",COUNTA($B$3:$B87))</f>
        <v/>
      </c>
      <c r="B88" s="111">
        <f ca="1">INDIRECT("员工信息表!B"&amp;COUNTA($B$3:$B87)+2)</f>
        <v>0</v>
      </c>
      <c r="C88" s="111"/>
      <c r="D88" s="111">
        <f>(COUNTIF($L88:$AP88,"出勤")+COUNTIF($L89:$AP89,"出勤"))*0.5</f>
        <v>0</v>
      </c>
      <c r="E88" s="111">
        <f>(COUNTIF($L88:$AP88,"事假")+COUNTIF($L89:$AP89,"事假"))*0.5</f>
        <v>0</v>
      </c>
      <c r="F88" s="111">
        <f>(COUNTIF($L88:$AP88,"病假")+COUNTIF($L89:$AP89,"病假"))*0.5</f>
        <v>0</v>
      </c>
      <c r="G88" s="111">
        <f>(COUNTIF($L88:$AP88,"休假")+COUNTIF($L89:$AP89,"休假"))*0.5</f>
        <v>0</v>
      </c>
      <c r="H88" s="111">
        <f>(COUNTIF($L88:$AP88,"缺勤")+COUNTIF($L89:$AP89,"缺勤"))*0.5</f>
        <v>0</v>
      </c>
      <c r="I88" s="111">
        <f>(COUNTIF($L88:$AP88,"放假")+COUNTIF($L89:$AP89,"放假"))*0.5</f>
        <v>0</v>
      </c>
      <c r="J88" s="113">
        <f>(SUM(L90:AP90))/$AO$2</f>
        <v>0</v>
      </c>
      <c r="K88" s="16" t="str">
        <f ca="1">IF(A88="","",IF(MOD(ROW(),3)=1,"上午",IF(MOD(ROW(),3)=2,"下午","加班")))</f>
        <v/>
      </c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25"/>
      <c r="XED88" s="28"/>
      <c r="XEE88" s="28"/>
      <c r="XEF88" s="28"/>
      <c r="XEG88" s="28"/>
      <c r="XEH88" s="28"/>
      <c r="XEI88" s="28"/>
      <c r="XEJ88" s="28"/>
      <c r="XEK88" s="28"/>
      <c r="XEL88" s="28"/>
      <c r="XEM88" s="28"/>
      <c r="XEN88" s="28"/>
      <c r="XEO88" s="28"/>
      <c r="XEP88" s="28"/>
      <c r="XEQ88" s="28"/>
      <c r="XER88" s="28"/>
      <c r="XES88" s="28"/>
      <c r="XET88" s="28"/>
      <c r="XEU88" s="28"/>
      <c r="XEV88" s="28"/>
      <c r="XEW88" s="28"/>
      <c r="XEX88" s="28"/>
      <c r="XEY88" s="28"/>
      <c r="XEZ88" s="28"/>
      <c r="XFA88" s="28"/>
      <c r="XFB88" s="28"/>
      <c r="XFC88" s="28"/>
      <c r="XFD88" s="28"/>
    </row>
    <row r="89" spans="1:42 16358:16384" s="3" customFormat="1" ht="19.05" customHeight="1">
      <c r="A89" s="109"/>
      <c r="B89" s="111"/>
      <c r="C89" s="111"/>
      <c r="D89" s="111"/>
      <c r="E89" s="111"/>
      <c r="F89" s="111"/>
      <c r="G89" s="111"/>
      <c r="H89" s="111"/>
      <c r="I89" s="111"/>
      <c r="J89" s="113"/>
      <c r="K89" s="18" t="str">
        <f ca="1">IF(A88="","",IF(MOD(ROW(),3)=1,"上午",IF(MOD(ROW(),3)=2,"下午","加班")))</f>
        <v/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26"/>
      <c r="XED89" s="28"/>
      <c r="XEE89" s="28"/>
      <c r="XEF89" s="28"/>
      <c r="XEG89" s="28"/>
      <c r="XEH89" s="28"/>
      <c r="XEI89" s="28"/>
      <c r="XEJ89" s="28"/>
      <c r="XEK89" s="28"/>
      <c r="XEL89" s="28"/>
      <c r="XEM89" s="28"/>
      <c r="XEN89" s="28"/>
      <c r="XEO89" s="28"/>
      <c r="XEP89" s="28"/>
      <c r="XEQ89" s="28"/>
      <c r="XER89" s="28"/>
      <c r="XES89" s="28"/>
      <c r="XET89" s="28"/>
      <c r="XEU89" s="28"/>
      <c r="XEV89" s="28"/>
      <c r="XEW89" s="28"/>
      <c r="XEX89" s="28"/>
      <c r="XEY89" s="28"/>
      <c r="XEZ89" s="28"/>
      <c r="XFA89" s="28"/>
      <c r="XFB89" s="28"/>
      <c r="XFC89" s="28"/>
      <c r="XFD89" s="28"/>
    </row>
    <row r="90" spans="1:42 16358:16384" s="3" customFormat="1" ht="19.05" customHeight="1">
      <c r="A90" s="109"/>
      <c r="B90" s="111"/>
      <c r="C90" s="111"/>
      <c r="D90" s="111"/>
      <c r="E90" s="111"/>
      <c r="F90" s="111"/>
      <c r="G90" s="111"/>
      <c r="H90" s="111"/>
      <c r="I90" s="111"/>
      <c r="J90" s="113"/>
      <c r="K90" s="20" t="str">
        <f ca="1">IF(A88="","",IF(MOD(ROW(),3)=1,"上午",IF(MOD(ROW(),3)=2,"下午","加班")))</f>
        <v/>
      </c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7"/>
      <c r="XED90" s="28"/>
      <c r="XEE90" s="28"/>
      <c r="XEF90" s="28"/>
      <c r="XEG90" s="28"/>
      <c r="XEH90" s="28"/>
      <c r="XEI90" s="28"/>
      <c r="XEJ90" s="28"/>
      <c r="XEK90" s="28"/>
      <c r="XEL90" s="28"/>
      <c r="XEM90" s="28"/>
      <c r="XEN90" s="28"/>
      <c r="XEO90" s="28"/>
      <c r="XEP90" s="28"/>
      <c r="XEQ90" s="28"/>
      <c r="XER90" s="28"/>
      <c r="XES90" s="28"/>
      <c r="XET90" s="28"/>
      <c r="XEU90" s="28"/>
      <c r="XEV90" s="28"/>
      <c r="XEW90" s="28"/>
      <c r="XEX90" s="28"/>
      <c r="XEY90" s="28"/>
      <c r="XEZ90" s="28"/>
      <c r="XFA90" s="28"/>
      <c r="XFB90" s="28"/>
      <c r="XFC90" s="28"/>
      <c r="XFD90" s="28"/>
    </row>
    <row r="91" spans="1:42 16358:16384" s="3" customFormat="1" ht="19.05" customHeight="1">
      <c r="A91" s="109" t="str">
        <f ca="1">IF(B91=0,"",COUNTA($B$3:$B90))</f>
        <v/>
      </c>
      <c r="B91" s="111">
        <f ca="1">INDIRECT("员工信息表!B"&amp;COUNTA($B$3:$B90)+2)</f>
        <v>0</v>
      </c>
      <c r="C91" s="111"/>
      <c r="D91" s="111">
        <f>(COUNTIF($L91:$AP91,"出勤")+COUNTIF($L92:$AP92,"出勤"))*0.5</f>
        <v>0</v>
      </c>
      <c r="E91" s="111">
        <f>(COUNTIF($L91:$AP91,"事假")+COUNTIF($L92:$AP92,"事假"))*0.5</f>
        <v>0</v>
      </c>
      <c r="F91" s="111">
        <f>(COUNTIF($L91:$AP91,"病假")+COUNTIF($L92:$AP92,"病假"))*0.5</f>
        <v>0</v>
      </c>
      <c r="G91" s="111">
        <f>(COUNTIF($L91:$AP91,"休假")+COUNTIF($L92:$AP92,"休假"))*0.5</f>
        <v>0</v>
      </c>
      <c r="H91" s="111">
        <f>(COUNTIF($L91:$AP91,"缺勤")+COUNTIF($L92:$AP92,"缺勤"))*0.5</f>
        <v>0</v>
      </c>
      <c r="I91" s="111">
        <f>(COUNTIF($L91:$AP91,"放假")+COUNTIF($L92:$AP92,"放假"))*0.5</f>
        <v>0</v>
      </c>
      <c r="J91" s="113">
        <f>(SUM(L93:AP93))/$AO$2</f>
        <v>0</v>
      </c>
      <c r="K91" s="16" t="str">
        <f ca="1">IF(A91="","",IF(MOD(ROW(),3)=1,"上午",IF(MOD(ROW(),3)=2,"下午","加班")))</f>
        <v/>
      </c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25"/>
      <c r="XED91" s="28"/>
      <c r="XEE91" s="28"/>
      <c r="XEF91" s="28"/>
      <c r="XEG91" s="28"/>
      <c r="XEH91" s="28"/>
      <c r="XEI91" s="28"/>
      <c r="XEJ91" s="28"/>
      <c r="XEK91" s="28"/>
      <c r="XEL91" s="28"/>
      <c r="XEM91" s="28"/>
      <c r="XEN91" s="28"/>
      <c r="XEO91" s="28"/>
      <c r="XEP91" s="28"/>
      <c r="XEQ91" s="28"/>
      <c r="XER91" s="28"/>
      <c r="XES91" s="28"/>
      <c r="XET91" s="28"/>
      <c r="XEU91" s="28"/>
      <c r="XEV91" s="28"/>
      <c r="XEW91" s="28"/>
      <c r="XEX91" s="28"/>
      <c r="XEY91" s="28"/>
      <c r="XEZ91" s="28"/>
      <c r="XFA91" s="28"/>
      <c r="XFB91" s="28"/>
      <c r="XFC91" s="28"/>
      <c r="XFD91" s="28"/>
    </row>
    <row r="92" spans="1:42 16358:16384" s="3" customFormat="1" ht="19.05" customHeight="1">
      <c r="A92" s="109"/>
      <c r="B92" s="111"/>
      <c r="C92" s="111"/>
      <c r="D92" s="111"/>
      <c r="E92" s="111"/>
      <c r="F92" s="111"/>
      <c r="G92" s="111"/>
      <c r="H92" s="111"/>
      <c r="I92" s="111"/>
      <c r="J92" s="113"/>
      <c r="K92" s="18" t="str">
        <f ca="1">IF(A91="","",IF(MOD(ROW(),3)=1,"上午",IF(MOD(ROW(),3)=2,"下午","加班")))</f>
        <v/>
      </c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26"/>
      <c r="XED92" s="28"/>
      <c r="XEE92" s="28"/>
      <c r="XEF92" s="28"/>
      <c r="XEG92" s="28"/>
      <c r="XEH92" s="28"/>
      <c r="XEI92" s="28"/>
      <c r="XEJ92" s="28"/>
      <c r="XEK92" s="28"/>
      <c r="XEL92" s="28"/>
      <c r="XEM92" s="28"/>
      <c r="XEN92" s="28"/>
      <c r="XEO92" s="28"/>
      <c r="XEP92" s="28"/>
      <c r="XEQ92" s="28"/>
      <c r="XER92" s="28"/>
      <c r="XES92" s="28"/>
      <c r="XET92" s="28"/>
      <c r="XEU92" s="28"/>
      <c r="XEV92" s="28"/>
      <c r="XEW92" s="28"/>
      <c r="XEX92" s="28"/>
      <c r="XEY92" s="28"/>
      <c r="XEZ92" s="28"/>
      <c r="XFA92" s="28"/>
      <c r="XFB92" s="28"/>
      <c r="XFC92" s="28"/>
      <c r="XFD92" s="28"/>
    </row>
    <row r="93" spans="1:42 16358:16384" s="3" customFormat="1" ht="19.05" customHeight="1">
      <c r="A93" s="109"/>
      <c r="B93" s="111"/>
      <c r="C93" s="111"/>
      <c r="D93" s="111"/>
      <c r="E93" s="111"/>
      <c r="F93" s="111"/>
      <c r="G93" s="111"/>
      <c r="H93" s="111"/>
      <c r="I93" s="111"/>
      <c r="J93" s="113"/>
      <c r="K93" s="20" t="str">
        <f ca="1">IF(A91="","",IF(MOD(ROW(),3)=1,"上午",IF(MOD(ROW(),3)=2,"下午","加班")))</f>
        <v/>
      </c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7"/>
      <c r="XED93" s="28"/>
      <c r="XEE93" s="28"/>
      <c r="XEF93" s="28"/>
      <c r="XEG93" s="28"/>
      <c r="XEH93" s="28"/>
      <c r="XEI93" s="28"/>
      <c r="XEJ93" s="28"/>
      <c r="XEK93" s="28"/>
      <c r="XEL93" s="28"/>
      <c r="XEM93" s="28"/>
      <c r="XEN93" s="28"/>
      <c r="XEO93" s="28"/>
      <c r="XEP93" s="28"/>
      <c r="XEQ93" s="28"/>
      <c r="XER93" s="28"/>
      <c r="XES93" s="28"/>
      <c r="XET93" s="28"/>
      <c r="XEU93" s="28"/>
      <c r="XEV93" s="28"/>
      <c r="XEW93" s="28"/>
      <c r="XEX93" s="28"/>
      <c r="XEY93" s="28"/>
      <c r="XEZ93" s="28"/>
      <c r="XFA93" s="28"/>
      <c r="XFB93" s="28"/>
      <c r="XFC93" s="28"/>
      <c r="XFD93" s="28"/>
    </row>
    <row r="94" spans="1:42 16358:16384" s="3" customFormat="1" ht="19.05" customHeight="1">
      <c r="A94" s="109" t="str">
        <f ca="1">IF(B94=0,"",COUNTA($B$3:$B93))</f>
        <v/>
      </c>
      <c r="B94" s="111">
        <f ca="1">INDIRECT("员工信息表!B"&amp;COUNTA($B$3:$B93)+2)</f>
        <v>0</v>
      </c>
      <c r="C94" s="111"/>
      <c r="D94" s="111">
        <f>(COUNTIF($L94:$AP94,"出勤")+COUNTIF($L95:$AP95,"出勤"))*0.5</f>
        <v>0</v>
      </c>
      <c r="E94" s="111">
        <f>(COUNTIF($L94:$AP94,"事假")+COUNTIF($L95:$AP95,"事假"))*0.5</f>
        <v>0</v>
      </c>
      <c r="F94" s="111">
        <f>(COUNTIF($L94:$AP94,"病假")+COUNTIF($L95:$AP95,"病假"))*0.5</f>
        <v>0</v>
      </c>
      <c r="G94" s="111">
        <f>(COUNTIF($L94:$AP94,"休假")+COUNTIF($L95:$AP95,"休假"))*0.5</f>
        <v>0</v>
      </c>
      <c r="H94" s="111">
        <f>(COUNTIF($L94:$AP94,"缺勤")+COUNTIF($L95:$AP95,"缺勤"))*0.5</f>
        <v>0</v>
      </c>
      <c r="I94" s="111">
        <f>(COUNTIF($L94:$AP94,"放假")+COUNTIF($L95:$AP95,"放假"))*0.5</f>
        <v>0</v>
      </c>
      <c r="J94" s="113">
        <f>(SUM(L96:AP96))/$AO$2</f>
        <v>0</v>
      </c>
      <c r="K94" s="16" t="str">
        <f ca="1">IF(A94="","",IF(MOD(ROW(),3)=1,"上午",IF(MOD(ROW(),3)=2,"下午","加班")))</f>
        <v/>
      </c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25"/>
      <c r="XED94" s="28"/>
      <c r="XEE94" s="28"/>
      <c r="XEF94" s="28"/>
      <c r="XEG94" s="28"/>
      <c r="XEH94" s="28"/>
      <c r="XEI94" s="28"/>
      <c r="XEJ94" s="28"/>
      <c r="XEK94" s="28"/>
      <c r="XEL94" s="28"/>
      <c r="XEM94" s="28"/>
      <c r="XEN94" s="28"/>
      <c r="XEO94" s="28"/>
      <c r="XEP94" s="28"/>
      <c r="XEQ94" s="28"/>
      <c r="XER94" s="28"/>
      <c r="XES94" s="28"/>
      <c r="XET94" s="28"/>
      <c r="XEU94" s="28"/>
      <c r="XEV94" s="28"/>
      <c r="XEW94" s="28"/>
      <c r="XEX94" s="28"/>
      <c r="XEY94" s="28"/>
      <c r="XEZ94" s="28"/>
      <c r="XFA94" s="28"/>
      <c r="XFB94" s="28"/>
      <c r="XFC94" s="28"/>
      <c r="XFD94" s="28"/>
    </row>
    <row r="95" spans="1:42 16358:16384" s="3" customFormat="1" ht="19.05" customHeight="1">
      <c r="A95" s="109"/>
      <c r="B95" s="111"/>
      <c r="C95" s="111"/>
      <c r="D95" s="111"/>
      <c r="E95" s="111"/>
      <c r="F95" s="111"/>
      <c r="G95" s="111"/>
      <c r="H95" s="111"/>
      <c r="I95" s="111"/>
      <c r="J95" s="113"/>
      <c r="K95" s="18" t="str">
        <f ca="1">IF(A94="","",IF(MOD(ROW(),3)=1,"上午",IF(MOD(ROW(),3)=2,"下午","加班")))</f>
        <v/>
      </c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26"/>
      <c r="XED95" s="28"/>
      <c r="XEE95" s="28"/>
      <c r="XEF95" s="28"/>
      <c r="XEG95" s="28"/>
      <c r="XEH95" s="28"/>
      <c r="XEI95" s="28"/>
      <c r="XEJ95" s="28"/>
      <c r="XEK95" s="28"/>
      <c r="XEL95" s="28"/>
      <c r="XEM95" s="28"/>
      <c r="XEN95" s="28"/>
      <c r="XEO95" s="28"/>
      <c r="XEP95" s="28"/>
      <c r="XEQ95" s="28"/>
      <c r="XER95" s="28"/>
      <c r="XES95" s="28"/>
      <c r="XET95" s="28"/>
      <c r="XEU95" s="28"/>
      <c r="XEV95" s="28"/>
      <c r="XEW95" s="28"/>
      <c r="XEX95" s="28"/>
      <c r="XEY95" s="28"/>
      <c r="XEZ95" s="28"/>
      <c r="XFA95" s="28"/>
      <c r="XFB95" s="28"/>
      <c r="XFC95" s="28"/>
      <c r="XFD95" s="28"/>
    </row>
    <row r="96" spans="1:42 16358:16384" s="3" customFormat="1" ht="19.05" customHeight="1">
      <c r="A96" s="109"/>
      <c r="B96" s="111"/>
      <c r="C96" s="111"/>
      <c r="D96" s="111"/>
      <c r="E96" s="111"/>
      <c r="F96" s="111"/>
      <c r="G96" s="111"/>
      <c r="H96" s="111"/>
      <c r="I96" s="111"/>
      <c r="J96" s="113"/>
      <c r="K96" s="20" t="str">
        <f ca="1">IF(A94="","",IF(MOD(ROW(),3)=1,"上午",IF(MOD(ROW(),3)=2,"下午","加班")))</f>
        <v/>
      </c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7"/>
      <c r="XED96" s="28"/>
      <c r="XEE96" s="28"/>
      <c r="XEF96" s="28"/>
      <c r="XEG96" s="28"/>
      <c r="XEH96" s="28"/>
      <c r="XEI96" s="28"/>
      <c r="XEJ96" s="28"/>
      <c r="XEK96" s="28"/>
      <c r="XEL96" s="28"/>
      <c r="XEM96" s="28"/>
      <c r="XEN96" s="28"/>
      <c r="XEO96" s="28"/>
      <c r="XEP96" s="28"/>
      <c r="XEQ96" s="28"/>
      <c r="XER96" s="28"/>
      <c r="XES96" s="28"/>
      <c r="XET96" s="28"/>
      <c r="XEU96" s="28"/>
      <c r="XEV96" s="28"/>
      <c r="XEW96" s="28"/>
      <c r="XEX96" s="28"/>
      <c r="XEY96" s="28"/>
      <c r="XEZ96" s="28"/>
      <c r="XFA96" s="28"/>
      <c r="XFB96" s="28"/>
      <c r="XFC96" s="28"/>
      <c r="XFD96" s="28"/>
    </row>
    <row r="97" spans="1:42 16358:16384" s="3" customFormat="1" ht="19.05" customHeight="1">
      <c r="A97" s="109" t="str">
        <f ca="1">IF(B97=0,"",COUNTA($B$3:$B96))</f>
        <v/>
      </c>
      <c r="B97" s="111">
        <f ca="1">INDIRECT("员工信息表!B"&amp;COUNTA($B$3:$B96)+2)</f>
        <v>0</v>
      </c>
      <c r="C97" s="111"/>
      <c r="D97" s="111">
        <f>(COUNTIF($L97:$AP97,"出勤")+COUNTIF($L98:$AP98,"出勤"))*0.5</f>
        <v>0</v>
      </c>
      <c r="E97" s="111">
        <f>(COUNTIF($L97:$AP97,"事假")+COUNTIF($L98:$AP98,"事假"))*0.5</f>
        <v>0</v>
      </c>
      <c r="F97" s="111">
        <f>(COUNTIF($L97:$AP97,"病假")+COUNTIF($L98:$AP98,"病假"))*0.5</f>
        <v>0</v>
      </c>
      <c r="G97" s="111">
        <f>(COUNTIF($L97:$AP97,"休假")+COUNTIF($L98:$AP98,"休假"))*0.5</f>
        <v>0</v>
      </c>
      <c r="H97" s="111">
        <f>(COUNTIF($L97:$AP97,"缺勤")+COUNTIF($L98:$AP98,"缺勤"))*0.5</f>
        <v>0</v>
      </c>
      <c r="I97" s="111">
        <f>(COUNTIF($L97:$AP97,"放假")+COUNTIF($L98:$AP98,"放假"))*0.5</f>
        <v>0</v>
      </c>
      <c r="J97" s="113">
        <f>(SUM(L99:AP99))/$AO$2</f>
        <v>0</v>
      </c>
      <c r="K97" s="16" t="str">
        <f ca="1">IF(A97="","",IF(MOD(ROW(),3)=1,"上午",IF(MOD(ROW(),3)=2,"下午","加班")))</f>
        <v/>
      </c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25"/>
      <c r="XED97" s="28"/>
      <c r="XEE97" s="28"/>
      <c r="XEF97" s="28"/>
      <c r="XEG97" s="28"/>
      <c r="XEH97" s="28"/>
      <c r="XEI97" s="28"/>
      <c r="XEJ97" s="28"/>
      <c r="XEK97" s="28"/>
      <c r="XEL97" s="28"/>
      <c r="XEM97" s="28"/>
      <c r="XEN97" s="28"/>
      <c r="XEO97" s="28"/>
      <c r="XEP97" s="28"/>
      <c r="XEQ97" s="28"/>
      <c r="XER97" s="28"/>
      <c r="XES97" s="28"/>
      <c r="XET97" s="28"/>
      <c r="XEU97" s="28"/>
      <c r="XEV97" s="28"/>
      <c r="XEW97" s="28"/>
      <c r="XEX97" s="28"/>
      <c r="XEY97" s="28"/>
      <c r="XEZ97" s="28"/>
      <c r="XFA97" s="28"/>
      <c r="XFB97" s="28"/>
      <c r="XFC97" s="28"/>
      <c r="XFD97" s="28"/>
    </row>
    <row r="98" spans="1:42 16358:16384" s="3" customFormat="1" ht="19.05" customHeight="1">
      <c r="A98" s="109"/>
      <c r="B98" s="111"/>
      <c r="C98" s="111"/>
      <c r="D98" s="111"/>
      <c r="E98" s="111"/>
      <c r="F98" s="111"/>
      <c r="G98" s="111"/>
      <c r="H98" s="111"/>
      <c r="I98" s="111"/>
      <c r="J98" s="113"/>
      <c r="K98" s="18" t="str">
        <f ca="1">IF(A97="","",IF(MOD(ROW(),3)=1,"上午",IF(MOD(ROW(),3)=2,"下午","加班")))</f>
        <v/>
      </c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26"/>
      <c r="XED98" s="28"/>
      <c r="XEE98" s="28"/>
      <c r="XEF98" s="28"/>
      <c r="XEG98" s="28"/>
      <c r="XEH98" s="28"/>
      <c r="XEI98" s="28"/>
      <c r="XEJ98" s="28"/>
      <c r="XEK98" s="28"/>
      <c r="XEL98" s="28"/>
      <c r="XEM98" s="28"/>
      <c r="XEN98" s="28"/>
      <c r="XEO98" s="28"/>
      <c r="XEP98" s="28"/>
      <c r="XEQ98" s="28"/>
      <c r="XER98" s="28"/>
      <c r="XES98" s="28"/>
      <c r="XET98" s="28"/>
      <c r="XEU98" s="28"/>
      <c r="XEV98" s="28"/>
      <c r="XEW98" s="28"/>
      <c r="XEX98" s="28"/>
      <c r="XEY98" s="28"/>
      <c r="XEZ98" s="28"/>
      <c r="XFA98" s="28"/>
      <c r="XFB98" s="28"/>
      <c r="XFC98" s="28"/>
      <c r="XFD98" s="28"/>
    </row>
    <row r="99" spans="1:42 16358:16384" s="3" customFormat="1" ht="19.05" customHeight="1">
      <c r="A99" s="109"/>
      <c r="B99" s="111"/>
      <c r="C99" s="111"/>
      <c r="D99" s="111"/>
      <c r="E99" s="111"/>
      <c r="F99" s="111"/>
      <c r="G99" s="111"/>
      <c r="H99" s="111"/>
      <c r="I99" s="111"/>
      <c r="J99" s="113"/>
      <c r="K99" s="20" t="str">
        <f ca="1">IF(A97="","",IF(MOD(ROW(),3)=1,"上午",IF(MOD(ROW(),3)=2,"下午","加班")))</f>
        <v/>
      </c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7"/>
      <c r="XED99" s="28"/>
      <c r="XEE99" s="28"/>
      <c r="XEF99" s="28"/>
      <c r="XEG99" s="28"/>
      <c r="XEH99" s="28"/>
      <c r="XEI99" s="28"/>
      <c r="XEJ99" s="28"/>
      <c r="XEK99" s="28"/>
      <c r="XEL99" s="28"/>
      <c r="XEM99" s="28"/>
      <c r="XEN99" s="28"/>
      <c r="XEO99" s="28"/>
      <c r="XEP99" s="28"/>
      <c r="XEQ99" s="28"/>
      <c r="XER99" s="28"/>
      <c r="XES99" s="28"/>
      <c r="XET99" s="28"/>
      <c r="XEU99" s="28"/>
      <c r="XEV99" s="28"/>
      <c r="XEW99" s="28"/>
      <c r="XEX99" s="28"/>
      <c r="XEY99" s="28"/>
      <c r="XEZ99" s="28"/>
      <c r="XFA99" s="28"/>
      <c r="XFB99" s="28"/>
      <c r="XFC99" s="28"/>
      <c r="XFD99" s="28"/>
    </row>
    <row r="100" spans="1:42 16358:16384" s="3" customFormat="1" ht="19.05" customHeight="1">
      <c r="A100" s="109" t="str">
        <f ca="1">IF(B100=0,"",COUNTA($B$3:$B99))</f>
        <v/>
      </c>
      <c r="B100" s="111">
        <f ca="1">INDIRECT("员工信息表!B"&amp;COUNTA($B$3:$B99)+2)</f>
        <v>0</v>
      </c>
      <c r="C100" s="111"/>
      <c r="D100" s="111">
        <f>(COUNTIF($L100:$AP100,"出勤")+COUNTIF($L101:$AP101,"出勤"))*0.5</f>
        <v>0</v>
      </c>
      <c r="E100" s="111">
        <f>(COUNTIF($L100:$AP100,"事假")+COUNTIF($L101:$AP101,"事假"))*0.5</f>
        <v>0</v>
      </c>
      <c r="F100" s="111">
        <f>(COUNTIF($L100:$AP100,"病假")+COUNTIF($L101:$AP101,"病假"))*0.5</f>
        <v>0</v>
      </c>
      <c r="G100" s="111">
        <f>(COUNTIF($L100:$AP100,"休假")+COUNTIF($L101:$AP101,"休假"))*0.5</f>
        <v>0</v>
      </c>
      <c r="H100" s="111">
        <f>(COUNTIF($L100:$AP100,"缺勤")+COUNTIF($L101:$AP101,"缺勤"))*0.5</f>
        <v>0</v>
      </c>
      <c r="I100" s="111">
        <f>(COUNTIF($L100:$AP100,"放假")+COUNTIF($L101:$AP101,"放假"))*0.5</f>
        <v>0</v>
      </c>
      <c r="J100" s="113">
        <f>(SUM(L102:AP102))/$AO$2</f>
        <v>0</v>
      </c>
      <c r="K100" s="16" t="str">
        <f ca="1">IF(A100="","",IF(MOD(ROW(),3)=1,"上午",IF(MOD(ROW(),3)=2,"下午","加班")))</f>
        <v/>
      </c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25"/>
      <c r="XED100" s="28"/>
      <c r="XEE100" s="28"/>
      <c r="XEF100" s="28"/>
      <c r="XEG100" s="28"/>
      <c r="XEH100" s="28"/>
      <c r="XEI100" s="28"/>
      <c r="XEJ100" s="28"/>
      <c r="XEK100" s="28"/>
      <c r="XEL100" s="28"/>
      <c r="XEM100" s="28"/>
      <c r="XEN100" s="28"/>
      <c r="XEO100" s="28"/>
      <c r="XEP100" s="28"/>
      <c r="XEQ100" s="28"/>
      <c r="XER100" s="28"/>
      <c r="XES100" s="28"/>
      <c r="XET100" s="28"/>
      <c r="XEU100" s="28"/>
      <c r="XEV100" s="28"/>
      <c r="XEW100" s="28"/>
      <c r="XEX100" s="28"/>
      <c r="XEY100" s="28"/>
      <c r="XEZ100" s="28"/>
      <c r="XFA100" s="28"/>
      <c r="XFB100" s="28"/>
      <c r="XFC100" s="28"/>
      <c r="XFD100" s="28"/>
    </row>
    <row r="101" spans="1:42 16358:16384" s="3" customFormat="1" ht="19.05" customHeight="1">
      <c r="A101" s="109"/>
      <c r="B101" s="111"/>
      <c r="C101" s="111"/>
      <c r="D101" s="111"/>
      <c r="E101" s="111"/>
      <c r="F101" s="111"/>
      <c r="G101" s="111"/>
      <c r="H101" s="111"/>
      <c r="I101" s="111"/>
      <c r="J101" s="113"/>
      <c r="K101" s="18" t="str">
        <f ca="1">IF(A100="","",IF(MOD(ROW(),3)=1,"上午",IF(MOD(ROW(),3)=2,"下午","加班")))</f>
        <v/>
      </c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26"/>
      <c r="XED101" s="28"/>
      <c r="XEE101" s="28"/>
      <c r="XEF101" s="28"/>
      <c r="XEG101" s="28"/>
      <c r="XEH101" s="28"/>
      <c r="XEI101" s="28"/>
      <c r="XEJ101" s="28"/>
      <c r="XEK101" s="28"/>
      <c r="XEL101" s="28"/>
      <c r="XEM101" s="28"/>
      <c r="XEN101" s="28"/>
      <c r="XEO101" s="28"/>
      <c r="XEP101" s="28"/>
      <c r="XEQ101" s="28"/>
      <c r="XER101" s="28"/>
      <c r="XES101" s="28"/>
      <c r="XET101" s="28"/>
      <c r="XEU101" s="28"/>
      <c r="XEV101" s="28"/>
      <c r="XEW101" s="28"/>
      <c r="XEX101" s="28"/>
      <c r="XEY101" s="28"/>
      <c r="XEZ101" s="28"/>
      <c r="XFA101" s="28"/>
      <c r="XFB101" s="28"/>
      <c r="XFC101" s="28"/>
      <c r="XFD101" s="28"/>
    </row>
    <row r="102" spans="1:42 16358:16384" s="3" customFormat="1" ht="19.05" customHeight="1">
      <c r="A102" s="109"/>
      <c r="B102" s="111"/>
      <c r="C102" s="111"/>
      <c r="D102" s="111"/>
      <c r="E102" s="111"/>
      <c r="F102" s="111"/>
      <c r="G102" s="111"/>
      <c r="H102" s="111"/>
      <c r="I102" s="111"/>
      <c r="J102" s="113"/>
      <c r="K102" s="20" t="str">
        <f ca="1">IF(A100="","",IF(MOD(ROW(),3)=1,"上午",IF(MOD(ROW(),3)=2,"下午","加班")))</f>
        <v/>
      </c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7"/>
      <c r="XED102" s="28"/>
      <c r="XEE102" s="28"/>
      <c r="XEF102" s="28"/>
      <c r="XEG102" s="28"/>
      <c r="XEH102" s="28"/>
      <c r="XEI102" s="28"/>
      <c r="XEJ102" s="28"/>
      <c r="XEK102" s="28"/>
      <c r="XEL102" s="28"/>
      <c r="XEM102" s="28"/>
      <c r="XEN102" s="28"/>
      <c r="XEO102" s="28"/>
      <c r="XEP102" s="28"/>
      <c r="XEQ102" s="28"/>
      <c r="XER102" s="28"/>
      <c r="XES102" s="28"/>
      <c r="XET102" s="28"/>
      <c r="XEU102" s="28"/>
      <c r="XEV102" s="28"/>
      <c r="XEW102" s="28"/>
      <c r="XEX102" s="28"/>
      <c r="XEY102" s="28"/>
      <c r="XEZ102" s="28"/>
      <c r="XFA102" s="28"/>
      <c r="XFB102" s="28"/>
      <c r="XFC102" s="28"/>
      <c r="XFD102" s="28"/>
    </row>
    <row r="103" spans="1:42 16358:16384" s="3" customFormat="1" ht="19.05" customHeight="1">
      <c r="A103" s="109" t="str">
        <f ca="1">IF(B103=0,"",COUNTA($B$3:$B102))</f>
        <v/>
      </c>
      <c r="B103" s="111">
        <f ca="1">INDIRECT("员工信息表!B"&amp;COUNTA($B$3:$B102)+2)</f>
        <v>0</v>
      </c>
      <c r="C103" s="111"/>
      <c r="D103" s="111">
        <f>(COUNTIF($L103:$AP103,"出勤")+COUNTIF($L104:$AP104,"出勤"))*0.5</f>
        <v>0</v>
      </c>
      <c r="E103" s="111">
        <f>(COUNTIF($L103:$AP103,"事假")+COUNTIF($L104:$AP104,"事假"))*0.5</f>
        <v>0</v>
      </c>
      <c r="F103" s="111">
        <f>(COUNTIF($L103:$AP103,"病假")+COUNTIF($L104:$AP104,"病假"))*0.5</f>
        <v>0</v>
      </c>
      <c r="G103" s="111">
        <f>(COUNTIF($L103:$AP103,"休假")+COUNTIF($L104:$AP104,"休假"))*0.5</f>
        <v>0</v>
      </c>
      <c r="H103" s="111">
        <f>(COUNTIF($L103:$AP103,"缺勤")+COUNTIF($L104:$AP104,"缺勤"))*0.5</f>
        <v>0</v>
      </c>
      <c r="I103" s="111">
        <f>(COUNTIF($L103:$AP103,"放假")+COUNTIF($L104:$AP104,"放假"))*0.5</f>
        <v>0</v>
      </c>
      <c r="J103" s="113">
        <f>(SUM(L105:AP105))/$AO$2</f>
        <v>0</v>
      </c>
      <c r="K103" s="16" t="str">
        <f ca="1">IF(A103="","",IF(MOD(ROW(),3)=1,"上午",IF(MOD(ROW(),3)=2,"下午","加班")))</f>
        <v/>
      </c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25"/>
      <c r="XED103" s="28"/>
      <c r="XEE103" s="28"/>
      <c r="XEF103" s="28"/>
      <c r="XEG103" s="28"/>
      <c r="XEH103" s="28"/>
      <c r="XEI103" s="28"/>
      <c r="XEJ103" s="28"/>
      <c r="XEK103" s="28"/>
      <c r="XEL103" s="28"/>
      <c r="XEM103" s="28"/>
      <c r="XEN103" s="28"/>
      <c r="XEO103" s="28"/>
      <c r="XEP103" s="28"/>
      <c r="XEQ103" s="28"/>
      <c r="XER103" s="28"/>
      <c r="XES103" s="28"/>
      <c r="XET103" s="28"/>
      <c r="XEU103" s="28"/>
      <c r="XEV103" s="28"/>
      <c r="XEW103" s="28"/>
      <c r="XEX103" s="28"/>
      <c r="XEY103" s="28"/>
      <c r="XEZ103" s="28"/>
      <c r="XFA103" s="28"/>
      <c r="XFB103" s="28"/>
      <c r="XFC103" s="28"/>
      <c r="XFD103" s="28"/>
    </row>
    <row r="104" spans="1:42 16358:16384" s="3" customFormat="1" ht="19.05" customHeight="1">
      <c r="A104" s="109"/>
      <c r="B104" s="111"/>
      <c r="C104" s="111"/>
      <c r="D104" s="111"/>
      <c r="E104" s="111"/>
      <c r="F104" s="111"/>
      <c r="G104" s="111"/>
      <c r="H104" s="111"/>
      <c r="I104" s="111"/>
      <c r="J104" s="113"/>
      <c r="K104" s="18" t="str">
        <f ca="1">IF(A103="","",IF(MOD(ROW(),3)=1,"上午",IF(MOD(ROW(),3)=2,"下午","加班")))</f>
        <v/>
      </c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26"/>
      <c r="XED104" s="28"/>
      <c r="XEE104" s="28"/>
      <c r="XEF104" s="28"/>
      <c r="XEG104" s="28"/>
      <c r="XEH104" s="28"/>
      <c r="XEI104" s="28"/>
      <c r="XEJ104" s="28"/>
      <c r="XEK104" s="28"/>
      <c r="XEL104" s="28"/>
      <c r="XEM104" s="28"/>
      <c r="XEN104" s="28"/>
      <c r="XEO104" s="28"/>
      <c r="XEP104" s="28"/>
      <c r="XEQ104" s="28"/>
      <c r="XER104" s="28"/>
      <c r="XES104" s="28"/>
      <c r="XET104" s="28"/>
      <c r="XEU104" s="28"/>
      <c r="XEV104" s="28"/>
      <c r="XEW104" s="28"/>
      <c r="XEX104" s="28"/>
      <c r="XEY104" s="28"/>
      <c r="XEZ104" s="28"/>
      <c r="XFA104" s="28"/>
      <c r="XFB104" s="28"/>
      <c r="XFC104" s="28"/>
      <c r="XFD104" s="28"/>
    </row>
    <row r="105" spans="1:42 16358:16384" s="3" customFormat="1" ht="19.05" customHeight="1">
      <c r="A105" s="109"/>
      <c r="B105" s="111"/>
      <c r="C105" s="111"/>
      <c r="D105" s="111"/>
      <c r="E105" s="111"/>
      <c r="F105" s="111"/>
      <c r="G105" s="111"/>
      <c r="H105" s="111"/>
      <c r="I105" s="111"/>
      <c r="J105" s="113"/>
      <c r="K105" s="20" t="str">
        <f ca="1">IF(A103="","",IF(MOD(ROW(),3)=1,"上午",IF(MOD(ROW(),3)=2,"下午","加班")))</f>
        <v/>
      </c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7"/>
      <c r="XED105" s="28"/>
      <c r="XEE105" s="28"/>
      <c r="XEF105" s="28"/>
      <c r="XEG105" s="28"/>
      <c r="XEH105" s="28"/>
      <c r="XEI105" s="28"/>
      <c r="XEJ105" s="28"/>
      <c r="XEK105" s="28"/>
      <c r="XEL105" s="28"/>
      <c r="XEM105" s="28"/>
      <c r="XEN105" s="28"/>
      <c r="XEO105" s="28"/>
      <c r="XEP105" s="28"/>
      <c r="XEQ105" s="28"/>
      <c r="XER105" s="28"/>
      <c r="XES105" s="28"/>
      <c r="XET105" s="28"/>
      <c r="XEU105" s="28"/>
      <c r="XEV105" s="28"/>
      <c r="XEW105" s="28"/>
      <c r="XEX105" s="28"/>
      <c r="XEY105" s="28"/>
      <c r="XEZ105" s="28"/>
      <c r="XFA105" s="28"/>
      <c r="XFB105" s="28"/>
      <c r="XFC105" s="28"/>
      <c r="XFD105" s="28"/>
    </row>
    <row r="106" spans="1:42 16358:16384" s="3" customFormat="1" ht="19.05" customHeight="1">
      <c r="A106" s="109" t="str">
        <f ca="1">IF(B106=0,"",COUNTA($B$3:$B105))</f>
        <v/>
      </c>
      <c r="B106" s="111">
        <f ca="1">INDIRECT("员工信息表!B"&amp;COUNTA($B$3:$B105)+2)</f>
        <v>0</v>
      </c>
      <c r="C106" s="111"/>
      <c r="D106" s="111">
        <f>(COUNTIF($L106:$AP106,"出勤")+COUNTIF($L107:$AP107,"出勤"))*0.5</f>
        <v>0</v>
      </c>
      <c r="E106" s="111">
        <f>(COUNTIF($L106:$AP106,"事假")+COUNTIF($L107:$AP107,"事假"))*0.5</f>
        <v>0</v>
      </c>
      <c r="F106" s="111">
        <f>(COUNTIF($L106:$AP106,"病假")+COUNTIF($L107:$AP107,"病假"))*0.5</f>
        <v>0</v>
      </c>
      <c r="G106" s="111">
        <f>(COUNTIF($L106:$AP106,"休假")+COUNTIF($L107:$AP107,"休假"))*0.5</f>
        <v>0</v>
      </c>
      <c r="H106" s="111">
        <f>(COUNTIF($L106:$AP106,"缺勤")+COUNTIF($L107:$AP107,"缺勤"))*0.5</f>
        <v>0</v>
      </c>
      <c r="I106" s="111">
        <f>(COUNTIF($L106:$AP106,"放假")+COUNTIF($L107:$AP107,"放假"))*0.5</f>
        <v>0</v>
      </c>
      <c r="J106" s="113">
        <f>(SUM(L108:AP108))/$AO$2</f>
        <v>0</v>
      </c>
      <c r="K106" s="16" t="str">
        <f ca="1">IF(A106="","",IF(MOD(ROW(),3)=1,"上午",IF(MOD(ROW(),3)=2,"下午","加班")))</f>
        <v/>
      </c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25"/>
      <c r="XED106" s="28"/>
      <c r="XEE106" s="28"/>
      <c r="XEF106" s="28"/>
      <c r="XEG106" s="28"/>
      <c r="XEH106" s="28"/>
      <c r="XEI106" s="28"/>
      <c r="XEJ106" s="28"/>
      <c r="XEK106" s="28"/>
      <c r="XEL106" s="28"/>
      <c r="XEM106" s="28"/>
      <c r="XEN106" s="28"/>
      <c r="XEO106" s="28"/>
      <c r="XEP106" s="28"/>
      <c r="XEQ106" s="28"/>
      <c r="XER106" s="28"/>
      <c r="XES106" s="28"/>
      <c r="XET106" s="28"/>
      <c r="XEU106" s="28"/>
      <c r="XEV106" s="28"/>
      <c r="XEW106" s="28"/>
      <c r="XEX106" s="28"/>
      <c r="XEY106" s="28"/>
      <c r="XEZ106" s="28"/>
      <c r="XFA106" s="28"/>
      <c r="XFB106" s="28"/>
      <c r="XFC106" s="28"/>
      <c r="XFD106" s="28"/>
    </row>
    <row r="107" spans="1:42 16358:16384" s="3" customFormat="1" ht="19.05" customHeight="1">
      <c r="A107" s="109"/>
      <c r="B107" s="111"/>
      <c r="C107" s="111"/>
      <c r="D107" s="111"/>
      <c r="E107" s="111"/>
      <c r="F107" s="111"/>
      <c r="G107" s="111"/>
      <c r="H107" s="111"/>
      <c r="I107" s="111"/>
      <c r="J107" s="113"/>
      <c r="K107" s="18" t="str">
        <f ca="1">IF(A106="","",IF(MOD(ROW(),3)=1,"上午",IF(MOD(ROW(),3)=2,"下午","加班")))</f>
        <v/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26"/>
      <c r="XED107" s="28"/>
      <c r="XEE107" s="28"/>
      <c r="XEF107" s="28"/>
      <c r="XEG107" s="28"/>
      <c r="XEH107" s="28"/>
      <c r="XEI107" s="28"/>
      <c r="XEJ107" s="28"/>
      <c r="XEK107" s="28"/>
      <c r="XEL107" s="28"/>
      <c r="XEM107" s="28"/>
      <c r="XEN107" s="28"/>
      <c r="XEO107" s="28"/>
      <c r="XEP107" s="28"/>
      <c r="XEQ107" s="28"/>
      <c r="XER107" s="28"/>
      <c r="XES107" s="28"/>
      <c r="XET107" s="28"/>
      <c r="XEU107" s="28"/>
      <c r="XEV107" s="28"/>
      <c r="XEW107" s="28"/>
      <c r="XEX107" s="28"/>
      <c r="XEY107" s="28"/>
      <c r="XEZ107" s="28"/>
      <c r="XFA107" s="28"/>
      <c r="XFB107" s="28"/>
      <c r="XFC107" s="28"/>
      <c r="XFD107" s="28"/>
    </row>
    <row r="108" spans="1:42 16358:16384" s="3" customFormat="1" ht="19.05" customHeight="1">
      <c r="A108" s="109"/>
      <c r="B108" s="111"/>
      <c r="C108" s="111"/>
      <c r="D108" s="111"/>
      <c r="E108" s="111"/>
      <c r="F108" s="111"/>
      <c r="G108" s="111"/>
      <c r="H108" s="111"/>
      <c r="I108" s="111"/>
      <c r="J108" s="113"/>
      <c r="K108" s="20" t="str">
        <f ca="1">IF(A106="","",IF(MOD(ROW(),3)=1,"上午",IF(MOD(ROW(),3)=2,"下午","加班")))</f>
        <v/>
      </c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7"/>
      <c r="XED108" s="28"/>
      <c r="XEE108" s="28"/>
      <c r="XEF108" s="28"/>
      <c r="XEG108" s="28"/>
      <c r="XEH108" s="28"/>
      <c r="XEI108" s="28"/>
      <c r="XEJ108" s="28"/>
      <c r="XEK108" s="28"/>
      <c r="XEL108" s="28"/>
      <c r="XEM108" s="28"/>
      <c r="XEN108" s="28"/>
      <c r="XEO108" s="28"/>
      <c r="XEP108" s="28"/>
      <c r="XEQ108" s="28"/>
      <c r="XER108" s="28"/>
      <c r="XES108" s="28"/>
      <c r="XET108" s="28"/>
      <c r="XEU108" s="28"/>
      <c r="XEV108" s="28"/>
      <c r="XEW108" s="28"/>
      <c r="XEX108" s="28"/>
      <c r="XEY108" s="28"/>
      <c r="XEZ108" s="28"/>
      <c r="XFA108" s="28"/>
      <c r="XFB108" s="28"/>
      <c r="XFC108" s="28"/>
      <c r="XFD108" s="28"/>
    </row>
    <row r="109" spans="1:42 16358:16384" s="3" customFormat="1" ht="19.05" customHeight="1">
      <c r="A109" s="109" t="str">
        <f ca="1">IF(B109=0,"",COUNTA($B$3:$B108))</f>
        <v/>
      </c>
      <c r="B109" s="111">
        <f ca="1">INDIRECT("员工信息表!B"&amp;COUNTA($B$3:$B108)+2)</f>
        <v>0</v>
      </c>
      <c r="C109" s="111"/>
      <c r="D109" s="111">
        <f>(COUNTIF($L109:$AP109,"出勤")+COUNTIF($L110:$AP110,"出勤"))*0.5</f>
        <v>0</v>
      </c>
      <c r="E109" s="111">
        <f>(COUNTIF($L109:$AP109,"事假")+COUNTIF($L110:$AP110,"事假"))*0.5</f>
        <v>0</v>
      </c>
      <c r="F109" s="111">
        <f>(COUNTIF($L109:$AP109,"病假")+COUNTIF($L110:$AP110,"病假"))*0.5</f>
        <v>0</v>
      </c>
      <c r="G109" s="111">
        <f>(COUNTIF($L109:$AP109,"休假")+COUNTIF($L110:$AP110,"休假"))*0.5</f>
        <v>0</v>
      </c>
      <c r="H109" s="111">
        <f>(COUNTIF($L109:$AP109,"缺勤")+COUNTIF($L110:$AP110,"缺勤"))*0.5</f>
        <v>0</v>
      </c>
      <c r="I109" s="111">
        <f>(COUNTIF($L109:$AP109,"放假")+COUNTIF($L110:$AP110,"放假"))*0.5</f>
        <v>0</v>
      </c>
      <c r="J109" s="113">
        <f>(SUM(L111:AP111))/$AO$2</f>
        <v>0</v>
      </c>
      <c r="K109" s="16" t="str">
        <f ca="1">IF(A109="","",IF(MOD(ROW(),3)=1,"上午",IF(MOD(ROW(),3)=2,"下午","加班")))</f>
        <v/>
      </c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25"/>
      <c r="XED109" s="28"/>
      <c r="XEE109" s="28"/>
      <c r="XEF109" s="28"/>
      <c r="XEG109" s="28"/>
      <c r="XEH109" s="28"/>
      <c r="XEI109" s="28"/>
      <c r="XEJ109" s="28"/>
      <c r="XEK109" s="28"/>
      <c r="XEL109" s="28"/>
      <c r="XEM109" s="28"/>
      <c r="XEN109" s="28"/>
      <c r="XEO109" s="28"/>
      <c r="XEP109" s="28"/>
      <c r="XEQ109" s="28"/>
      <c r="XER109" s="28"/>
      <c r="XES109" s="28"/>
      <c r="XET109" s="28"/>
      <c r="XEU109" s="28"/>
      <c r="XEV109" s="28"/>
      <c r="XEW109" s="28"/>
      <c r="XEX109" s="28"/>
      <c r="XEY109" s="28"/>
      <c r="XEZ109" s="28"/>
      <c r="XFA109" s="28"/>
      <c r="XFB109" s="28"/>
      <c r="XFC109" s="28"/>
      <c r="XFD109" s="28"/>
    </row>
    <row r="110" spans="1:42 16358:16384" s="3" customFormat="1" ht="19.05" customHeight="1">
      <c r="A110" s="109"/>
      <c r="B110" s="111"/>
      <c r="C110" s="111"/>
      <c r="D110" s="111"/>
      <c r="E110" s="111"/>
      <c r="F110" s="111"/>
      <c r="G110" s="111"/>
      <c r="H110" s="111"/>
      <c r="I110" s="111"/>
      <c r="J110" s="113"/>
      <c r="K110" s="18" t="str">
        <f ca="1">IF(A109="","",IF(MOD(ROW(),3)=1,"上午",IF(MOD(ROW(),3)=2,"下午","加班")))</f>
        <v/>
      </c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26"/>
      <c r="XED110" s="28"/>
      <c r="XEE110" s="28"/>
      <c r="XEF110" s="28"/>
      <c r="XEG110" s="28"/>
      <c r="XEH110" s="28"/>
      <c r="XEI110" s="28"/>
      <c r="XEJ110" s="28"/>
      <c r="XEK110" s="28"/>
      <c r="XEL110" s="28"/>
      <c r="XEM110" s="28"/>
      <c r="XEN110" s="28"/>
      <c r="XEO110" s="28"/>
      <c r="XEP110" s="28"/>
      <c r="XEQ110" s="28"/>
      <c r="XER110" s="28"/>
      <c r="XES110" s="28"/>
      <c r="XET110" s="28"/>
      <c r="XEU110" s="28"/>
      <c r="XEV110" s="28"/>
      <c r="XEW110" s="28"/>
      <c r="XEX110" s="28"/>
      <c r="XEY110" s="28"/>
      <c r="XEZ110" s="28"/>
      <c r="XFA110" s="28"/>
      <c r="XFB110" s="28"/>
      <c r="XFC110" s="28"/>
      <c r="XFD110" s="28"/>
    </row>
    <row r="111" spans="1:42 16358:16384" s="3" customFormat="1" ht="19.05" customHeight="1">
      <c r="A111" s="109"/>
      <c r="B111" s="111"/>
      <c r="C111" s="111"/>
      <c r="D111" s="111"/>
      <c r="E111" s="111"/>
      <c r="F111" s="111"/>
      <c r="G111" s="111"/>
      <c r="H111" s="111"/>
      <c r="I111" s="111"/>
      <c r="J111" s="113"/>
      <c r="K111" s="20" t="str">
        <f ca="1">IF(A109="","",IF(MOD(ROW(),3)=1,"上午",IF(MOD(ROW(),3)=2,"下午","加班")))</f>
        <v/>
      </c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7"/>
      <c r="XED111" s="28"/>
      <c r="XEE111" s="28"/>
      <c r="XEF111" s="28"/>
      <c r="XEG111" s="28"/>
      <c r="XEH111" s="28"/>
      <c r="XEI111" s="28"/>
      <c r="XEJ111" s="28"/>
      <c r="XEK111" s="28"/>
      <c r="XEL111" s="28"/>
      <c r="XEM111" s="28"/>
      <c r="XEN111" s="28"/>
      <c r="XEO111" s="28"/>
      <c r="XEP111" s="28"/>
      <c r="XEQ111" s="28"/>
      <c r="XER111" s="28"/>
      <c r="XES111" s="28"/>
      <c r="XET111" s="28"/>
      <c r="XEU111" s="28"/>
      <c r="XEV111" s="28"/>
      <c r="XEW111" s="28"/>
      <c r="XEX111" s="28"/>
      <c r="XEY111" s="28"/>
      <c r="XEZ111" s="28"/>
      <c r="XFA111" s="28"/>
      <c r="XFB111" s="28"/>
      <c r="XFC111" s="28"/>
      <c r="XFD111" s="28"/>
    </row>
    <row r="112" spans="1:42 16358:16384" s="3" customFormat="1" ht="19.05" customHeight="1">
      <c r="A112" s="109" t="str">
        <f ca="1">IF(B112=0,"",COUNTA($B$3:$B111))</f>
        <v/>
      </c>
      <c r="B112" s="111">
        <f ca="1">INDIRECT("员工信息表!B"&amp;COUNTA($B$3:$B111)+2)</f>
        <v>0</v>
      </c>
      <c r="C112" s="111"/>
      <c r="D112" s="111">
        <f>(COUNTIF($L112:$AP112,"出勤")+COUNTIF($L113:$AP113,"出勤"))*0.5</f>
        <v>0</v>
      </c>
      <c r="E112" s="111">
        <f>(COUNTIF($L112:$AP112,"事假")+COUNTIF($L113:$AP113,"事假"))*0.5</f>
        <v>0</v>
      </c>
      <c r="F112" s="111">
        <f>(COUNTIF($L112:$AP112,"病假")+COUNTIF($L113:$AP113,"病假"))*0.5</f>
        <v>0</v>
      </c>
      <c r="G112" s="111">
        <f>(COUNTIF($L112:$AP112,"休假")+COUNTIF($L113:$AP113,"休假"))*0.5</f>
        <v>0</v>
      </c>
      <c r="H112" s="111">
        <f>(COUNTIF($L112:$AP112,"缺勤")+COUNTIF($L113:$AP113,"缺勤"))*0.5</f>
        <v>0</v>
      </c>
      <c r="I112" s="111">
        <f>(COUNTIF($L112:$AP112,"放假")+COUNTIF($L113:$AP113,"放假"))*0.5</f>
        <v>0</v>
      </c>
      <c r="J112" s="113">
        <f>(SUM(L114:AP114))/$AO$2</f>
        <v>0</v>
      </c>
      <c r="K112" s="16" t="str">
        <f ca="1">IF(A112="","",IF(MOD(ROW(),3)=1,"上午",IF(MOD(ROW(),3)=2,"下午","加班")))</f>
        <v/>
      </c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25"/>
      <c r="XED112" s="28"/>
      <c r="XEE112" s="28"/>
      <c r="XEF112" s="28"/>
      <c r="XEG112" s="28"/>
      <c r="XEH112" s="28"/>
      <c r="XEI112" s="28"/>
      <c r="XEJ112" s="28"/>
      <c r="XEK112" s="28"/>
      <c r="XEL112" s="28"/>
      <c r="XEM112" s="28"/>
      <c r="XEN112" s="28"/>
      <c r="XEO112" s="28"/>
      <c r="XEP112" s="28"/>
      <c r="XEQ112" s="28"/>
      <c r="XER112" s="28"/>
      <c r="XES112" s="28"/>
      <c r="XET112" s="28"/>
      <c r="XEU112" s="28"/>
      <c r="XEV112" s="28"/>
      <c r="XEW112" s="28"/>
      <c r="XEX112" s="28"/>
      <c r="XEY112" s="28"/>
      <c r="XEZ112" s="28"/>
      <c r="XFA112" s="28"/>
      <c r="XFB112" s="28"/>
      <c r="XFC112" s="28"/>
      <c r="XFD112" s="28"/>
    </row>
    <row r="113" spans="1:42 16358:16384" s="3" customFormat="1" ht="19.05" customHeight="1">
      <c r="A113" s="109"/>
      <c r="B113" s="111"/>
      <c r="C113" s="111"/>
      <c r="D113" s="111"/>
      <c r="E113" s="111"/>
      <c r="F113" s="111"/>
      <c r="G113" s="111"/>
      <c r="H113" s="111"/>
      <c r="I113" s="111"/>
      <c r="J113" s="113"/>
      <c r="K113" s="18" t="str">
        <f ca="1">IF(A112="","",IF(MOD(ROW(),3)=1,"上午",IF(MOD(ROW(),3)=2,"下午","加班")))</f>
        <v/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26"/>
      <c r="XED113" s="28"/>
      <c r="XEE113" s="28"/>
      <c r="XEF113" s="28"/>
      <c r="XEG113" s="28"/>
      <c r="XEH113" s="28"/>
      <c r="XEI113" s="28"/>
      <c r="XEJ113" s="28"/>
      <c r="XEK113" s="28"/>
      <c r="XEL113" s="28"/>
      <c r="XEM113" s="28"/>
      <c r="XEN113" s="28"/>
      <c r="XEO113" s="28"/>
      <c r="XEP113" s="28"/>
      <c r="XEQ113" s="28"/>
      <c r="XER113" s="28"/>
      <c r="XES113" s="28"/>
      <c r="XET113" s="28"/>
      <c r="XEU113" s="28"/>
      <c r="XEV113" s="28"/>
      <c r="XEW113" s="28"/>
      <c r="XEX113" s="28"/>
      <c r="XEY113" s="28"/>
      <c r="XEZ113" s="28"/>
      <c r="XFA113" s="28"/>
      <c r="XFB113" s="28"/>
      <c r="XFC113" s="28"/>
      <c r="XFD113" s="28"/>
    </row>
    <row r="114" spans="1:42 16358:16384" s="3" customFormat="1" ht="19.05" customHeight="1">
      <c r="A114" s="109"/>
      <c r="B114" s="111"/>
      <c r="C114" s="111"/>
      <c r="D114" s="111"/>
      <c r="E114" s="111"/>
      <c r="F114" s="111"/>
      <c r="G114" s="111"/>
      <c r="H114" s="111"/>
      <c r="I114" s="111"/>
      <c r="J114" s="113"/>
      <c r="K114" s="20" t="str">
        <f ca="1">IF(A112="","",IF(MOD(ROW(),3)=1,"上午",IF(MOD(ROW(),3)=2,"下午","加班")))</f>
        <v/>
      </c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7"/>
      <c r="XED114" s="28"/>
      <c r="XEE114" s="28"/>
      <c r="XEF114" s="28"/>
      <c r="XEG114" s="28"/>
      <c r="XEH114" s="28"/>
      <c r="XEI114" s="28"/>
      <c r="XEJ114" s="28"/>
      <c r="XEK114" s="28"/>
      <c r="XEL114" s="28"/>
      <c r="XEM114" s="28"/>
      <c r="XEN114" s="28"/>
      <c r="XEO114" s="28"/>
      <c r="XEP114" s="28"/>
      <c r="XEQ114" s="28"/>
      <c r="XER114" s="28"/>
      <c r="XES114" s="28"/>
      <c r="XET114" s="28"/>
      <c r="XEU114" s="28"/>
      <c r="XEV114" s="28"/>
      <c r="XEW114" s="28"/>
      <c r="XEX114" s="28"/>
      <c r="XEY114" s="28"/>
      <c r="XEZ114" s="28"/>
      <c r="XFA114" s="28"/>
      <c r="XFB114" s="28"/>
      <c r="XFC114" s="28"/>
      <c r="XFD114" s="28"/>
    </row>
    <row r="115" spans="1:42 16358:16384" s="3" customFormat="1" ht="19.05" customHeight="1">
      <c r="A115" s="109" t="str">
        <f ca="1">IF(B115=0,"",COUNTA($B$3:$B114))</f>
        <v/>
      </c>
      <c r="B115" s="111">
        <f ca="1">INDIRECT("员工信息表!B"&amp;COUNTA($B$3:$B114)+2)</f>
        <v>0</v>
      </c>
      <c r="C115" s="111"/>
      <c r="D115" s="111">
        <f>(COUNTIF($L115:$AP115,"出勤")+COUNTIF($L116:$AP116,"出勤"))*0.5</f>
        <v>0</v>
      </c>
      <c r="E115" s="111">
        <f>(COUNTIF($L115:$AP115,"事假")+COUNTIF($L116:$AP116,"事假"))*0.5</f>
        <v>0</v>
      </c>
      <c r="F115" s="111">
        <f>(COUNTIF($L115:$AP115,"病假")+COUNTIF($L116:$AP116,"病假"))*0.5</f>
        <v>0</v>
      </c>
      <c r="G115" s="111">
        <f>(COUNTIF($L115:$AP115,"休假")+COUNTIF($L116:$AP116,"休假"))*0.5</f>
        <v>0</v>
      </c>
      <c r="H115" s="111">
        <f>(COUNTIF($L115:$AP115,"缺勤")+COUNTIF($L116:$AP116,"缺勤"))*0.5</f>
        <v>0</v>
      </c>
      <c r="I115" s="111">
        <f>(COUNTIF($L115:$AP115,"放假")+COUNTIF($L116:$AP116,"放假"))*0.5</f>
        <v>0</v>
      </c>
      <c r="J115" s="113">
        <f>(SUM(L117:AP117))/$AO$2</f>
        <v>0</v>
      </c>
      <c r="K115" s="16" t="str">
        <f ca="1">IF(A115="","",IF(MOD(ROW(),3)=1,"上午",IF(MOD(ROW(),3)=2,"下午","加班")))</f>
        <v/>
      </c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25"/>
      <c r="XED115" s="28"/>
      <c r="XEE115" s="28"/>
      <c r="XEF115" s="28"/>
      <c r="XEG115" s="28"/>
      <c r="XEH115" s="28"/>
      <c r="XEI115" s="28"/>
      <c r="XEJ115" s="28"/>
      <c r="XEK115" s="28"/>
      <c r="XEL115" s="28"/>
      <c r="XEM115" s="28"/>
      <c r="XEN115" s="28"/>
      <c r="XEO115" s="28"/>
      <c r="XEP115" s="28"/>
      <c r="XEQ115" s="28"/>
      <c r="XER115" s="28"/>
      <c r="XES115" s="28"/>
      <c r="XET115" s="28"/>
      <c r="XEU115" s="28"/>
      <c r="XEV115" s="28"/>
      <c r="XEW115" s="28"/>
      <c r="XEX115" s="28"/>
      <c r="XEY115" s="28"/>
      <c r="XEZ115" s="28"/>
      <c r="XFA115" s="28"/>
      <c r="XFB115" s="28"/>
      <c r="XFC115" s="28"/>
      <c r="XFD115" s="28"/>
    </row>
    <row r="116" spans="1:42 16358:16384" s="3" customFormat="1" ht="19.05" customHeight="1">
      <c r="A116" s="109"/>
      <c r="B116" s="111"/>
      <c r="C116" s="111"/>
      <c r="D116" s="111"/>
      <c r="E116" s="111"/>
      <c r="F116" s="111"/>
      <c r="G116" s="111"/>
      <c r="H116" s="111"/>
      <c r="I116" s="111"/>
      <c r="J116" s="113"/>
      <c r="K116" s="18" t="str">
        <f ca="1">IF(A115="","",IF(MOD(ROW(),3)=1,"上午",IF(MOD(ROW(),3)=2,"下午","加班")))</f>
        <v/>
      </c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26"/>
      <c r="XED116" s="28"/>
      <c r="XEE116" s="28"/>
      <c r="XEF116" s="28"/>
      <c r="XEG116" s="28"/>
      <c r="XEH116" s="28"/>
      <c r="XEI116" s="28"/>
      <c r="XEJ116" s="28"/>
      <c r="XEK116" s="28"/>
      <c r="XEL116" s="28"/>
      <c r="XEM116" s="28"/>
      <c r="XEN116" s="28"/>
      <c r="XEO116" s="28"/>
      <c r="XEP116" s="28"/>
      <c r="XEQ116" s="28"/>
      <c r="XER116" s="28"/>
      <c r="XES116" s="28"/>
      <c r="XET116" s="28"/>
      <c r="XEU116" s="28"/>
      <c r="XEV116" s="28"/>
      <c r="XEW116" s="28"/>
      <c r="XEX116" s="28"/>
      <c r="XEY116" s="28"/>
      <c r="XEZ116" s="28"/>
      <c r="XFA116" s="28"/>
      <c r="XFB116" s="28"/>
      <c r="XFC116" s="28"/>
      <c r="XFD116" s="28"/>
    </row>
    <row r="117" spans="1:42 16358:16384" s="3" customFormat="1" ht="19.05" customHeight="1">
      <c r="A117" s="109"/>
      <c r="B117" s="111"/>
      <c r="C117" s="111"/>
      <c r="D117" s="111"/>
      <c r="E117" s="111"/>
      <c r="F117" s="111"/>
      <c r="G117" s="111"/>
      <c r="H117" s="111"/>
      <c r="I117" s="111"/>
      <c r="J117" s="113"/>
      <c r="K117" s="20" t="str">
        <f ca="1">IF(A115="","",IF(MOD(ROW(),3)=1,"上午",IF(MOD(ROW(),3)=2,"下午","加班")))</f>
        <v/>
      </c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7"/>
      <c r="XED117" s="28"/>
      <c r="XEE117" s="28"/>
      <c r="XEF117" s="28"/>
      <c r="XEG117" s="28"/>
      <c r="XEH117" s="28"/>
      <c r="XEI117" s="28"/>
      <c r="XEJ117" s="28"/>
      <c r="XEK117" s="28"/>
      <c r="XEL117" s="28"/>
      <c r="XEM117" s="28"/>
      <c r="XEN117" s="28"/>
      <c r="XEO117" s="28"/>
      <c r="XEP117" s="28"/>
      <c r="XEQ117" s="28"/>
      <c r="XER117" s="28"/>
      <c r="XES117" s="28"/>
      <c r="XET117" s="28"/>
      <c r="XEU117" s="28"/>
      <c r="XEV117" s="28"/>
      <c r="XEW117" s="28"/>
      <c r="XEX117" s="28"/>
      <c r="XEY117" s="28"/>
      <c r="XEZ117" s="28"/>
      <c r="XFA117" s="28"/>
      <c r="XFB117" s="28"/>
      <c r="XFC117" s="28"/>
      <c r="XFD117" s="28"/>
    </row>
    <row r="118" spans="1:42 16358:16384" s="3" customFormat="1" ht="19.05" customHeight="1">
      <c r="A118" s="109" t="str">
        <f ca="1">IF(B118=0,"",COUNTA($B$3:$B117))</f>
        <v/>
      </c>
      <c r="B118" s="111">
        <f ca="1">INDIRECT("员工信息表!B"&amp;COUNTA($B$3:$B117)+2)</f>
        <v>0</v>
      </c>
      <c r="C118" s="111"/>
      <c r="D118" s="111">
        <f>(COUNTIF($L118:$AP118,"出勤")+COUNTIF($L119:$AP119,"出勤"))*0.5</f>
        <v>0</v>
      </c>
      <c r="E118" s="111">
        <f>(COUNTIF($L118:$AP118,"事假")+COUNTIF($L119:$AP119,"事假"))*0.5</f>
        <v>0</v>
      </c>
      <c r="F118" s="111">
        <f>(COUNTIF($L118:$AP118,"病假")+COUNTIF($L119:$AP119,"病假"))*0.5</f>
        <v>0</v>
      </c>
      <c r="G118" s="111">
        <f>(COUNTIF($L118:$AP118,"休假")+COUNTIF($L119:$AP119,"休假"))*0.5</f>
        <v>0</v>
      </c>
      <c r="H118" s="111">
        <f>(COUNTIF($L118:$AP118,"缺勤")+COUNTIF($L119:$AP119,"缺勤"))*0.5</f>
        <v>0</v>
      </c>
      <c r="I118" s="111">
        <f>(COUNTIF($L118:$AP118,"放假")+COUNTIF($L119:$AP119,"放假"))*0.5</f>
        <v>0</v>
      </c>
      <c r="J118" s="113">
        <f>(SUM(L120:AP120))/$AO$2</f>
        <v>0</v>
      </c>
      <c r="K118" s="16" t="str">
        <f ca="1">IF(A118="","",IF(MOD(ROW(),3)=1,"上午",IF(MOD(ROW(),3)=2,"下午","加班")))</f>
        <v/>
      </c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25"/>
      <c r="XED118" s="28"/>
      <c r="XEE118" s="28"/>
      <c r="XEF118" s="28"/>
      <c r="XEG118" s="28"/>
      <c r="XEH118" s="28"/>
      <c r="XEI118" s="28"/>
      <c r="XEJ118" s="28"/>
      <c r="XEK118" s="28"/>
      <c r="XEL118" s="28"/>
      <c r="XEM118" s="28"/>
      <c r="XEN118" s="28"/>
      <c r="XEO118" s="28"/>
      <c r="XEP118" s="28"/>
      <c r="XEQ118" s="28"/>
      <c r="XER118" s="28"/>
      <c r="XES118" s="28"/>
      <c r="XET118" s="28"/>
      <c r="XEU118" s="28"/>
      <c r="XEV118" s="28"/>
      <c r="XEW118" s="28"/>
      <c r="XEX118" s="28"/>
      <c r="XEY118" s="28"/>
      <c r="XEZ118" s="28"/>
      <c r="XFA118" s="28"/>
      <c r="XFB118" s="28"/>
      <c r="XFC118" s="28"/>
      <c r="XFD118" s="28"/>
    </row>
    <row r="119" spans="1:42 16358:16384" s="3" customFormat="1" ht="19.05" customHeight="1">
      <c r="A119" s="109"/>
      <c r="B119" s="111"/>
      <c r="C119" s="111"/>
      <c r="D119" s="111"/>
      <c r="E119" s="111"/>
      <c r="F119" s="111"/>
      <c r="G119" s="111"/>
      <c r="H119" s="111"/>
      <c r="I119" s="111"/>
      <c r="J119" s="113"/>
      <c r="K119" s="18" t="str">
        <f ca="1">IF(A118="","",IF(MOD(ROW(),3)=1,"上午",IF(MOD(ROW(),3)=2,"下午","加班")))</f>
        <v/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26"/>
      <c r="XED119" s="28"/>
      <c r="XEE119" s="28"/>
      <c r="XEF119" s="28"/>
      <c r="XEG119" s="28"/>
      <c r="XEH119" s="28"/>
      <c r="XEI119" s="28"/>
      <c r="XEJ119" s="28"/>
      <c r="XEK119" s="28"/>
      <c r="XEL119" s="28"/>
      <c r="XEM119" s="28"/>
      <c r="XEN119" s="28"/>
      <c r="XEO119" s="28"/>
      <c r="XEP119" s="28"/>
      <c r="XEQ119" s="28"/>
      <c r="XER119" s="28"/>
      <c r="XES119" s="28"/>
      <c r="XET119" s="28"/>
      <c r="XEU119" s="28"/>
      <c r="XEV119" s="28"/>
      <c r="XEW119" s="28"/>
      <c r="XEX119" s="28"/>
      <c r="XEY119" s="28"/>
      <c r="XEZ119" s="28"/>
      <c r="XFA119" s="28"/>
      <c r="XFB119" s="28"/>
      <c r="XFC119" s="28"/>
      <c r="XFD119" s="28"/>
    </row>
    <row r="120" spans="1:42 16358:16384" s="3" customFormat="1" ht="19.05" customHeight="1">
      <c r="A120" s="109"/>
      <c r="B120" s="111"/>
      <c r="C120" s="111"/>
      <c r="D120" s="111"/>
      <c r="E120" s="111"/>
      <c r="F120" s="111"/>
      <c r="G120" s="111"/>
      <c r="H120" s="111"/>
      <c r="I120" s="111"/>
      <c r="J120" s="113"/>
      <c r="K120" s="20" t="str">
        <f ca="1">IF(A118="","",IF(MOD(ROW(),3)=1,"上午",IF(MOD(ROW(),3)=2,"下午","加班")))</f>
        <v/>
      </c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7"/>
      <c r="XED120" s="28"/>
      <c r="XEE120" s="28"/>
      <c r="XEF120" s="28"/>
      <c r="XEG120" s="28"/>
      <c r="XEH120" s="28"/>
      <c r="XEI120" s="28"/>
      <c r="XEJ120" s="28"/>
      <c r="XEK120" s="28"/>
      <c r="XEL120" s="28"/>
      <c r="XEM120" s="28"/>
      <c r="XEN120" s="28"/>
      <c r="XEO120" s="28"/>
      <c r="XEP120" s="28"/>
      <c r="XEQ120" s="28"/>
      <c r="XER120" s="28"/>
      <c r="XES120" s="28"/>
      <c r="XET120" s="28"/>
      <c r="XEU120" s="28"/>
      <c r="XEV120" s="28"/>
      <c r="XEW120" s="28"/>
      <c r="XEX120" s="28"/>
      <c r="XEY120" s="28"/>
      <c r="XEZ120" s="28"/>
      <c r="XFA120" s="28"/>
      <c r="XFB120" s="28"/>
      <c r="XFC120" s="28"/>
      <c r="XFD120" s="28"/>
    </row>
    <row r="121" spans="1:42 16358:16384" s="3" customFormat="1" ht="19.05" customHeight="1">
      <c r="A121" s="109" t="str">
        <f ca="1">IF(B121=0,"",COUNTA($B$3:$B120))</f>
        <v/>
      </c>
      <c r="B121" s="111">
        <f ca="1">INDIRECT("员工信息表!B"&amp;COUNTA($B$3:$B120)+2)</f>
        <v>0</v>
      </c>
      <c r="C121" s="111"/>
      <c r="D121" s="111">
        <f>(COUNTIF($L121:$AP121,"出勤")+COUNTIF($L122:$AP122,"出勤"))*0.5</f>
        <v>0</v>
      </c>
      <c r="E121" s="111">
        <f>(COUNTIF($L121:$AP121,"事假")+COUNTIF($L122:$AP122,"事假"))*0.5</f>
        <v>0</v>
      </c>
      <c r="F121" s="111">
        <f>(COUNTIF($L121:$AP121,"病假")+COUNTIF($L122:$AP122,"病假"))*0.5</f>
        <v>0</v>
      </c>
      <c r="G121" s="111">
        <f>(COUNTIF($L121:$AP121,"休假")+COUNTIF($L122:$AP122,"休假"))*0.5</f>
        <v>0</v>
      </c>
      <c r="H121" s="111">
        <f>(COUNTIF($L121:$AP121,"缺勤")+COUNTIF($L122:$AP122,"缺勤"))*0.5</f>
        <v>0</v>
      </c>
      <c r="I121" s="111">
        <f>(COUNTIF($L121:$AP121,"放假")+COUNTIF($L122:$AP122,"放假"))*0.5</f>
        <v>0</v>
      </c>
      <c r="J121" s="113">
        <f>(SUM(L123:AP123))/$AO$2</f>
        <v>0</v>
      </c>
      <c r="K121" s="16" t="str">
        <f ca="1">IF(A121="","",IF(MOD(ROW(),3)=1,"上午",IF(MOD(ROW(),3)=2,"下午","加班")))</f>
        <v/>
      </c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25"/>
      <c r="XED121" s="28"/>
      <c r="XEE121" s="28"/>
      <c r="XEF121" s="28"/>
      <c r="XEG121" s="28"/>
      <c r="XEH121" s="28"/>
      <c r="XEI121" s="28"/>
      <c r="XEJ121" s="28"/>
      <c r="XEK121" s="28"/>
      <c r="XEL121" s="28"/>
      <c r="XEM121" s="28"/>
      <c r="XEN121" s="28"/>
      <c r="XEO121" s="28"/>
      <c r="XEP121" s="28"/>
      <c r="XEQ121" s="28"/>
      <c r="XER121" s="28"/>
      <c r="XES121" s="28"/>
      <c r="XET121" s="28"/>
      <c r="XEU121" s="28"/>
      <c r="XEV121" s="28"/>
      <c r="XEW121" s="28"/>
      <c r="XEX121" s="28"/>
      <c r="XEY121" s="28"/>
      <c r="XEZ121" s="28"/>
      <c r="XFA121" s="28"/>
      <c r="XFB121" s="28"/>
      <c r="XFC121" s="28"/>
      <c r="XFD121" s="28"/>
    </row>
    <row r="122" spans="1:42 16358:16384" s="3" customFormat="1" ht="19.05" customHeight="1">
      <c r="A122" s="109"/>
      <c r="B122" s="111"/>
      <c r="C122" s="111"/>
      <c r="D122" s="111"/>
      <c r="E122" s="111"/>
      <c r="F122" s="111"/>
      <c r="G122" s="111"/>
      <c r="H122" s="111"/>
      <c r="I122" s="111"/>
      <c r="J122" s="113"/>
      <c r="K122" s="18" t="str">
        <f ca="1">IF(A121="","",IF(MOD(ROW(),3)=1,"上午",IF(MOD(ROW(),3)=2,"下午","加班")))</f>
        <v/>
      </c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26"/>
      <c r="XED122" s="28"/>
      <c r="XEE122" s="28"/>
      <c r="XEF122" s="28"/>
      <c r="XEG122" s="28"/>
      <c r="XEH122" s="28"/>
      <c r="XEI122" s="28"/>
      <c r="XEJ122" s="28"/>
      <c r="XEK122" s="28"/>
      <c r="XEL122" s="28"/>
      <c r="XEM122" s="28"/>
      <c r="XEN122" s="28"/>
      <c r="XEO122" s="28"/>
      <c r="XEP122" s="28"/>
      <c r="XEQ122" s="28"/>
      <c r="XER122" s="28"/>
      <c r="XES122" s="28"/>
      <c r="XET122" s="28"/>
      <c r="XEU122" s="28"/>
      <c r="XEV122" s="28"/>
      <c r="XEW122" s="28"/>
      <c r="XEX122" s="28"/>
      <c r="XEY122" s="28"/>
      <c r="XEZ122" s="28"/>
      <c r="XFA122" s="28"/>
      <c r="XFB122" s="28"/>
      <c r="XFC122" s="28"/>
      <c r="XFD122" s="28"/>
    </row>
    <row r="123" spans="1:42 16358:16384" s="3" customFormat="1" ht="19.05" customHeight="1">
      <c r="A123" s="109"/>
      <c r="B123" s="111"/>
      <c r="C123" s="111"/>
      <c r="D123" s="111"/>
      <c r="E123" s="111"/>
      <c r="F123" s="111"/>
      <c r="G123" s="111"/>
      <c r="H123" s="111"/>
      <c r="I123" s="111"/>
      <c r="J123" s="113"/>
      <c r="K123" s="20" t="str">
        <f ca="1">IF(A121="","",IF(MOD(ROW(),3)=1,"上午",IF(MOD(ROW(),3)=2,"下午","加班")))</f>
        <v/>
      </c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7"/>
      <c r="XED123" s="28"/>
      <c r="XEE123" s="28"/>
      <c r="XEF123" s="28"/>
      <c r="XEG123" s="28"/>
      <c r="XEH123" s="28"/>
      <c r="XEI123" s="28"/>
      <c r="XEJ123" s="28"/>
      <c r="XEK123" s="28"/>
      <c r="XEL123" s="28"/>
      <c r="XEM123" s="28"/>
      <c r="XEN123" s="28"/>
      <c r="XEO123" s="28"/>
      <c r="XEP123" s="28"/>
      <c r="XEQ123" s="28"/>
      <c r="XER123" s="28"/>
      <c r="XES123" s="28"/>
      <c r="XET123" s="28"/>
      <c r="XEU123" s="28"/>
      <c r="XEV123" s="28"/>
      <c r="XEW123" s="28"/>
      <c r="XEX123" s="28"/>
      <c r="XEY123" s="28"/>
      <c r="XEZ123" s="28"/>
      <c r="XFA123" s="28"/>
      <c r="XFB123" s="28"/>
      <c r="XFC123" s="28"/>
      <c r="XFD123" s="28"/>
    </row>
    <row r="124" spans="1:42 16358:16384" s="3" customFormat="1" ht="19.05" customHeight="1">
      <c r="A124" s="109" t="str">
        <f ca="1">IF(B124=0,"",COUNTA($B$3:$B123))</f>
        <v/>
      </c>
      <c r="B124" s="111">
        <f ca="1">INDIRECT("员工信息表!B"&amp;COUNTA($B$3:$B123)+2)</f>
        <v>0</v>
      </c>
      <c r="C124" s="111"/>
      <c r="D124" s="111">
        <f>(COUNTIF($L124:$AP124,"出勤")+COUNTIF($L125:$AP125,"出勤"))*0.5</f>
        <v>0</v>
      </c>
      <c r="E124" s="111">
        <f>(COUNTIF($L124:$AP124,"事假")+COUNTIF($L125:$AP125,"事假"))*0.5</f>
        <v>0</v>
      </c>
      <c r="F124" s="111">
        <f>(COUNTIF($L124:$AP124,"病假")+COUNTIF($L125:$AP125,"病假"))*0.5</f>
        <v>0</v>
      </c>
      <c r="G124" s="111">
        <f>(COUNTIF($L124:$AP124,"休假")+COUNTIF($L125:$AP125,"休假"))*0.5</f>
        <v>0</v>
      </c>
      <c r="H124" s="111">
        <f>(COUNTIF($L124:$AP124,"缺勤")+COUNTIF($L125:$AP125,"缺勤"))*0.5</f>
        <v>0</v>
      </c>
      <c r="I124" s="111">
        <f>(COUNTIF($L124:$AP124,"放假")+COUNTIF($L125:$AP125,"放假"))*0.5</f>
        <v>0</v>
      </c>
      <c r="J124" s="113">
        <f>(SUM(L126:AP126))/$AO$2</f>
        <v>0</v>
      </c>
      <c r="K124" s="16" t="str">
        <f ca="1">IF(A124="","",IF(MOD(ROW(),3)=1,"上午",IF(MOD(ROW(),3)=2,"下午","加班")))</f>
        <v/>
      </c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25"/>
      <c r="XED124" s="28"/>
      <c r="XEE124" s="28"/>
      <c r="XEF124" s="28"/>
      <c r="XEG124" s="28"/>
      <c r="XEH124" s="28"/>
      <c r="XEI124" s="28"/>
      <c r="XEJ124" s="28"/>
      <c r="XEK124" s="28"/>
      <c r="XEL124" s="28"/>
      <c r="XEM124" s="28"/>
      <c r="XEN124" s="28"/>
      <c r="XEO124" s="28"/>
      <c r="XEP124" s="28"/>
      <c r="XEQ124" s="28"/>
      <c r="XER124" s="28"/>
      <c r="XES124" s="28"/>
      <c r="XET124" s="28"/>
      <c r="XEU124" s="28"/>
      <c r="XEV124" s="28"/>
      <c r="XEW124" s="28"/>
      <c r="XEX124" s="28"/>
      <c r="XEY124" s="28"/>
      <c r="XEZ124" s="28"/>
      <c r="XFA124" s="28"/>
      <c r="XFB124" s="28"/>
      <c r="XFC124" s="28"/>
      <c r="XFD124" s="28"/>
    </row>
    <row r="125" spans="1:42 16358:16384" s="3" customFormat="1" ht="19.05" customHeight="1">
      <c r="A125" s="109"/>
      <c r="B125" s="111"/>
      <c r="C125" s="111"/>
      <c r="D125" s="111"/>
      <c r="E125" s="111"/>
      <c r="F125" s="111"/>
      <c r="G125" s="111"/>
      <c r="H125" s="111"/>
      <c r="I125" s="111"/>
      <c r="J125" s="113"/>
      <c r="K125" s="18" t="str">
        <f ca="1">IF(A124="","",IF(MOD(ROW(),3)=1,"上午",IF(MOD(ROW(),3)=2,"下午","加班")))</f>
        <v/>
      </c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26"/>
      <c r="XED125" s="28"/>
      <c r="XEE125" s="28"/>
      <c r="XEF125" s="28"/>
      <c r="XEG125" s="28"/>
      <c r="XEH125" s="28"/>
      <c r="XEI125" s="28"/>
      <c r="XEJ125" s="28"/>
      <c r="XEK125" s="28"/>
      <c r="XEL125" s="28"/>
      <c r="XEM125" s="28"/>
      <c r="XEN125" s="28"/>
      <c r="XEO125" s="28"/>
      <c r="XEP125" s="28"/>
      <c r="XEQ125" s="28"/>
      <c r="XER125" s="28"/>
      <c r="XES125" s="28"/>
      <c r="XET125" s="28"/>
      <c r="XEU125" s="28"/>
      <c r="XEV125" s="28"/>
      <c r="XEW125" s="28"/>
      <c r="XEX125" s="28"/>
      <c r="XEY125" s="28"/>
      <c r="XEZ125" s="28"/>
      <c r="XFA125" s="28"/>
      <c r="XFB125" s="28"/>
      <c r="XFC125" s="28"/>
      <c r="XFD125" s="28"/>
    </row>
    <row r="126" spans="1:42 16358:16384" s="3" customFormat="1" ht="19.05" customHeight="1">
      <c r="A126" s="109"/>
      <c r="B126" s="111"/>
      <c r="C126" s="111"/>
      <c r="D126" s="111"/>
      <c r="E126" s="111"/>
      <c r="F126" s="111"/>
      <c r="G126" s="111"/>
      <c r="H126" s="111"/>
      <c r="I126" s="111"/>
      <c r="J126" s="113"/>
      <c r="K126" s="20" t="str">
        <f ca="1">IF(A124="","",IF(MOD(ROW(),3)=1,"上午",IF(MOD(ROW(),3)=2,"下午","加班")))</f>
        <v/>
      </c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7"/>
      <c r="XED126" s="28"/>
      <c r="XEE126" s="28"/>
      <c r="XEF126" s="28"/>
      <c r="XEG126" s="28"/>
      <c r="XEH126" s="28"/>
      <c r="XEI126" s="28"/>
      <c r="XEJ126" s="28"/>
      <c r="XEK126" s="28"/>
      <c r="XEL126" s="28"/>
      <c r="XEM126" s="28"/>
      <c r="XEN126" s="28"/>
      <c r="XEO126" s="28"/>
      <c r="XEP126" s="28"/>
      <c r="XEQ126" s="28"/>
      <c r="XER126" s="28"/>
      <c r="XES126" s="28"/>
      <c r="XET126" s="28"/>
      <c r="XEU126" s="28"/>
      <c r="XEV126" s="28"/>
      <c r="XEW126" s="28"/>
      <c r="XEX126" s="28"/>
      <c r="XEY126" s="28"/>
      <c r="XEZ126" s="28"/>
      <c r="XFA126" s="28"/>
      <c r="XFB126" s="28"/>
      <c r="XFC126" s="28"/>
      <c r="XFD126" s="28"/>
    </row>
    <row r="127" spans="1:42 16358:16384" s="3" customFormat="1" ht="19.05" customHeight="1">
      <c r="A127" s="109" t="str">
        <f ca="1">IF(B127=0,"",COUNTA($B$3:$B126))</f>
        <v/>
      </c>
      <c r="B127" s="111">
        <f ca="1">INDIRECT("员工信息表!B"&amp;COUNTA($B$3:$B126)+2)</f>
        <v>0</v>
      </c>
      <c r="C127" s="111"/>
      <c r="D127" s="111">
        <f>(COUNTIF($L127:$AP127,"出勤")+COUNTIF($L128:$AP128,"出勤"))*0.5</f>
        <v>0</v>
      </c>
      <c r="E127" s="111">
        <f>(COUNTIF($L127:$AP127,"事假")+COUNTIF($L128:$AP128,"事假"))*0.5</f>
        <v>0</v>
      </c>
      <c r="F127" s="111">
        <f>(COUNTIF($L127:$AP127,"病假")+COUNTIF($L128:$AP128,"病假"))*0.5</f>
        <v>0</v>
      </c>
      <c r="G127" s="111">
        <f>(COUNTIF($L127:$AP127,"休假")+COUNTIF($L128:$AP128,"休假"))*0.5</f>
        <v>0</v>
      </c>
      <c r="H127" s="111">
        <f>(COUNTIF($L127:$AP127,"缺勤")+COUNTIF($L128:$AP128,"缺勤"))*0.5</f>
        <v>0</v>
      </c>
      <c r="I127" s="111">
        <f>(COUNTIF($L127:$AP127,"放假")+COUNTIF($L128:$AP128,"放假"))*0.5</f>
        <v>0</v>
      </c>
      <c r="J127" s="113">
        <f>(SUM(L129:AP129))/$AO$2</f>
        <v>0</v>
      </c>
      <c r="K127" s="16" t="str">
        <f ca="1">IF(A127="","",IF(MOD(ROW(),3)=1,"上午",IF(MOD(ROW(),3)=2,"下午","加班")))</f>
        <v/>
      </c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25"/>
      <c r="XED127" s="28"/>
      <c r="XEE127" s="28"/>
      <c r="XEF127" s="28"/>
      <c r="XEG127" s="28"/>
      <c r="XEH127" s="28"/>
      <c r="XEI127" s="28"/>
      <c r="XEJ127" s="28"/>
      <c r="XEK127" s="28"/>
      <c r="XEL127" s="28"/>
      <c r="XEM127" s="28"/>
      <c r="XEN127" s="28"/>
      <c r="XEO127" s="28"/>
      <c r="XEP127" s="28"/>
      <c r="XEQ127" s="28"/>
      <c r="XER127" s="28"/>
      <c r="XES127" s="28"/>
      <c r="XET127" s="28"/>
      <c r="XEU127" s="28"/>
      <c r="XEV127" s="28"/>
      <c r="XEW127" s="28"/>
      <c r="XEX127" s="28"/>
      <c r="XEY127" s="28"/>
      <c r="XEZ127" s="28"/>
      <c r="XFA127" s="28"/>
      <c r="XFB127" s="28"/>
      <c r="XFC127" s="28"/>
      <c r="XFD127" s="28"/>
    </row>
    <row r="128" spans="1:42 16358:16384" s="3" customFormat="1" ht="19.05" customHeight="1">
      <c r="A128" s="109"/>
      <c r="B128" s="111"/>
      <c r="C128" s="111"/>
      <c r="D128" s="111"/>
      <c r="E128" s="111"/>
      <c r="F128" s="111"/>
      <c r="G128" s="111"/>
      <c r="H128" s="111"/>
      <c r="I128" s="111"/>
      <c r="J128" s="113"/>
      <c r="K128" s="18" t="str">
        <f ca="1">IF(A127="","",IF(MOD(ROW(),3)=1,"上午",IF(MOD(ROW(),3)=2,"下午","加班")))</f>
        <v/>
      </c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26"/>
      <c r="XED128" s="28"/>
      <c r="XEE128" s="28"/>
      <c r="XEF128" s="28"/>
      <c r="XEG128" s="28"/>
      <c r="XEH128" s="28"/>
      <c r="XEI128" s="28"/>
      <c r="XEJ128" s="28"/>
      <c r="XEK128" s="28"/>
      <c r="XEL128" s="28"/>
      <c r="XEM128" s="28"/>
      <c r="XEN128" s="28"/>
      <c r="XEO128" s="28"/>
      <c r="XEP128" s="28"/>
      <c r="XEQ128" s="28"/>
      <c r="XER128" s="28"/>
      <c r="XES128" s="28"/>
      <c r="XET128" s="28"/>
      <c r="XEU128" s="28"/>
      <c r="XEV128" s="28"/>
      <c r="XEW128" s="28"/>
      <c r="XEX128" s="28"/>
      <c r="XEY128" s="28"/>
      <c r="XEZ128" s="28"/>
      <c r="XFA128" s="28"/>
      <c r="XFB128" s="28"/>
      <c r="XFC128" s="28"/>
      <c r="XFD128" s="28"/>
    </row>
    <row r="129" spans="1:42 16358:16384" s="3" customFormat="1" ht="19.05" customHeight="1">
      <c r="A129" s="109"/>
      <c r="B129" s="111"/>
      <c r="C129" s="111"/>
      <c r="D129" s="111"/>
      <c r="E129" s="111"/>
      <c r="F129" s="111"/>
      <c r="G129" s="111"/>
      <c r="H129" s="111"/>
      <c r="I129" s="111"/>
      <c r="J129" s="113"/>
      <c r="K129" s="20" t="str">
        <f ca="1">IF(A127="","",IF(MOD(ROW(),3)=1,"上午",IF(MOD(ROW(),3)=2,"下午","加班")))</f>
        <v/>
      </c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7"/>
      <c r="XED129" s="28"/>
      <c r="XEE129" s="28"/>
      <c r="XEF129" s="28"/>
      <c r="XEG129" s="28"/>
      <c r="XEH129" s="28"/>
      <c r="XEI129" s="28"/>
      <c r="XEJ129" s="28"/>
      <c r="XEK129" s="28"/>
      <c r="XEL129" s="28"/>
      <c r="XEM129" s="28"/>
      <c r="XEN129" s="28"/>
      <c r="XEO129" s="28"/>
      <c r="XEP129" s="28"/>
      <c r="XEQ129" s="28"/>
      <c r="XER129" s="28"/>
      <c r="XES129" s="28"/>
      <c r="XET129" s="28"/>
      <c r="XEU129" s="28"/>
      <c r="XEV129" s="28"/>
      <c r="XEW129" s="28"/>
      <c r="XEX129" s="28"/>
      <c r="XEY129" s="28"/>
      <c r="XEZ129" s="28"/>
      <c r="XFA129" s="28"/>
      <c r="XFB129" s="28"/>
      <c r="XFC129" s="28"/>
      <c r="XFD129" s="28"/>
    </row>
    <row r="130" spans="1:42 16358:16384" s="3" customFormat="1" ht="19.05" customHeight="1">
      <c r="A130" s="109" t="str">
        <f ca="1">IF(B130=0,"",COUNTA($B$3:$B129))</f>
        <v/>
      </c>
      <c r="B130" s="111">
        <f ca="1">INDIRECT("员工信息表!B"&amp;COUNTA($B$3:$B129)+2)</f>
        <v>0</v>
      </c>
      <c r="C130" s="111"/>
      <c r="D130" s="111">
        <f>(COUNTIF($L130:$AP130,"出勤")+COUNTIF($L131:$AP131,"出勤"))*0.5</f>
        <v>0</v>
      </c>
      <c r="E130" s="111">
        <f>(COUNTIF($L130:$AP130,"事假")+COUNTIF($L131:$AP131,"事假"))*0.5</f>
        <v>0</v>
      </c>
      <c r="F130" s="111">
        <f>(COUNTIF($L130:$AP130,"病假")+COUNTIF($L131:$AP131,"病假"))*0.5</f>
        <v>0</v>
      </c>
      <c r="G130" s="111">
        <f>(COUNTIF($L130:$AP130,"休假")+COUNTIF($L131:$AP131,"休假"))*0.5</f>
        <v>0</v>
      </c>
      <c r="H130" s="111">
        <f>(COUNTIF($L130:$AP130,"缺勤")+COUNTIF($L131:$AP131,"缺勤"))*0.5</f>
        <v>0</v>
      </c>
      <c r="I130" s="111">
        <f>(COUNTIF($L130:$AP130,"放假")+COUNTIF($L131:$AP131,"放假"))*0.5</f>
        <v>0</v>
      </c>
      <c r="J130" s="113">
        <f>(SUM(L132:AP132))/$AO$2</f>
        <v>0</v>
      </c>
      <c r="K130" s="16" t="str">
        <f ca="1">IF(A130="","",IF(MOD(ROW(),3)=1,"上午",IF(MOD(ROW(),3)=2,"下午","加班")))</f>
        <v/>
      </c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25"/>
      <c r="XED130" s="28"/>
      <c r="XEE130" s="28"/>
      <c r="XEF130" s="28"/>
      <c r="XEG130" s="28"/>
      <c r="XEH130" s="28"/>
      <c r="XEI130" s="28"/>
      <c r="XEJ130" s="28"/>
      <c r="XEK130" s="28"/>
      <c r="XEL130" s="28"/>
      <c r="XEM130" s="28"/>
      <c r="XEN130" s="28"/>
      <c r="XEO130" s="28"/>
      <c r="XEP130" s="28"/>
      <c r="XEQ130" s="28"/>
      <c r="XER130" s="28"/>
      <c r="XES130" s="28"/>
      <c r="XET130" s="28"/>
      <c r="XEU130" s="28"/>
      <c r="XEV130" s="28"/>
      <c r="XEW130" s="28"/>
      <c r="XEX130" s="28"/>
      <c r="XEY130" s="28"/>
      <c r="XEZ130" s="28"/>
      <c r="XFA130" s="28"/>
      <c r="XFB130" s="28"/>
      <c r="XFC130" s="28"/>
      <c r="XFD130" s="28"/>
    </row>
    <row r="131" spans="1:42 16358:16384" s="3" customFormat="1" ht="19.05" customHeight="1">
      <c r="A131" s="109"/>
      <c r="B131" s="111"/>
      <c r="C131" s="111"/>
      <c r="D131" s="111"/>
      <c r="E131" s="111"/>
      <c r="F131" s="111"/>
      <c r="G131" s="111"/>
      <c r="H131" s="111"/>
      <c r="I131" s="111"/>
      <c r="J131" s="113"/>
      <c r="K131" s="18" t="str">
        <f ca="1">IF(A130="","",IF(MOD(ROW(),3)=1,"上午",IF(MOD(ROW(),3)=2,"下午","加班")))</f>
        <v/>
      </c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26"/>
      <c r="XED131" s="28"/>
      <c r="XEE131" s="28"/>
      <c r="XEF131" s="28"/>
      <c r="XEG131" s="28"/>
      <c r="XEH131" s="28"/>
      <c r="XEI131" s="28"/>
      <c r="XEJ131" s="28"/>
      <c r="XEK131" s="28"/>
      <c r="XEL131" s="28"/>
      <c r="XEM131" s="28"/>
      <c r="XEN131" s="28"/>
      <c r="XEO131" s="28"/>
      <c r="XEP131" s="28"/>
      <c r="XEQ131" s="28"/>
      <c r="XER131" s="28"/>
      <c r="XES131" s="28"/>
      <c r="XET131" s="28"/>
      <c r="XEU131" s="28"/>
      <c r="XEV131" s="28"/>
      <c r="XEW131" s="28"/>
      <c r="XEX131" s="28"/>
      <c r="XEY131" s="28"/>
      <c r="XEZ131" s="28"/>
      <c r="XFA131" s="28"/>
      <c r="XFB131" s="28"/>
      <c r="XFC131" s="28"/>
      <c r="XFD131" s="28"/>
    </row>
    <row r="132" spans="1:42 16358:16384" s="3" customFormat="1" ht="19.05" customHeight="1">
      <c r="A132" s="109"/>
      <c r="B132" s="111"/>
      <c r="C132" s="111"/>
      <c r="D132" s="111"/>
      <c r="E132" s="111"/>
      <c r="F132" s="111"/>
      <c r="G132" s="111"/>
      <c r="H132" s="111"/>
      <c r="I132" s="111"/>
      <c r="J132" s="113"/>
      <c r="K132" s="20" t="str">
        <f ca="1">IF(A130="","",IF(MOD(ROW(),3)=1,"上午",IF(MOD(ROW(),3)=2,"下午","加班")))</f>
        <v/>
      </c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7"/>
      <c r="XED132" s="28"/>
      <c r="XEE132" s="28"/>
      <c r="XEF132" s="28"/>
      <c r="XEG132" s="28"/>
      <c r="XEH132" s="28"/>
      <c r="XEI132" s="28"/>
      <c r="XEJ132" s="28"/>
      <c r="XEK132" s="28"/>
      <c r="XEL132" s="28"/>
      <c r="XEM132" s="28"/>
      <c r="XEN132" s="28"/>
      <c r="XEO132" s="28"/>
      <c r="XEP132" s="28"/>
      <c r="XEQ132" s="28"/>
      <c r="XER132" s="28"/>
      <c r="XES132" s="28"/>
      <c r="XET132" s="28"/>
      <c r="XEU132" s="28"/>
      <c r="XEV132" s="28"/>
      <c r="XEW132" s="28"/>
      <c r="XEX132" s="28"/>
      <c r="XEY132" s="28"/>
      <c r="XEZ132" s="28"/>
      <c r="XFA132" s="28"/>
      <c r="XFB132" s="28"/>
      <c r="XFC132" s="28"/>
      <c r="XFD132" s="28"/>
    </row>
    <row r="133" spans="1:42 16358:16384" s="3" customFormat="1" ht="19.05" customHeight="1">
      <c r="A133" s="109" t="str">
        <f ca="1">IF(B133=0,"",COUNTA($B$3:$B132))</f>
        <v/>
      </c>
      <c r="B133" s="111">
        <f ca="1">INDIRECT("员工信息表!B"&amp;COUNTA($B$3:$B132)+2)</f>
        <v>0</v>
      </c>
      <c r="C133" s="111"/>
      <c r="D133" s="111">
        <f>(COUNTIF($L133:$AP133,"出勤")+COUNTIF($L134:$AP134,"出勤"))*0.5</f>
        <v>0</v>
      </c>
      <c r="E133" s="111">
        <f>(COUNTIF($L133:$AP133,"事假")+COUNTIF($L134:$AP134,"事假"))*0.5</f>
        <v>0</v>
      </c>
      <c r="F133" s="111">
        <f>(COUNTIF($L133:$AP133,"病假")+COUNTIF($L134:$AP134,"病假"))*0.5</f>
        <v>0</v>
      </c>
      <c r="G133" s="111">
        <f>(COUNTIF($L133:$AP133,"休假")+COUNTIF($L134:$AP134,"休假"))*0.5</f>
        <v>0</v>
      </c>
      <c r="H133" s="111">
        <f>(COUNTIF($L133:$AP133,"缺勤")+COUNTIF($L134:$AP134,"缺勤"))*0.5</f>
        <v>0</v>
      </c>
      <c r="I133" s="111">
        <f>(COUNTIF($L133:$AP133,"放假")+COUNTIF($L134:$AP134,"放假"))*0.5</f>
        <v>0</v>
      </c>
      <c r="J133" s="113">
        <f>(SUM(L135:AP135))/$AO$2</f>
        <v>0</v>
      </c>
      <c r="K133" s="16" t="str">
        <f ca="1">IF(A133="","",IF(MOD(ROW(),3)=1,"上午",IF(MOD(ROW(),3)=2,"下午","加班")))</f>
        <v/>
      </c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25"/>
      <c r="XED133" s="28"/>
      <c r="XEE133" s="28"/>
      <c r="XEF133" s="28"/>
      <c r="XEG133" s="28"/>
      <c r="XEH133" s="28"/>
      <c r="XEI133" s="28"/>
      <c r="XEJ133" s="28"/>
      <c r="XEK133" s="28"/>
      <c r="XEL133" s="28"/>
      <c r="XEM133" s="28"/>
      <c r="XEN133" s="28"/>
      <c r="XEO133" s="28"/>
      <c r="XEP133" s="28"/>
      <c r="XEQ133" s="28"/>
      <c r="XER133" s="28"/>
      <c r="XES133" s="28"/>
      <c r="XET133" s="28"/>
      <c r="XEU133" s="28"/>
      <c r="XEV133" s="28"/>
      <c r="XEW133" s="28"/>
      <c r="XEX133" s="28"/>
      <c r="XEY133" s="28"/>
      <c r="XEZ133" s="28"/>
      <c r="XFA133" s="28"/>
      <c r="XFB133" s="28"/>
      <c r="XFC133" s="28"/>
      <c r="XFD133" s="28"/>
    </row>
    <row r="134" spans="1:42 16358:16384" s="3" customFormat="1" ht="19.05" customHeight="1">
      <c r="A134" s="109"/>
      <c r="B134" s="111"/>
      <c r="C134" s="111"/>
      <c r="D134" s="111"/>
      <c r="E134" s="111"/>
      <c r="F134" s="111"/>
      <c r="G134" s="111"/>
      <c r="H134" s="111"/>
      <c r="I134" s="111"/>
      <c r="J134" s="113"/>
      <c r="K134" s="18" t="str">
        <f ca="1">IF(A133="","",IF(MOD(ROW(),3)=1,"上午",IF(MOD(ROW(),3)=2,"下午","加班")))</f>
        <v/>
      </c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26"/>
      <c r="XED134" s="28"/>
      <c r="XEE134" s="28"/>
      <c r="XEF134" s="28"/>
      <c r="XEG134" s="28"/>
      <c r="XEH134" s="28"/>
      <c r="XEI134" s="28"/>
      <c r="XEJ134" s="28"/>
      <c r="XEK134" s="28"/>
      <c r="XEL134" s="28"/>
      <c r="XEM134" s="28"/>
      <c r="XEN134" s="28"/>
      <c r="XEO134" s="28"/>
      <c r="XEP134" s="28"/>
      <c r="XEQ134" s="28"/>
      <c r="XER134" s="28"/>
      <c r="XES134" s="28"/>
      <c r="XET134" s="28"/>
      <c r="XEU134" s="28"/>
      <c r="XEV134" s="28"/>
      <c r="XEW134" s="28"/>
      <c r="XEX134" s="28"/>
      <c r="XEY134" s="28"/>
      <c r="XEZ134" s="28"/>
      <c r="XFA134" s="28"/>
      <c r="XFB134" s="28"/>
      <c r="XFC134" s="28"/>
      <c r="XFD134" s="28"/>
    </row>
    <row r="135" spans="1:42 16358:16384" s="3" customFormat="1" ht="19.05" customHeight="1">
      <c r="A135" s="109"/>
      <c r="B135" s="111"/>
      <c r="C135" s="111"/>
      <c r="D135" s="111"/>
      <c r="E135" s="111"/>
      <c r="F135" s="111"/>
      <c r="G135" s="111"/>
      <c r="H135" s="111"/>
      <c r="I135" s="111"/>
      <c r="J135" s="113"/>
      <c r="K135" s="20" t="str">
        <f ca="1">IF(A133="","",IF(MOD(ROW(),3)=1,"上午",IF(MOD(ROW(),3)=2,"下午","加班")))</f>
        <v/>
      </c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7"/>
      <c r="XED135" s="28"/>
      <c r="XEE135" s="28"/>
      <c r="XEF135" s="28"/>
      <c r="XEG135" s="28"/>
      <c r="XEH135" s="28"/>
      <c r="XEI135" s="28"/>
      <c r="XEJ135" s="28"/>
      <c r="XEK135" s="28"/>
      <c r="XEL135" s="28"/>
      <c r="XEM135" s="28"/>
      <c r="XEN135" s="28"/>
      <c r="XEO135" s="28"/>
      <c r="XEP135" s="28"/>
      <c r="XEQ135" s="28"/>
      <c r="XER135" s="28"/>
      <c r="XES135" s="28"/>
      <c r="XET135" s="28"/>
      <c r="XEU135" s="28"/>
      <c r="XEV135" s="28"/>
      <c r="XEW135" s="28"/>
      <c r="XEX135" s="28"/>
      <c r="XEY135" s="28"/>
      <c r="XEZ135" s="28"/>
      <c r="XFA135" s="28"/>
      <c r="XFB135" s="28"/>
      <c r="XFC135" s="28"/>
      <c r="XFD135" s="28"/>
    </row>
    <row r="136" spans="1:42 16358:16384" s="3" customFormat="1" ht="19.05" customHeight="1">
      <c r="A136" s="109" t="str">
        <f ca="1">IF(B136=0,"",COUNTA($B$3:$B135))</f>
        <v/>
      </c>
      <c r="B136" s="111">
        <f ca="1">INDIRECT("员工信息表!B"&amp;COUNTA($B$3:$B135)+2)</f>
        <v>0</v>
      </c>
      <c r="C136" s="111"/>
      <c r="D136" s="111">
        <f>(COUNTIF($L136:$AP136,"出勤")+COUNTIF($L137:$AP137,"出勤"))*0.5</f>
        <v>0</v>
      </c>
      <c r="E136" s="111">
        <f>(COUNTIF($L136:$AP136,"事假")+COUNTIF($L137:$AP137,"事假"))*0.5</f>
        <v>0</v>
      </c>
      <c r="F136" s="111">
        <f>(COUNTIF($L136:$AP136,"病假")+COUNTIF($L137:$AP137,"病假"))*0.5</f>
        <v>0</v>
      </c>
      <c r="G136" s="111">
        <f>(COUNTIF($L136:$AP136,"休假")+COUNTIF($L137:$AP137,"休假"))*0.5</f>
        <v>0</v>
      </c>
      <c r="H136" s="111">
        <f>(COUNTIF($L136:$AP136,"缺勤")+COUNTIF($L137:$AP137,"缺勤"))*0.5</f>
        <v>0</v>
      </c>
      <c r="I136" s="111">
        <f>(COUNTIF($L136:$AP136,"放假")+COUNTIF($L137:$AP137,"放假"))*0.5</f>
        <v>0</v>
      </c>
      <c r="J136" s="113">
        <f>(SUM(L138:AP138))/$AO$2</f>
        <v>0</v>
      </c>
      <c r="K136" s="16" t="str">
        <f ca="1">IF(A136="","",IF(MOD(ROW(),3)=1,"上午",IF(MOD(ROW(),3)=2,"下午","加班")))</f>
        <v/>
      </c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25"/>
      <c r="XED136" s="28"/>
      <c r="XEE136" s="28"/>
      <c r="XEF136" s="28"/>
      <c r="XEG136" s="28"/>
      <c r="XEH136" s="28"/>
      <c r="XEI136" s="28"/>
      <c r="XEJ136" s="28"/>
      <c r="XEK136" s="28"/>
      <c r="XEL136" s="28"/>
      <c r="XEM136" s="28"/>
      <c r="XEN136" s="28"/>
      <c r="XEO136" s="28"/>
      <c r="XEP136" s="28"/>
      <c r="XEQ136" s="28"/>
      <c r="XER136" s="28"/>
      <c r="XES136" s="28"/>
      <c r="XET136" s="28"/>
      <c r="XEU136" s="28"/>
      <c r="XEV136" s="28"/>
      <c r="XEW136" s="28"/>
      <c r="XEX136" s="28"/>
      <c r="XEY136" s="28"/>
      <c r="XEZ136" s="28"/>
      <c r="XFA136" s="28"/>
      <c r="XFB136" s="28"/>
      <c r="XFC136" s="28"/>
      <c r="XFD136" s="28"/>
    </row>
    <row r="137" spans="1:42 16358:16384" s="3" customFormat="1" ht="19.05" customHeight="1">
      <c r="A137" s="109"/>
      <c r="B137" s="111"/>
      <c r="C137" s="111"/>
      <c r="D137" s="111"/>
      <c r="E137" s="111"/>
      <c r="F137" s="111"/>
      <c r="G137" s="111"/>
      <c r="H137" s="111"/>
      <c r="I137" s="111"/>
      <c r="J137" s="113"/>
      <c r="K137" s="18" t="str">
        <f ca="1">IF(A136="","",IF(MOD(ROW(),3)=1,"上午",IF(MOD(ROW(),3)=2,"下午","加班")))</f>
        <v/>
      </c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26"/>
      <c r="XED137" s="28"/>
      <c r="XEE137" s="28"/>
      <c r="XEF137" s="28"/>
      <c r="XEG137" s="28"/>
      <c r="XEH137" s="28"/>
      <c r="XEI137" s="28"/>
      <c r="XEJ137" s="28"/>
      <c r="XEK137" s="28"/>
      <c r="XEL137" s="28"/>
      <c r="XEM137" s="28"/>
      <c r="XEN137" s="28"/>
      <c r="XEO137" s="28"/>
      <c r="XEP137" s="28"/>
      <c r="XEQ137" s="28"/>
      <c r="XER137" s="28"/>
      <c r="XES137" s="28"/>
      <c r="XET137" s="28"/>
      <c r="XEU137" s="28"/>
      <c r="XEV137" s="28"/>
      <c r="XEW137" s="28"/>
      <c r="XEX137" s="28"/>
      <c r="XEY137" s="28"/>
      <c r="XEZ137" s="28"/>
      <c r="XFA137" s="28"/>
      <c r="XFB137" s="28"/>
      <c r="XFC137" s="28"/>
      <c r="XFD137" s="28"/>
    </row>
    <row r="138" spans="1:42 16358:16384" s="3" customFormat="1" ht="19.05" customHeight="1">
      <c r="A138" s="109"/>
      <c r="B138" s="111"/>
      <c r="C138" s="111"/>
      <c r="D138" s="111"/>
      <c r="E138" s="111"/>
      <c r="F138" s="111"/>
      <c r="G138" s="111"/>
      <c r="H138" s="111"/>
      <c r="I138" s="111"/>
      <c r="J138" s="113"/>
      <c r="K138" s="20" t="str">
        <f ca="1">IF(A136="","",IF(MOD(ROW(),3)=1,"上午",IF(MOD(ROW(),3)=2,"下午","加班")))</f>
        <v/>
      </c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7"/>
      <c r="XED138" s="28"/>
      <c r="XEE138" s="28"/>
      <c r="XEF138" s="28"/>
      <c r="XEG138" s="28"/>
      <c r="XEH138" s="28"/>
      <c r="XEI138" s="28"/>
      <c r="XEJ138" s="28"/>
      <c r="XEK138" s="28"/>
      <c r="XEL138" s="28"/>
      <c r="XEM138" s="28"/>
      <c r="XEN138" s="28"/>
      <c r="XEO138" s="28"/>
      <c r="XEP138" s="28"/>
      <c r="XEQ138" s="28"/>
      <c r="XER138" s="28"/>
      <c r="XES138" s="28"/>
      <c r="XET138" s="28"/>
      <c r="XEU138" s="28"/>
      <c r="XEV138" s="28"/>
      <c r="XEW138" s="28"/>
      <c r="XEX138" s="28"/>
      <c r="XEY138" s="28"/>
      <c r="XEZ138" s="28"/>
      <c r="XFA138" s="28"/>
      <c r="XFB138" s="28"/>
      <c r="XFC138" s="28"/>
      <c r="XFD138" s="28"/>
    </row>
    <row r="139" spans="1:42 16358:16384" s="3" customFormat="1" ht="19.05" customHeight="1">
      <c r="A139" s="109" t="str">
        <f ca="1">IF(B139=0,"",COUNTA($B$3:$B138))</f>
        <v/>
      </c>
      <c r="B139" s="111">
        <f ca="1">INDIRECT("员工信息表!B"&amp;COUNTA($B$3:$B138)+2)</f>
        <v>0</v>
      </c>
      <c r="C139" s="111"/>
      <c r="D139" s="111">
        <f>(COUNTIF($L139:$AP139,"出勤")+COUNTIF($L140:$AP140,"出勤"))*0.5</f>
        <v>0</v>
      </c>
      <c r="E139" s="111">
        <f>(COUNTIF($L139:$AP139,"事假")+COUNTIF($L140:$AP140,"事假"))*0.5</f>
        <v>0</v>
      </c>
      <c r="F139" s="111">
        <f>(COUNTIF($L139:$AP139,"病假")+COUNTIF($L140:$AP140,"病假"))*0.5</f>
        <v>0</v>
      </c>
      <c r="G139" s="111">
        <f>(COUNTIF($L139:$AP139,"休假")+COUNTIF($L140:$AP140,"休假"))*0.5</f>
        <v>0</v>
      </c>
      <c r="H139" s="111">
        <f>(COUNTIF($L139:$AP139,"缺勤")+COUNTIF($L140:$AP140,"缺勤"))*0.5</f>
        <v>0</v>
      </c>
      <c r="I139" s="111">
        <f>(COUNTIF($L139:$AP139,"放假")+COUNTIF($L140:$AP140,"放假"))*0.5</f>
        <v>0</v>
      </c>
      <c r="J139" s="113">
        <f>(SUM(L141:AP141))/$AO$2</f>
        <v>0</v>
      </c>
      <c r="K139" s="16" t="str">
        <f ca="1">IF(A139="","",IF(MOD(ROW(),3)=1,"上午",IF(MOD(ROW(),3)=2,"下午","加班")))</f>
        <v/>
      </c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25"/>
      <c r="XED139" s="28"/>
      <c r="XEE139" s="28"/>
      <c r="XEF139" s="28"/>
      <c r="XEG139" s="28"/>
      <c r="XEH139" s="28"/>
      <c r="XEI139" s="28"/>
      <c r="XEJ139" s="28"/>
      <c r="XEK139" s="28"/>
      <c r="XEL139" s="28"/>
      <c r="XEM139" s="28"/>
      <c r="XEN139" s="28"/>
      <c r="XEO139" s="28"/>
      <c r="XEP139" s="28"/>
      <c r="XEQ139" s="28"/>
      <c r="XER139" s="28"/>
      <c r="XES139" s="28"/>
      <c r="XET139" s="28"/>
      <c r="XEU139" s="28"/>
      <c r="XEV139" s="28"/>
      <c r="XEW139" s="28"/>
      <c r="XEX139" s="28"/>
      <c r="XEY139" s="28"/>
      <c r="XEZ139" s="28"/>
      <c r="XFA139" s="28"/>
      <c r="XFB139" s="28"/>
      <c r="XFC139" s="28"/>
      <c r="XFD139" s="28"/>
    </row>
    <row r="140" spans="1:42 16358:16384" s="3" customFormat="1" ht="19.05" customHeight="1">
      <c r="A140" s="109"/>
      <c r="B140" s="111"/>
      <c r="C140" s="111"/>
      <c r="D140" s="111"/>
      <c r="E140" s="111"/>
      <c r="F140" s="111"/>
      <c r="G140" s="111"/>
      <c r="H140" s="111"/>
      <c r="I140" s="111"/>
      <c r="J140" s="113"/>
      <c r="K140" s="18" t="str">
        <f ca="1">IF(A139="","",IF(MOD(ROW(),3)=1,"上午",IF(MOD(ROW(),3)=2,"下午","加班")))</f>
        <v/>
      </c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26"/>
      <c r="XED140" s="28"/>
      <c r="XEE140" s="28"/>
      <c r="XEF140" s="28"/>
      <c r="XEG140" s="28"/>
      <c r="XEH140" s="28"/>
      <c r="XEI140" s="28"/>
      <c r="XEJ140" s="28"/>
      <c r="XEK140" s="28"/>
      <c r="XEL140" s="28"/>
      <c r="XEM140" s="28"/>
      <c r="XEN140" s="28"/>
      <c r="XEO140" s="28"/>
      <c r="XEP140" s="28"/>
      <c r="XEQ140" s="28"/>
      <c r="XER140" s="28"/>
      <c r="XES140" s="28"/>
      <c r="XET140" s="28"/>
      <c r="XEU140" s="28"/>
      <c r="XEV140" s="28"/>
      <c r="XEW140" s="28"/>
      <c r="XEX140" s="28"/>
      <c r="XEY140" s="28"/>
      <c r="XEZ140" s="28"/>
      <c r="XFA140" s="28"/>
      <c r="XFB140" s="28"/>
      <c r="XFC140" s="28"/>
      <c r="XFD140" s="28"/>
    </row>
    <row r="141" spans="1:42 16358:16384" s="3" customFormat="1" ht="19.05" customHeight="1">
      <c r="A141" s="109"/>
      <c r="B141" s="111"/>
      <c r="C141" s="111"/>
      <c r="D141" s="111"/>
      <c r="E141" s="111"/>
      <c r="F141" s="111"/>
      <c r="G141" s="111"/>
      <c r="H141" s="111"/>
      <c r="I141" s="111"/>
      <c r="J141" s="113"/>
      <c r="K141" s="20" t="str">
        <f ca="1">IF(A139="","",IF(MOD(ROW(),3)=1,"上午",IF(MOD(ROW(),3)=2,"下午","加班")))</f>
        <v/>
      </c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7"/>
      <c r="XED141" s="28"/>
      <c r="XEE141" s="28"/>
      <c r="XEF141" s="28"/>
      <c r="XEG141" s="28"/>
      <c r="XEH141" s="28"/>
      <c r="XEI141" s="28"/>
      <c r="XEJ141" s="28"/>
      <c r="XEK141" s="28"/>
      <c r="XEL141" s="28"/>
      <c r="XEM141" s="28"/>
      <c r="XEN141" s="28"/>
      <c r="XEO141" s="28"/>
      <c r="XEP141" s="28"/>
      <c r="XEQ141" s="28"/>
      <c r="XER141" s="28"/>
      <c r="XES141" s="28"/>
      <c r="XET141" s="28"/>
      <c r="XEU141" s="28"/>
      <c r="XEV141" s="28"/>
      <c r="XEW141" s="28"/>
      <c r="XEX141" s="28"/>
      <c r="XEY141" s="28"/>
      <c r="XEZ141" s="28"/>
      <c r="XFA141" s="28"/>
      <c r="XFB141" s="28"/>
      <c r="XFC141" s="28"/>
      <c r="XFD141" s="28"/>
    </row>
    <row r="142" spans="1:42 16358:16384" s="3" customFormat="1" ht="19.05" customHeight="1">
      <c r="A142" s="109" t="str">
        <f ca="1">IF(B142=0,"",COUNTA($B$3:$B141))</f>
        <v/>
      </c>
      <c r="B142" s="111">
        <f ca="1">INDIRECT("员工信息表!B"&amp;COUNTA($B$3:$B141)+2)</f>
        <v>0</v>
      </c>
      <c r="C142" s="111"/>
      <c r="D142" s="111">
        <f>(COUNTIF($L142:$AP142,"出勤")+COUNTIF($L143:$AP143,"出勤"))*0.5</f>
        <v>0</v>
      </c>
      <c r="E142" s="111">
        <f>(COUNTIF($L142:$AP142,"事假")+COUNTIF($L143:$AP143,"事假"))*0.5</f>
        <v>0</v>
      </c>
      <c r="F142" s="111">
        <f>(COUNTIF($L142:$AP142,"病假")+COUNTIF($L143:$AP143,"病假"))*0.5</f>
        <v>0</v>
      </c>
      <c r="G142" s="111">
        <f>(COUNTIF($L142:$AP142,"休假")+COUNTIF($L143:$AP143,"休假"))*0.5</f>
        <v>0</v>
      </c>
      <c r="H142" s="111">
        <f>(COUNTIF($L142:$AP142,"缺勤")+COUNTIF($L143:$AP143,"缺勤"))*0.5</f>
        <v>0</v>
      </c>
      <c r="I142" s="111">
        <f>(COUNTIF($L142:$AP142,"放假")+COUNTIF($L143:$AP143,"放假"))*0.5</f>
        <v>0</v>
      </c>
      <c r="J142" s="113">
        <f>(SUM(L144:AP144))/$AO$2</f>
        <v>0</v>
      </c>
      <c r="K142" s="16" t="str">
        <f ca="1">IF(A142="","",IF(MOD(ROW(),3)=1,"上午",IF(MOD(ROW(),3)=2,"下午","加班")))</f>
        <v/>
      </c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25"/>
      <c r="XED142" s="28"/>
      <c r="XEE142" s="28"/>
      <c r="XEF142" s="28"/>
      <c r="XEG142" s="28"/>
      <c r="XEH142" s="28"/>
      <c r="XEI142" s="28"/>
      <c r="XEJ142" s="28"/>
      <c r="XEK142" s="28"/>
      <c r="XEL142" s="28"/>
      <c r="XEM142" s="28"/>
      <c r="XEN142" s="28"/>
      <c r="XEO142" s="28"/>
      <c r="XEP142" s="28"/>
      <c r="XEQ142" s="28"/>
      <c r="XER142" s="28"/>
      <c r="XES142" s="28"/>
      <c r="XET142" s="28"/>
      <c r="XEU142" s="28"/>
      <c r="XEV142" s="28"/>
      <c r="XEW142" s="28"/>
      <c r="XEX142" s="28"/>
      <c r="XEY142" s="28"/>
      <c r="XEZ142" s="28"/>
      <c r="XFA142" s="28"/>
      <c r="XFB142" s="28"/>
      <c r="XFC142" s="28"/>
      <c r="XFD142" s="28"/>
    </row>
    <row r="143" spans="1:42 16358:16384" s="3" customFormat="1" ht="19.05" customHeight="1">
      <c r="A143" s="109"/>
      <c r="B143" s="111"/>
      <c r="C143" s="111"/>
      <c r="D143" s="111"/>
      <c r="E143" s="111"/>
      <c r="F143" s="111"/>
      <c r="G143" s="111"/>
      <c r="H143" s="111"/>
      <c r="I143" s="111"/>
      <c r="J143" s="113"/>
      <c r="K143" s="18" t="str">
        <f ca="1">IF(A142="","",IF(MOD(ROW(),3)=1,"上午",IF(MOD(ROW(),3)=2,"下午","加班")))</f>
        <v/>
      </c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26"/>
      <c r="XED143" s="28"/>
      <c r="XEE143" s="28"/>
      <c r="XEF143" s="28"/>
      <c r="XEG143" s="28"/>
      <c r="XEH143" s="28"/>
      <c r="XEI143" s="28"/>
      <c r="XEJ143" s="28"/>
      <c r="XEK143" s="28"/>
      <c r="XEL143" s="28"/>
      <c r="XEM143" s="28"/>
      <c r="XEN143" s="28"/>
      <c r="XEO143" s="28"/>
      <c r="XEP143" s="28"/>
      <c r="XEQ143" s="28"/>
      <c r="XER143" s="28"/>
      <c r="XES143" s="28"/>
      <c r="XET143" s="28"/>
      <c r="XEU143" s="28"/>
      <c r="XEV143" s="28"/>
      <c r="XEW143" s="28"/>
      <c r="XEX143" s="28"/>
      <c r="XEY143" s="28"/>
      <c r="XEZ143" s="28"/>
      <c r="XFA143" s="28"/>
      <c r="XFB143" s="28"/>
      <c r="XFC143" s="28"/>
      <c r="XFD143" s="28"/>
    </row>
    <row r="144" spans="1:42 16358:16384" s="3" customFormat="1" ht="19.05" customHeight="1">
      <c r="A144" s="109"/>
      <c r="B144" s="111"/>
      <c r="C144" s="111"/>
      <c r="D144" s="111"/>
      <c r="E144" s="111"/>
      <c r="F144" s="111"/>
      <c r="G144" s="111"/>
      <c r="H144" s="111"/>
      <c r="I144" s="111"/>
      <c r="J144" s="113"/>
      <c r="K144" s="20" t="str">
        <f ca="1">IF(A142="","",IF(MOD(ROW(),3)=1,"上午",IF(MOD(ROW(),3)=2,"下午","加班")))</f>
        <v/>
      </c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7"/>
      <c r="XED144" s="28"/>
      <c r="XEE144" s="28"/>
      <c r="XEF144" s="28"/>
      <c r="XEG144" s="28"/>
      <c r="XEH144" s="28"/>
      <c r="XEI144" s="28"/>
      <c r="XEJ144" s="28"/>
      <c r="XEK144" s="28"/>
      <c r="XEL144" s="28"/>
      <c r="XEM144" s="28"/>
      <c r="XEN144" s="28"/>
      <c r="XEO144" s="28"/>
      <c r="XEP144" s="28"/>
      <c r="XEQ144" s="28"/>
      <c r="XER144" s="28"/>
      <c r="XES144" s="28"/>
      <c r="XET144" s="28"/>
      <c r="XEU144" s="28"/>
      <c r="XEV144" s="28"/>
      <c r="XEW144" s="28"/>
      <c r="XEX144" s="28"/>
      <c r="XEY144" s="28"/>
      <c r="XEZ144" s="28"/>
      <c r="XFA144" s="28"/>
      <c r="XFB144" s="28"/>
      <c r="XFC144" s="28"/>
      <c r="XFD144" s="28"/>
    </row>
    <row r="145" spans="1:42 16358:16384" s="3" customFormat="1" ht="19.05" customHeight="1">
      <c r="A145" s="109" t="str">
        <f ca="1">IF(B145=0,"",COUNTA($B$3:$B144))</f>
        <v/>
      </c>
      <c r="B145" s="111">
        <f ca="1">INDIRECT("员工信息表!B"&amp;COUNTA($B$3:$B144)+2)</f>
        <v>0</v>
      </c>
      <c r="C145" s="111"/>
      <c r="D145" s="111">
        <f>(COUNTIF($L145:$AP145,"出勤")+COUNTIF($L146:$AP146,"出勤"))*0.5</f>
        <v>0</v>
      </c>
      <c r="E145" s="111">
        <f>(COUNTIF($L145:$AP145,"事假")+COUNTIF($L146:$AP146,"事假"))*0.5</f>
        <v>0</v>
      </c>
      <c r="F145" s="111">
        <f>(COUNTIF($L145:$AP145,"病假")+COUNTIF($L146:$AP146,"病假"))*0.5</f>
        <v>0</v>
      </c>
      <c r="G145" s="111">
        <f>(COUNTIF($L145:$AP145,"休假")+COUNTIF($L146:$AP146,"休假"))*0.5</f>
        <v>0</v>
      </c>
      <c r="H145" s="111">
        <f>(COUNTIF($L145:$AP145,"缺勤")+COUNTIF($L146:$AP146,"缺勤"))*0.5</f>
        <v>0</v>
      </c>
      <c r="I145" s="111">
        <f>(COUNTIF($L145:$AP145,"放假")+COUNTIF($L146:$AP146,"放假"))*0.5</f>
        <v>0</v>
      </c>
      <c r="J145" s="113">
        <f>(SUM(L147:AP147))/$AO$2</f>
        <v>0</v>
      </c>
      <c r="K145" s="16" t="str">
        <f ca="1">IF(A145="","",IF(MOD(ROW(),3)=1,"上午",IF(MOD(ROW(),3)=2,"下午","加班")))</f>
        <v/>
      </c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25"/>
      <c r="XED145" s="28"/>
      <c r="XEE145" s="28"/>
      <c r="XEF145" s="28"/>
      <c r="XEG145" s="28"/>
      <c r="XEH145" s="28"/>
      <c r="XEI145" s="28"/>
      <c r="XEJ145" s="28"/>
      <c r="XEK145" s="28"/>
      <c r="XEL145" s="28"/>
      <c r="XEM145" s="28"/>
      <c r="XEN145" s="28"/>
      <c r="XEO145" s="28"/>
      <c r="XEP145" s="28"/>
      <c r="XEQ145" s="28"/>
      <c r="XER145" s="28"/>
      <c r="XES145" s="28"/>
      <c r="XET145" s="28"/>
      <c r="XEU145" s="28"/>
      <c r="XEV145" s="28"/>
      <c r="XEW145" s="28"/>
      <c r="XEX145" s="28"/>
      <c r="XEY145" s="28"/>
      <c r="XEZ145" s="28"/>
      <c r="XFA145" s="28"/>
      <c r="XFB145" s="28"/>
      <c r="XFC145" s="28"/>
      <c r="XFD145" s="28"/>
    </row>
    <row r="146" spans="1:42 16358:16384" s="3" customFormat="1" ht="19.05" customHeight="1">
      <c r="A146" s="109"/>
      <c r="B146" s="111"/>
      <c r="C146" s="111"/>
      <c r="D146" s="111"/>
      <c r="E146" s="111"/>
      <c r="F146" s="111"/>
      <c r="G146" s="111"/>
      <c r="H146" s="111"/>
      <c r="I146" s="111"/>
      <c r="J146" s="113"/>
      <c r="K146" s="18" t="str">
        <f ca="1">IF(A145="","",IF(MOD(ROW(),3)=1,"上午",IF(MOD(ROW(),3)=2,"下午","加班")))</f>
        <v/>
      </c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26"/>
      <c r="XED146" s="28"/>
      <c r="XEE146" s="28"/>
      <c r="XEF146" s="28"/>
      <c r="XEG146" s="28"/>
      <c r="XEH146" s="28"/>
      <c r="XEI146" s="28"/>
      <c r="XEJ146" s="28"/>
      <c r="XEK146" s="28"/>
      <c r="XEL146" s="28"/>
      <c r="XEM146" s="28"/>
      <c r="XEN146" s="28"/>
      <c r="XEO146" s="28"/>
      <c r="XEP146" s="28"/>
      <c r="XEQ146" s="28"/>
      <c r="XER146" s="28"/>
      <c r="XES146" s="28"/>
      <c r="XET146" s="28"/>
      <c r="XEU146" s="28"/>
      <c r="XEV146" s="28"/>
      <c r="XEW146" s="28"/>
      <c r="XEX146" s="28"/>
      <c r="XEY146" s="28"/>
      <c r="XEZ146" s="28"/>
      <c r="XFA146" s="28"/>
      <c r="XFB146" s="28"/>
      <c r="XFC146" s="28"/>
      <c r="XFD146" s="28"/>
    </row>
    <row r="147" spans="1:42 16358:16384" s="3" customFormat="1" ht="19.05" customHeight="1">
      <c r="A147" s="109"/>
      <c r="B147" s="111"/>
      <c r="C147" s="111"/>
      <c r="D147" s="111"/>
      <c r="E147" s="111"/>
      <c r="F147" s="111"/>
      <c r="G147" s="111"/>
      <c r="H147" s="111"/>
      <c r="I147" s="111"/>
      <c r="J147" s="113"/>
      <c r="K147" s="20" t="str">
        <f ca="1">IF(A145="","",IF(MOD(ROW(),3)=1,"上午",IF(MOD(ROW(),3)=2,"下午","加班")))</f>
        <v/>
      </c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7"/>
      <c r="XED147" s="28"/>
      <c r="XEE147" s="28"/>
      <c r="XEF147" s="28"/>
      <c r="XEG147" s="28"/>
      <c r="XEH147" s="28"/>
      <c r="XEI147" s="28"/>
      <c r="XEJ147" s="28"/>
      <c r="XEK147" s="28"/>
      <c r="XEL147" s="28"/>
      <c r="XEM147" s="28"/>
      <c r="XEN147" s="28"/>
      <c r="XEO147" s="28"/>
      <c r="XEP147" s="28"/>
      <c r="XEQ147" s="28"/>
      <c r="XER147" s="28"/>
      <c r="XES147" s="28"/>
      <c r="XET147" s="28"/>
      <c r="XEU147" s="28"/>
      <c r="XEV147" s="28"/>
      <c r="XEW147" s="28"/>
      <c r="XEX147" s="28"/>
      <c r="XEY147" s="28"/>
      <c r="XEZ147" s="28"/>
      <c r="XFA147" s="28"/>
      <c r="XFB147" s="28"/>
      <c r="XFC147" s="28"/>
      <c r="XFD147" s="28"/>
    </row>
    <row r="148" spans="1:42 16358:16384" s="3" customFormat="1" ht="19.05" customHeight="1">
      <c r="A148" s="109" t="str">
        <f ca="1">IF(B148=0,"",COUNTA($B$3:$B147))</f>
        <v/>
      </c>
      <c r="B148" s="111">
        <f ca="1">INDIRECT("员工信息表!B"&amp;COUNTA($B$3:$B147)+2)</f>
        <v>0</v>
      </c>
      <c r="C148" s="111"/>
      <c r="D148" s="111">
        <f>(COUNTIF($L148:$AP148,"出勤")+COUNTIF($L149:$AP149,"出勤"))*0.5</f>
        <v>0</v>
      </c>
      <c r="E148" s="111">
        <f>(COUNTIF($L148:$AP148,"事假")+COUNTIF($L149:$AP149,"事假"))*0.5</f>
        <v>0</v>
      </c>
      <c r="F148" s="111">
        <f>(COUNTIF($L148:$AP148,"病假")+COUNTIF($L149:$AP149,"病假"))*0.5</f>
        <v>0</v>
      </c>
      <c r="G148" s="111">
        <f>(COUNTIF($L148:$AP148,"休假")+COUNTIF($L149:$AP149,"休假"))*0.5</f>
        <v>0</v>
      </c>
      <c r="H148" s="111">
        <f>(COUNTIF($L148:$AP148,"缺勤")+COUNTIF($L149:$AP149,"缺勤"))*0.5</f>
        <v>0</v>
      </c>
      <c r="I148" s="111">
        <f>(COUNTIF($L148:$AP148,"放假")+COUNTIF($L149:$AP149,"放假"))*0.5</f>
        <v>0</v>
      </c>
      <c r="J148" s="113">
        <f>(SUM(L150:AP150))/$AO$2</f>
        <v>0</v>
      </c>
      <c r="K148" s="16" t="str">
        <f ca="1">IF(A148="","",IF(MOD(ROW(),3)=1,"上午",IF(MOD(ROW(),3)=2,"下午","加班")))</f>
        <v/>
      </c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25"/>
      <c r="XED148" s="28"/>
      <c r="XEE148" s="28"/>
      <c r="XEF148" s="28"/>
      <c r="XEG148" s="28"/>
      <c r="XEH148" s="28"/>
      <c r="XEI148" s="28"/>
      <c r="XEJ148" s="28"/>
      <c r="XEK148" s="28"/>
      <c r="XEL148" s="28"/>
      <c r="XEM148" s="28"/>
      <c r="XEN148" s="28"/>
      <c r="XEO148" s="28"/>
      <c r="XEP148" s="28"/>
      <c r="XEQ148" s="28"/>
      <c r="XER148" s="28"/>
      <c r="XES148" s="28"/>
      <c r="XET148" s="28"/>
      <c r="XEU148" s="28"/>
      <c r="XEV148" s="28"/>
      <c r="XEW148" s="28"/>
      <c r="XEX148" s="28"/>
      <c r="XEY148" s="28"/>
      <c r="XEZ148" s="28"/>
      <c r="XFA148" s="28"/>
      <c r="XFB148" s="28"/>
      <c r="XFC148" s="28"/>
      <c r="XFD148" s="28"/>
    </row>
    <row r="149" spans="1:42 16358:16384" s="3" customFormat="1" ht="19.05" customHeight="1">
      <c r="A149" s="109"/>
      <c r="B149" s="111"/>
      <c r="C149" s="111"/>
      <c r="D149" s="111"/>
      <c r="E149" s="111"/>
      <c r="F149" s="111"/>
      <c r="G149" s="111"/>
      <c r="H149" s="111"/>
      <c r="I149" s="111"/>
      <c r="J149" s="113"/>
      <c r="K149" s="18" t="str">
        <f ca="1">IF(A148="","",IF(MOD(ROW(),3)=1,"上午",IF(MOD(ROW(),3)=2,"下午","加班")))</f>
        <v/>
      </c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26"/>
      <c r="XED149" s="28"/>
      <c r="XEE149" s="28"/>
      <c r="XEF149" s="28"/>
      <c r="XEG149" s="28"/>
      <c r="XEH149" s="28"/>
      <c r="XEI149" s="28"/>
      <c r="XEJ149" s="28"/>
      <c r="XEK149" s="28"/>
      <c r="XEL149" s="28"/>
      <c r="XEM149" s="28"/>
      <c r="XEN149" s="28"/>
      <c r="XEO149" s="28"/>
      <c r="XEP149" s="28"/>
      <c r="XEQ149" s="28"/>
      <c r="XER149" s="28"/>
      <c r="XES149" s="28"/>
      <c r="XET149" s="28"/>
      <c r="XEU149" s="28"/>
      <c r="XEV149" s="28"/>
      <c r="XEW149" s="28"/>
      <c r="XEX149" s="28"/>
      <c r="XEY149" s="28"/>
      <c r="XEZ149" s="28"/>
      <c r="XFA149" s="28"/>
      <c r="XFB149" s="28"/>
      <c r="XFC149" s="28"/>
      <c r="XFD149" s="28"/>
    </row>
    <row r="150" spans="1:42 16358:16384" s="3" customFormat="1" ht="19.05" customHeight="1">
      <c r="A150" s="109"/>
      <c r="B150" s="111"/>
      <c r="C150" s="111"/>
      <c r="D150" s="111"/>
      <c r="E150" s="111"/>
      <c r="F150" s="111"/>
      <c r="G150" s="111"/>
      <c r="H150" s="111"/>
      <c r="I150" s="111"/>
      <c r="J150" s="113"/>
      <c r="K150" s="20" t="str">
        <f ca="1">IF(A148="","",IF(MOD(ROW(),3)=1,"上午",IF(MOD(ROW(),3)=2,"下午","加班")))</f>
        <v/>
      </c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7"/>
      <c r="XED150" s="28"/>
      <c r="XEE150" s="28"/>
      <c r="XEF150" s="28"/>
      <c r="XEG150" s="28"/>
      <c r="XEH150" s="28"/>
      <c r="XEI150" s="28"/>
      <c r="XEJ150" s="28"/>
      <c r="XEK150" s="28"/>
      <c r="XEL150" s="28"/>
      <c r="XEM150" s="28"/>
      <c r="XEN150" s="28"/>
      <c r="XEO150" s="28"/>
      <c r="XEP150" s="28"/>
      <c r="XEQ150" s="28"/>
      <c r="XER150" s="28"/>
      <c r="XES150" s="28"/>
      <c r="XET150" s="28"/>
      <c r="XEU150" s="28"/>
      <c r="XEV150" s="28"/>
      <c r="XEW150" s="28"/>
      <c r="XEX150" s="28"/>
      <c r="XEY150" s="28"/>
      <c r="XEZ150" s="28"/>
      <c r="XFA150" s="28"/>
      <c r="XFB150" s="28"/>
      <c r="XFC150" s="28"/>
      <c r="XFD150" s="28"/>
    </row>
    <row r="151" spans="1:42 16358:16384" s="3" customFormat="1" ht="19.05" customHeight="1">
      <c r="A151" s="109" t="str">
        <f ca="1">IF(B151=0,"",COUNTA($B$3:$B150))</f>
        <v/>
      </c>
      <c r="B151" s="111">
        <f ca="1">INDIRECT("员工信息表!B"&amp;COUNTA($B$3:$B150)+2)</f>
        <v>0</v>
      </c>
      <c r="C151" s="111"/>
      <c r="D151" s="111">
        <f>(COUNTIF($L151:$AP151,"出勤")+COUNTIF($L152:$AP152,"出勤"))*0.5</f>
        <v>0</v>
      </c>
      <c r="E151" s="111">
        <f>(COUNTIF($L151:$AP151,"事假")+COUNTIF($L152:$AP152,"事假"))*0.5</f>
        <v>0</v>
      </c>
      <c r="F151" s="111">
        <f>(COUNTIF($L151:$AP151,"病假")+COUNTIF($L152:$AP152,"病假"))*0.5</f>
        <v>0</v>
      </c>
      <c r="G151" s="111">
        <f>(COUNTIF($L151:$AP151,"休假")+COUNTIF($L152:$AP152,"休假"))*0.5</f>
        <v>0</v>
      </c>
      <c r="H151" s="111">
        <f>(COUNTIF($L151:$AP151,"缺勤")+COUNTIF($L152:$AP152,"缺勤"))*0.5</f>
        <v>0</v>
      </c>
      <c r="I151" s="111">
        <f>(COUNTIF($L151:$AP151,"放假")+COUNTIF($L152:$AP152,"放假"))*0.5</f>
        <v>0</v>
      </c>
      <c r="J151" s="113">
        <f>(SUM(L153:AP153))/$AO$2</f>
        <v>0</v>
      </c>
      <c r="K151" s="16" t="str">
        <f ca="1">IF(A151="","",IF(MOD(ROW(),3)=1,"上午",IF(MOD(ROW(),3)=2,"下午","加班")))</f>
        <v/>
      </c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25"/>
      <c r="XED151" s="28"/>
      <c r="XEE151" s="28"/>
      <c r="XEF151" s="28"/>
      <c r="XEG151" s="28"/>
      <c r="XEH151" s="28"/>
      <c r="XEI151" s="28"/>
      <c r="XEJ151" s="28"/>
      <c r="XEK151" s="28"/>
      <c r="XEL151" s="28"/>
      <c r="XEM151" s="28"/>
      <c r="XEN151" s="28"/>
      <c r="XEO151" s="28"/>
      <c r="XEP151" s="28"/>
      <c r="XEQ151" s="28"/>
      <c r="XER151" s="28"/>
      <c r="XES151" s="28"/>
      <c r="XET151" s="28"/>
      <c r="XEU151" s="28"/>
      <c r="XEV151" s="28"/>
      <c r="XEW151" s="28"/>
      <c r="XEX151" s="28"/>
      <c r="XEY151" s="28"/>
      <c r="XEZ151" s="28"/>
      <c r="XFA151" s="28"/>
      <c r="XFB151" s="28"/>
      <c r="XFC151" s="28"/>
      <c r="XFD151" s="28"/>
    </row>
    <row r="152" spans="1:42 16358:16384" s="3" customFormat="1" ht="19.05" customHeight="1">
      <c r="A152" s="109"/>
      <c r="B152" s="111"/>
      <c r="C152" s="111"/>
      <c r="D152" s="111"/>
      <c r="E152" s="111"/>
      <c r="F152" s="111"/>
      <c r="G152" s="111"/>
      <c r="H152" s="111"/>
      <c r="I152" s="111"/>
      <c r="J152" s="113"/>
      <c r="K152" s="18" t="str">
        <f ca="1">IF(A151="","",IF(MOD(ROW(),3)=1,"上午",IF(MOD(ROW(),3)=2,"下午","加班")))</f>
        <v/>
      </c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26"/>
      <c r="XED152" s="28"/>
      <c r="XEE152" s="28"/>
      <c r="XEF152" s="28"/>
      <c r="XEG152" s="28"/>
      <c r="XEH152" s="28"/>
      <c r="XEI152" s="28"/>
      <c r="XEJ152" s="28"/>
      <c r="XEK152" s="28"/>
      <c r="XEL152" s="28"/>
      <c r="XEM152" s="28"/>
      <c r="XEN152" s="28"/>
      <c r="XEO152" s="28"/>
      <c r="XEP152" s="28"/>
      <c r="XEQ152" s="28"/>
      <c r="XER152" s="28"/>
      <c r="XES152" s="28"/>
      <c r="XET152" s="28"/>
      <c r="XEU152" s="28"/>
      <c r="XEV152" s="28"/>
      <c r="XEW152" s="28"/>
      <c r="XEX152" s="28"/>
      <c r="XEY152" s="28"/>
      <c r="XEZ152" s="28"/>
      <c r="XFA152" s="28"/>
      <c r="XFB152" s="28"/>
      <c r="XFC152" s="28"/>
      <c r="XFD152" s="28"/>
    </row>
    <row r="153" spans="1:42 16358:16384" s="3" customFormat="1" ht="19.05" customHeight="1">
      <c r="A153" s="109"/>
      <c r="B153" s="111"/>
      <c r="C153" s="111"/>
      <c r="D153" s="111"/>
      <c r="E153" s="111"/>
      <c r="F153" s="111"/>
      <c r="G153" s="111"/>
      <c r="H153" s="111"/>
      <c r="I153" s="111"/>
      <c r="J153" s="113"/>
      <c r="K153" s="20" t="str">
        <f ca="1">IF(A151="","",IF(MOD(ROW(),3)=1,"上午",IF(MOD(ROW(),3)=2,"下午","加班")))</f>
        <v/>
      </c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7"/>
      <c r="XED153" s="28"/>
      <c r="XEE153" s="28"/>
      <c r="XEF153" s="28"/>
      <c r="XEG153" s="28"/>
      <c r="XEH153" s="28"/>
      <c r="XEI153" s="28"/>
      <c r="XEJ153" s="28"/>
      <c r="XEK153" s="28"/>
      <c r="XEL153" s="28"/>
      <c r="XEM153" s="28"/>
      <c r="XEN153" s="28"/>
      <c r="XEO153" s="28"/>
      <c r="XEP153" s="28"/>
      <c r="XEQ153" s="28"/>
      <c r="XER153" s="28"/>
      <c r="XES153" s="28"/>
      <c r="XET153" s="28"/>
      <c r="XEU153" s="28"/>
      <c r="XEV153" s="28"/>
      <c r="XEW153" s="28"/>
      <c r="XEX153" s="28"/>
      <c r="XEY153" s="28"/>
      <c r="XEZ153" s="28"/>
      <c r="XFA153" s="28"/>
      <c r="XFB153" s="28"/>
      <c r="XFC153" s="28"/>
      <c r="XFD153" s="28"/>
    </row>
    <row r="154" spans="1:42 16358:16384" s="3" customFormat="1" ht="19.05" customHeight="1">
      <c r="A154" s="109" t="str">
        <f ca="1">IF(B154=0,"",COUNTA($B$3:$B153))</f>
        <v/>
      </c>
      <c r="B154" s="111">
        <f ca="1">INDIRECT("员工信息表!B"&amp;COUNTA($B$3:$B153)+2)</f>
        <v>0</v>
      </c>
      <c r="C154" s="111"/>
      <c r="D154" s="111">
        <f>(COUNTIF($L154:$AP154,"出勤")+COUNTIF($L155:$AP155,"出勤"))*0.5</f>
        <v>0</v>
      </c>
      <c r="E154" s="111">
        <f>(COUNTIF($L154:$AP154,"事假")+COUNTIF($L155:$AP155,"事假"))*0.5</f>
        <v>0</v>
      </c>
      <c r="F154" s="111">
        <f>(COUNTIF($L154:$AP154,"病假")+COUNTIF($L155:$AP155,"病假"))*0.5</f>
        <v>0</v>
      </c>
      <c r="G154" s="111">
        <f>(COUNTIF($L154:$AP154,"休假")+COUNTIF($L155:$AP155,"休假"))*0.5</f>
        <v>0</v>
      </c>
      <c r="H154" s="111">
        <f>(COUNTIF($L154:$AP154,"缺勤")+COUNTIF($L155:$AP155,"缺勤"))*0.5</f>
        <v>0</v>
      </c>
      <c r="I154" s="111">
        <f>(COUNTIF($L154:$AP154,"放假")+COUNTIF($L155:$AP155,"放假"))*0.5</f>
        <v>0</v>
      </c>
      <c r="J154" s="113">
        <f>(SUM(L156:AP156))/$AO$2</f>
        <v>0</v>
      </c>
      <c r="K154" s="16" t="str">
        <f ca="1">IF(A154="","",IF(MOD(ROW(),3)=1,"上午",IF(MOD(ROW(),3)=2,"下午","加班")))</f>
        <v/>
      </c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25"/>
      <c r="XED154" s="28"/>
      <c r="XEE154" s="28"/>
      <c r="XEF154" s="28"/>
      <c r="XEG154" s="28"/>
      <c r="XEH154" s="28"/>
      <c r="XEI154" s="28"/>
      <c r="XEJ154" s="28"/>
      <c r="XEK154" s="28"/>
      <c r="XEL154" s="28"/>
      <c r="XEM154" s="28"/>
      <c r="XEN154" s="28"/>
      <c r="XEO154" s="28"/>
      <c r="XEP154" s="28"/>
      <c r="XEQ154" s="28"/>
      <c r="XER154" s="28"/>
      <c r="XES154" s="28"/>
      <c r="XET154" s="28"/>
      <c r="XEU154" s="28"/>
      <c r="XEV154" s="28"/>
      <c r="XEW154" s="28"/>
      <c r="XEX154" s="28"/>
      <c r="XEY154" s="28"/>
      <c r="XEZ154" s="28"/>
      <c r="XFA154" s="28"/>
      <c r="XFB154" s="28"/>
      <c r="XFC154" s="28"/>
      <c r="XFD154" s="28"/>
    </row>
    <row r="155" spans="1:42 16358:16384" s="3" customFormat="1" ht="19.05" customHeight="1">
      <c r="A155" s="109"/>
      <c r="B155" s="111"/>
      <c r="C155" s="111"/>
      <c r="D155" s="111"/>
      <c r="E155" s="111"/>
      <c r="F155" s="111"/>
      <c r="G155" s="111"/>
      <c r="H155" s="111"/>
      <c r="I155" s="111"/>
      <c r="J155" s="113"/>
      <c r="K155" s="18" t="str">
        <f ca="1">IF(A154="","",IF(MOD(ROW(),3)=1,"上午",IF(MOD(ROW(),3)=2,"下午","加班")))</f>
        <v/>
      </c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26"/>
      <c r="XED155" s="28"/>
      <c r="XEE155" s="28"/>
      <c r="XEF155" s="28"/>
      <c r="XEG155" s="28"/>
      <c r="XEH155" s="28"/>
      <c r="XEI155" s="28"/>
      <c r="XEJ155" s="28"/>
      <c r="XEK155" s="28"/>
      <c r="XEL155" s="28"/>
      <c r="XEM155" s="28"/>
      <c r="XEN155" s="28"/>
      <c r="XEO155" s="28"/>
      <c r="XEP155" s="28"/>
      <c r="XEQ155" s="28"/>
      <c r="XER155" s="28"/>
      <c r="XES155" s="28"/>
      <c r="XET155" s="28"/>
      <c r="XEU155" s="28"/>
      <c r="XEV155" s="28"/>
      <c r="XEW155" s="28"/>
      <c r="XEX155" s="28"/>
      <c r="XEY155" s="28"/>
      <c r="XEZ155" s="28"/>
      <c r="XFA155" s="28"/>
      <c r="XFB155" s="28"/>
      <c r="XFC155" s="28"/>
      <c r="XFD155" s="28"/>
    </row>
    <row r="156" spans="1:42 16358:16384" s="3" customFormat="1" ht="19.05" customHeight="1">
      <c r="A156" s="109"/>
      <c r="B156" s="111"/>
      <c r="C156" s="111"/>
      <c r="D156" s="111"/>
      <c r="E156" s="111"/>
      <c r="F156" s="111"/>
      <c r="G156" s="111"/>
      <c r="H156" s="111"/>
      <c r="I156" s="111"/>
      <c r="J156" s="113"/>
      <c r="K156" s="20" t="str">
        <f ca="1">IF(A154="","",IF(MOD(ROW(),3)=1,"上午",IF(MOD(ROW(),3)=2,"下午","加班")))</f>
        <v/>
      </c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  <c r="AP156" s="27"/>
      <c r="XED156" s="28"/>
      <c r="XEE156" s="28"/>
      <c r="XEF156" s="28"/>
      <c r="XEG156" s="28"/>
      <c r="XEH156" s="28"/>
      <c r="XEI156" s="28"/>
      <c r="XEJ156" s="28"/>
      <c r="XEK156" s="28"/>
      <c r="XEL156" s="28"/>
      <c r="XEM156" s="28"/>
      <c r="XEN156" s="28"/>
      <c r="XEO156" s="28"/>
      <c r="XEP156" s="28"/>
      <c r="XEQ156" s="28"/>
      <c r="XER156" s="28"/>
      <c r="XES156" s="28"/>
      <c r="XET156" s="28"/>
      <c r="XEU156" s="28"/>
      <c r="XEV156" s="28"/>
      <c r="XEW156" s="28"/>
      <c r="XEX156" s="28"/>
      <c r="XEY156" s="28"/>
      <c r="XEZ156" s="28"/>
      <c r="XFA156" s="28"/>
      <c r="XFB156" s="28"/>
      <c r="XFC156" s="28"/>
      <c r="XFD156" s="28"/>
    </row>
    <row r="157" spans="1:42 16358:16384" s="3" customFormat="1" ht="19.05" customHeight="1">
      <c r="A157" s="109" t="str">
        <f ca="1">IF(B157=0,"",COUNTA($B$3:$B156))</f>
        <v/>
      </c>
      <c r="B157" s="111">
        <f ca="1">INDIRECT("员工信息表!B"&amp;COUNTA($B$3:$B156)+2)</f>
        <v>0</v>
      </c>
      <c r="C157" s="111"/>
      <c r="D157" s="111">
        <f>(COUNTIF($L157:$AP157,"出勤")+COUNTIF($L158:$AP158,"出勤"))*0.5</f>
        <v>0</v>
      </c>
      <c r="E157" s="111">
        <f>(COUNTIF($L157:$AP157,"事假")+COUNTIF($L158:$AP158,"事假"))*0.5</f>
        <v>0</v>
      </c>
      <c r="F157" s="111">
        <f>(COUNTIF($L157:$AP157,"病假")+COUNTIF($L158:$AP158,"病假"))*0.5</f>
        <v>0</v>
      </c>
      <c r="G157" s="111">
        <f>(COUNTIF($L157:$AP157,"休假")+COUNTIF($L158:$AP158,"休假"))*0.5</f>
        <v>0</v>
      </c>
      <c r="H157" s="111">
        <f>(COUNTIF($L157:$AP157,"缺勤")+COUNTIF($L158:$AP158,"缺勤"))*0.5</f>
        <v>0</v>
      </c>
      <c r="I157" s="111">
        <f>(COUNTIF($L157:$AP157,"放假")+COUNTIF($L158:$AP158,"放假"))*0.5</f>
        <v>0</v>
      </c>
      <c r="J157" s="113">
        <f>(SUM(L159:AP159))/$AO$2</f>
        <v>0</v>
      </c>
      <c r="K157" s="16" t="str">
        <f ca="1">IF(A157="","",IF(MOD(ROW(),3)=1,"上午",IF(MOD(ROW(),3)=2,"下午","加班")))</f>
        <v/>
      </c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25"/>
      <c r="XED157" s="28"/>
      <c r="XEE157" s="28"/>
      <c r="XEF157" s="28"/>
      <c r="XEG157" s="28"/>
      <c r="XEH157" s="28"/>
      <c r="XEI157" s="28"/>
      <c r="XEJ157" s="28"/>
      <c r="XEK157" s="28"/>
      <c r="XEL157" s="28"/>
      <c r="XEM157" s="28"/>
      <c r="XEN157" s="28"/>
      <c r="XEO157" s="28"/>
      <c r="XEP157" s="28"/>
      <c r="XEQ157" s="28"/>
      <c r="XER157" s="28"/>
      <c r="XES157" s="28"/>
      <c r="XET157" s="28"/>
      <c r="XEU157" s="28"/>
      <c r="XEV157" s="28"/>
      <c r="XEW157" s="28"/>
      <c r="XEX157" s="28"/>
      <c r="XEY157" s="28"/>
      <c r="XEZ157" s="28"/>
      <c r="XFA157" s="28"/>
      <c r="XFB157" s="28"/>
      <c r="XFC157" s="28"/>
      <c r="XFD157" s="28"/>
    </row>
    <row r="158" spans="1:42 16358:16384" s="3" customFormat="1" ht="19.05" customHeight="1">
      <c r="A158" s="109"/>
      <c r="B158" s="111"/>
      <c r="C158" s="111"/>
      <c r="D158" s="111"/>
      <c r="E158" s="111"/>
      <c r="F158" s="111"/>
      <c r="G158" s="111"/>
      <c r="H158" s="111"/>
      <c r="I158" s="111"/>
      <c r="J158" s="113"/>
      <c r="K158" s="18" t="str">
        <f ca="1">IF(A157="","",IF(MOD(ROW(),3)=1,"上午",IF(MOD(ROW(),3)=2,"下午","加班")))</f>
        <v/>
      </c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26"/>
      <c r="XED158" s="28"/>
      <c r="XEE158" s="28"/>
      <c r="XEF158" s="28"/>
      <c r="XEG158" s="28"/>
      <c r="XEH158" s="28"/>
      <c r="XEI158" s="28"/>
      <c r="XEJ158" s="28"/>
      <c r="XEK158" s="28"/>
      <c r="XEL158" s="28"/>
      <c r="XEM158" s="28"/>
      <c r="XEN158" s="28"/>
      <c r="XEO158" s="28"/>
      <c r="XEP158" s="28"/>
      <c r="XEQ158" s="28"/>
      <c r="XER158" s="28"/>
      <c r="XES158" s="28"/>
      <c r="XET158" s="28"/>
      <c r="XEU158" s="28"/>
      <c r="XEV158" s="28"/>
      <c r="XEW158" s="28"/>
      <c r="XEX158" s="28"/>
      <c r="XEY158" s="28"/>
      <c r="XEZ158" s="28"/>
      <c r="XFA158" s="28"/>
      <c r="XFB158" s="28"/>
      <c r="XFC158" s="28"/>
      <c r="XFD158" s="28"/>
    </row>
    <row r="159" spans="1:42 16358:16384" s="3" customFormat="1" ht="19.05" customHeight="1">
      <c r="A159" s="109"/>
      <c r="B159" s="111"/>
      <c r="C159" s="111"/>
      <c r="D159" s="111"/>
      <c r="E159" s="111"/>
      <c r="F159" s="111"/>
      <c r="G159" s="111"/>
      <c r="H159" s="111"/>
      <c r="I159" s="111"/>
      <c r="J159" s="113"/>
      <c r="K159" s="20" t="str">
        <f ca="1">IF(A157="","",IF(MOD(ROW(),3)=1,"上午",IF(MOD(ROW(),3)=2,"下午","加班")))</f>
        <v/>
      </c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  <c r="AP159" s="27"/>
      <c r="XED159" s="28"/>
      <c r="XEE159" s="28"/>
      <c r="XEF159" s="28"/>
      <c r="XEG159" s="28"/>
      <c r="XEH159" s="28"/>
      <c r="XEI159" s="28"/>
      <c r="XEJ159" s="28"/>
      <c r="XEK159" s="28"/>
      <c r="XEL159" s="28"/>
      <c r="XEM159" s="28"/>
      <c r="XEN159" s="28"/>
      <c r="XEO159" s="28"/>
      <c r="XEP159" s="28"/>
      <c r="XEQ159" s="28"/>
      <c r="XER159" s="28"/>
      <c r="XES159" s="28"/>
      <c r="XET159" s="28"/>
      <c r="XEU159" s="28"/>
      <c r="XEV159" s="28"/>
      <c r="XEW159" s="28"/>
      <c r="XEX159" s="28"/>
      <c r="XEY159" s="28"/>
      <c r="XEZ159" s="28"/>
      <c r="XFA159" s="28"/>
      <c r="XFB159" s="28"/>
      <c r="XFC159" s="28"/>
      <c r="XFD159" s="28"/>
    </row>
    <row r="160" spans="1:42 16358:16384" s="3" customFormat="1" ht="19.05" customHeight="1">
      <c r="A160" s="109" t="str">
        <f ca="1">IF(B160=0,"",COUNTA($B$3:$B159))</f>
        <v/>
      </c>
      <c r="B160" s="111">
        <f ca="1">INDIRECT("员工信息表!B"&amp;COUNTA($B$3:$B159)+2)</f>
        <v>0</v>
      </c>
      <c r="C160" s="111"/>
      <c r="D160" s="111">
        <f>(COUNTIF($L160:$AP160,"出勤")+COUNTIF($L161:$AP161,"出勤"))*0.5</f>
        <v>0</v>
      </c>
      <c r="E160" s="111">
        <f>(COUNTIF($L160:$AP160,"事假")+COUNTIF($L161:$AP161,"事假"))*0.5</f>
        <v>0</v>
      </c>
      <c r="F160" s="111">
        <f>(COUNTIF($L160:$AP160,"病假")+COUNTIF($L161:$AP161,"病假"))*0.5</f>
        <v>0</v>
      </c>
      <c r="G160" s="111">
        <f>(COUNTIF($L160:$AP160,"休假")+COUNTIF($L161:$AP161,"休假"))*0.5</f>
        <v>0</v>
      </c>
      <c r="H160" s="111">
        <f>(COUNTIF($L160:$AP160,"缺勤")+COUNTIF($L161:$AP161,"缺勤"))*0.5</f>
        <v>0</v>
      </c>
      <c r="I160" s="111">
        <f>(COUNTIF($L160:$AP160,"放假")+COUNTIF($L161:$AP161,"放假"))*0.5</f>
        <v>0</v>
      </c>
      <c r="J160" s="113">
        <f>(SUM(L162:AP162))/$AO$2</f>
        <v>0</v>
      </c>
      <c r="K160" s="16" t="str">
        <f ca="1">IF(A160="","",IF(MOD(ROW(),3)=1,"上午",IF(MOD(ROW(),3)=2,"下午","加班")))</f>
        <v/>
      </c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25"/>
      <c r="XED160" s="28"/>
      <c r="XEE160" s="28"/>
      <c r="XEF160" s="28"/>
      <c r="XEG160" s="28"/>
      <c r="XEH160" s="28"/>
      <c r="XEI160" s="28"/>
      <c r="XEJ160" s="28"/>
      <c r="XEK160" s="28"/>
      <c r="XEL160" s="28"/>
      <c r="XEM160" s="28"/>
      <c r="XEN160" s="28"/>
      <c r="XEO160" s="28"/>
      <c r="XEP160" s="28"/>
      <c r="XEQ160" s="28"/>
      <c r="XER160" s="28"/>
      <c r="XES160" s="28"/>
      <c r="XET160" s="28"/>
      <c r="XEU160" s="28"/>
      <c r="XEV160" s="28"/>
      <c r="XEW160" s="28"/>
      <c r="XEX160" s="28"/>
      <c r="XEY160" s="28"/>
      <c r="XEZ160" s="28"/>
      <c r="XFA160" s="28"/>
      <c r="XFB160" s="28"/>
      <c r="XFC160" s="28"/>
      <c r="XFD160" s="28"/>
    </row>
    <row r="161" spans="1:42 16358:16384" s="3" customFormat="1" ht="19.05" customHeight="1">
      <c r="A161" s="109"/>
      <c r="B161" s="111"/>
      <c r="C161" s="111"/>
      <c r="D161" s="111"/>
      <c r="E161" s="111"/>
      <c r="F161" s="111"/>
      <c r="G161" s="111"/>
      <c r="H161" s="111"/>
      <c r="I161" s="111"/>
      <c r="J161" s="113"/>
      <c r="K161" s="18" t="str">
        <f ca="1">IF(A160="","",IF(MOD(ROW(),3)=1,"上午",IF(MOD(ROW(),3)=2,"下午","加班")))</f>
        <v/>
      </c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26"/>
      <c r="XED161" s="28"/>
      <c r="XEE161" s="28"/>
      <c r="XEF161" s="28"/>
      <c r="XEG161" s="28"/>
      <c r="XEH161" s="28"/>
      <c r="XEI161" s="28"/>
      <c r="XEJ161" s="28"/>
      <c r="XEK161" s="28"/>
      <c r="XEL161" s="28"/>
      <c r="XEM161" s="28"/>
      <c r="XEN161" s="28"/>
      <c r="XEO161" s="28"/>
      <c r="XEP161" s="28"/>
      <c r="XEQ161" s="28"/>
      <c r="XER161" s="28"/>
      <c r="XES161" s="28"/>
      <c r="XET161" s="28"/>
      <c r="XEU161" s="28"/>
      <c r="XEV161" s="28"/>
      <c r="XEW161" s="28"/>
      <c r="XEX161" s="28"/>
      <c r="XEY161" s="28"/>
      <c r="XEZ161" s="28"/>
      <c r="XFA161" s="28"/>
      <c r="XFB161" s="28"/>
      <c r="XFC161" s="28"/>
      <c r="XFD161" s="28"/>
    </row>
    <row r="162" spans="1:42 16358:16384" s="3" customFormat="1" ht="19.05" customHeight="1">
      <c r="A162" s="109"/>
      <c r="B162" s="111"/>
      <c r="C162" s="111"/>
      <c r="D162" s="111"/>
      <c r="E162" s="111"/>
      <c r="F162" s="111"/>
      <c r="G162" s="111"/>
      <c r="H162" s="111"/>
      <c r="I162" s="111"/>
      <c r="J162" s="113"/>
      <c r="K162" s="20" t="str">
        <f ca="1">IF(A160="","",IF(MOD(ROW(),3)=1,"上午",IF(MOD(ROW(),3)=2,"下午","加班")))</f>
        <v/>
      </c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7"/>
      <c r="XED162" s="28"/>
      <c r="XEE162" s="28"/>
      <c r="XEF162" s="28"/>
      <c r="XEG162" s="28"/>
      <c r="XEH162" s="28"/>
      <c r="XEI162" s="28"/>
      <c r="XEJ162" s="28"/>
      <c r="XEK162" s="28"/>
      <c r="XEL162" s="28"/>
      <c r="XEM162" s="28"/>
      <c r="XEN162" s="28"/>
      <c r="XEO162" s="28"/>
      <c r="XEP162" s="28"/>
      <c r="XEQ162" s="28"/>
      <c r="XER162" s="28"/>
      <c r="XES162" s="28"/>
      <c r="XET162" s="28"/>
      <c r="XEU162" s="28"/>
      <c r="XEV162" s="28"/>
      <c r="XEW162" s="28"/>
      <c r="XEX162" s="28"/>
      <c r="XEY162" s="28"/>
      <c r="XEZ162" s="28"/>
      <c r="XFA162" s="28"/>
      <c r="XFB162" s="28"/>
      <c r="XFC162" s="28"/>
      <c r="XFD162" s="28"/>
    </row>
    <row r="163" spans="1:42 16358:16384" s="3" customFormat="1" ht="19.05" customHeight="1">
      <c r="A163" s="109" t="str">
        <f ca="1">IF(B163=0,"",COUNTA($B$3:$B162))</f>
        <v/>
      </c>
      <c r="B163" s="111">
        <f ca="1">INDIRECT("员工信息表!B"&amp;COUNTA($B$3:$B162)+2)</f>
        <v>0</v>
      </c>
      <c r="C163" s="111"/>
      <c r="D163" s="111">
        <f>(COUNTIF($L163:$AP163,"出勤")+COUNTIF($L164:$AP164,"出勤"))*0.5</f>
        <v>0</v>
      </c>
      <c r="E163" s="111">
        <f>(COUNTIF($L163:$AP163,"事假")+COUNTIF($L164:$AP164,"事假"))*0.5</f>
        <v>0</v>
      </c>
      <c r="F163" s="111">
        <f>(COUNTIF($L163:$AP163,"病假")+COUNTIF($L164:$AP164,"病假"))*0.5</f>
        <v>0</v>
      </c>
      <c r="G163" s="111">
        <f>(COUNTIF($L163:$AP163,"休假")+COUNTIF($L164:$AP164,"休假"))*0.5</f>
        <v>0</v>
      </c>
      <c r="H163" s="111">
        <f>(COUNTIF($L163:$AP163,"缺勤")+COUNTIF($L164:$AP164,"缺勤"))*0.5</f>
        <v>0</v>
      </c>
      <c r="I163" s="111">
        <f>(COUNTIF($L163:$AP163,"放假")+COUNTIF($L164:$AP164,"放假"))*0.5</f>
        <v>0</v>
      </c>
      <c r="J163" s="113">
        <f>(SUM(L165:AP165))/$AO$2</f>
        <v>0</v>
      </c>
      <c r="K163" s="16" t="str">
        <f ca="1">IF(A163="","",IF(MOD(ROW(),3)=1,"上午",IF(MOD(ROW(),3)=2,"下午","加班")))</f>
        <v/>
      </c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25"/>
      <c r="XED163" s="28"/>
      <c r="XEE163" s="28"/>
      <c r="XEF163" s="28"/>
      <c r="XEG163" s="28"/>
      <c r="XEH163" s="28"/>
      <c r="XEI163" s="28"/>
      <c r="XEJ163" s="28"/>
      <c r="XEK163" s="28"/>
      <c r="XEL163" s="28"/>
      <c r="XEM163" s="28"/>
      <c r="XEN163" s="28"/>
      <c r="XEO163" s="28"/>
      <c r="XEP163" s="28"/>
      <c r="XEQ163" s="28"/>
      <c r="XER163" s="28"/>
      <c r="XES163" s="28"/>
      <c r="XET163" s="28"/>
      <c r="XEU163" s="28"/>
      <c r="XEV163" s="28"/>
      <c r="XEW163" s="28"/>
      <c r="XEX163" s="28"/>
      <c r="XEY163" s="28"/>
      <c r="XEZ163" s="28"/>
      <c r="XFA163" s="28"/>
      <c r="XFB163" s="28"/>
      <c r="XFC163" s="28"/>
      <c r="XFD163" s="28"/>
    </row>
    <row r="164" spans="1:42 16358:16384" s="3" customFormat="1" ht="19.05" customHeight="1">
      <c r="A164" s="109"/>
      <c r="B164" s="111"/>
      <c r="C164" s="111"/>
      <c r="D164" s="111"/>
      <c r="E164" s="111"/>
      <c r="F164" s="111"/>
      <c r="G164" s="111"/>
      <c r="H164" s="111"/>
      <c r="I164" s="111"/>
      <c r="J164" s="113"/>
      <c r="K164" s="18" t="str">
        <f ca="1">IF(A163="","",IF(MOD(ROW(),3)=1,"上午",IF(MOD(ROW(),3)=2,"下午","加班")))</f>
        <v/>
      </c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26"/>
      <c r="XED164" s="28"/>
      <c r="XEE164" s="28"/>
      <c r="XEF164" s="28"/>
      <c r="XEG164" s="28"/>
      <c r="XEH164" s="28"/>
      <c r="XEI164" s="28"/>
      <c r="XEJ164" s="28"/>
      <c r="XEK164" s="28"/>
      <c r="XEL164" s="28"/>
      <c r="XEM164" s="28"/>
      <c r="XEN164" s="28"/>
      <c r="XEO164" s="28"/>
      <c r="XEP164" s="28"/>
      <c r="XEQ164" s="28"/>
      <c r="XER164" s="28"/>
      <c r="XES164" s="28"/>
      <c r="XET164" s="28"/>
      <c r="XEU164" s="28"/>
      <c r="XEV164" s="28"/>
      <c r="XEW164" s="28"/>
      <c r="XEX164" s="28"/>
      <c r="XEY164" s="28"/>
      <c r="XEZ164" s="28"/>
      <c r="XFA164" s="28"/>
      <c r="XFB164" s="28"/>
      <c r="XFC164" s="28"/>
      <c r="XFD164" s="28"/>
    </row>
    <row r="165" spans="1:42 16358:16384" s="3" customFormat="1" ht="19.05" customHeight="1">
      <c r="A165" s="109"/>
      <c r="B165" s="111"/>
      <c r="C165" s="111"/>
      <c r="D165" s="111"/>
      <c r="E165" s="111"/>
      <c r="F165" s="111"/>
      <c r="G165" s="111"/>
      <c r="H165" s="111"/>
      <c r="I165" s="111"/>
      <c r="J165" s="113"/>
      <c r="K165" s="20" t="str">
        <f ca="1">IF(A163="","",IF(MOD(ROW(),3)=1,"上午",IF(MOD(ROW(),3)=2,"下午","加班")))</f>
        <v/>
      </c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7"/>
      <c r="XED165" s="28"/>
      <c r="XEE165" s="28"/>
      <c r="XEF165" s="28"/>
      <c r="XEG165" s="28"/>
      <c r="XEH165" s="28"/>
      <c r="XEI165" s="28"/>
      <c r="XEJ165" s="28"/>
      <c r="XEK165" s="28"/>
      <c r="XEL165" s="28"/>
      <c r="XEM165" s="28"/>
      <c r="XEN165" s="28"/>
      <c r="XEO165" s="28"/>
      <c r="XEP165" s="28"/>
      <c r="XEQ165" s="28"/>
      <c r="XER165" s="28"/>
      <c r="XES165" s="28"/>
      <c r="XET165" s="28"/>
      <c r="XEU165" s="28"/>
      <c r="XEV165" s="28"/>
      <c r="XEW165" s="28"/>
      <c r="XEX165" s="28"/>
      <c r="XEY165" s="28"/>
      <c r="XEZ165" s="28"/>
      <c r="XFA165" s="28"/>
      <c r="XFB165" s="28"/>
      <c r="XFC165" s="28"/>
      <c r="XFD165" s="28"/>
    </row>
    <row r="166" spans="1:42 16358:16384" s="3" customFormat="1" ht="19.05" customHeight="1">
      <c r="A166" s="109" t="str">
        <f ca="1">IF(B166=0,"",COUNTA($B$3:$B165))</f>
        <v/>
      </c>
      <c r="B166" s="111">
        <f ca="1">INDIRECT("员工信息表!B"&amp;COUNTA($B$3:$B165)+2)</f>
        <v>0</v>
      </c>
      <c r="C166" s="111"/>
      <c r="D166" s="111">
        <f>(COUNTIF($L166:$AP166,"出勤")+COUNTIF($L167:$AP167,"出勤"))*0.5</f>
        <v>0</v>
      </c>
      <c r="E166" s="111">
        <f>(COUNTIF($L166:$AP166,"事假")+COUNTIF($L167:$AP167,"事假"))*0.5</f>
        <v>0</v>
      </c>
      <c r="F166" s="111">
        <f>(COUNTIF($L166:$AP166,"病假")+COUNTIF($L167:$AP167,"病假"))*0.5</f>
        <v>0</v>
      </c>
      <c r="G166" s="111">
        <f>(COUNTIF($L166:$AP166,"休假")+COUNTIF($L167:$AP167,"休假"))*0.5</f>
        <v>0</v>
      </c>
      <c r="H166" s="111">
        <f>(COUNTIF($L166:$AP166,"缺勤")+COUNTIF($L167:$AP167,"缺勤"))*0.5</f>
        <v>0</v>
      </c>
      <c r="I166" s="111">
        <f>(COUNTIF($L166:$AP166,"放假")+COUNTIF($L167:$AP167,"放假"))*0.5</f>
        <v>0</v>
      </c>
      <c r="J166" s="113">
        <f>(SUM(L168:AP168))/$AO$2</f>
        <v>0</v>
      </c>
      <c r="K166" s="16" t="str">
        <f ca="1">IF(A166="","",IF(MOD(ROW(),3)=1,"上午",IF(MOD(ROW(),3)=2,"下午","加班")))</f>
        <v/>
      </c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25"/>
      <c r="XED166" s="28"/>
      <c r="XEE166" s="28"/>
      <c r="XEF166" s="28"/>
      <c r="XEG166" s="28"/>
      <c r="XEH166" s="28"/>
      <c r="XEI166" s="28"/>
      <c r="XEJ166" s="28"/>
      <c r="XEK166" s="28"/>
      <c r="XEL166" s="28"/>
      <c r="XEM166" s="28"/>
      <c r="XEN166" s="28"/>
      <c r="XEO166" s="28"/>
      <c r="XEP166" s="28"/>
      <c r="XEQ166" s="28"/>
      <c r="XER166" s="28"/>
      <c r="XES166" s="28"/>
      <c r="XET166" s="28"/>
      <c r="XEU166" s="28"/>
      <c r="XEV166" s="28"/>
      <c r="XEW166" s="28"/>
      <c r="XEX166" s="28"/>
      <c r="XEY166" s="28"/>
      <c r="XEZ166" s="28"/>
      <c r="XFA166" s="28"/>
      <c r="XFB166" s="28"/>
      <c r="XFC166" s="28"/>
      <c r="XFD166" s="28"/>
    </row>
    <row r="167" spans="1:42 16358:16384" s="3" customFormat="1" ht="19.05" customHeight="1">
      <c r="A167" s="109"/>
      <c r="B167" s="111"/>
      <c r="C167" s="111"/>
      <c r="D167" s="111"/>
      <c r="E167" s="111"/>
      <c r="F167" s="111"/>
      <c r="G167" s="111"/>
      <c r="H167" s="111"/>
      <c r="I167" s="111"/>
      <c r="J167" s="113"/>
      <c r="K167" s="18" t="str">
        <f ca="1">IF(A166="","",IF(MOD(ROW(),3)=1,"上午",IF(MOD(ROW(),3)=2,"下午","加班")))</f>
        <v/>
      </c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26"/>
      <c r="XED167" s="28"/>
      <c r="XEE167" s="28"/>
      <c r="XEF167" s="28"/>
      <c r="XEG167" s="28"/>
      <c r="XEH167" s="28"/>
      <c r="XEI167" s="28"/>
      <c r="XEJ167" s="28"/>
      <c r="XEK167" s="28"/>
      <c r="XEL167" s="28"/>
      <c r="XEM167" s="28"/>
      <c r="XEN167" s="28"/>
      <c r="XEO167" s="28"/>
      <c r="XEP167" s="28"/>
      <c r="XEQ167" s="28"/>
      <c r="XER167" s="28"/>
      <c r="XES167" s="28"/>
      <c r="XET167" s="28"/>
      <c r="XEU167" s="28"/>
      <c r="XEV167" s="28"/>
      <c r="XEW167" s="28"/>
      <c r="XEX167" s="28"/>
      <c r="XEY167" s="28"/>
      <c r="XEZ167" s="28"/>
      <c r="XFA167" s="28"/>
      <c r="XFB167" s="28"/>
      <c r="XFC167" s="28"/>
      <c r="XFD167" s="28"/>
    </row>
    <row r="168" spans="1:42 16358:16384" s="3" customFormat="1" ht="19.05" customHeight="1">
      <c r="A168" s="109"/>
      <c r="B168" s="111"/>
      <c r="C168" s="111"/>
      <c r="D168" s="111"/>
      <c r="E168" s="111"/>
      <c r="F168" s="111"/>
      <c r="G168" s="111"/>
      <c r="H168" s="111"/>
      <c r="I168" s="111"/>
      <c r="J168" s="113"/>
      <c r="K168" s="20" t="str">
        <f ca="1">IF(A166="","",IF(MOD(ROW(),3)=1,"上午",IF(MOD(ROW(),3)=2,"下午","加班")))</f>
        <v/>
      </c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  <c r="AP168" s="27"/>
      <c r="XED168" s="28"/>
      <c r="XEE168" s="28"/>
      <c r="XEF168" s="28"/>
      <c r="XEG168" s="28"/>
      <c r="XEH168" s="28"/>
      <c r="XEI168" s="28"/>
      <c r="XEJ168" s="28"/>
      <c r="XEK168" s="28"/>
      <c r="XEL168" s="28"/>
      <c r="XEM168" s="28"/>
      <c r="XEN168" s="28"/>
      <c r="XEO168" s="28"/>
      <c r="XEP168" s="28"/>
      <c r="XEQ168" s="28"/>
      <c r="XER168" s="28"/>
      <c r="XES168" s="28"/>
      <c r="XET168" s="28"/>
      <c r="XEU168" s="28"/>
      <c r="XEV168" s="28"/>
      <c r="XEW168" s="28"/>
      <c r="XEX168" s="28"/>
      <c r="XEY168" s="28"/>
      <c r="XEZ168" s="28"/>
      <c r="XFA168" s="28"/>
      <c r="XFB168" s="28"/>
      <c r="XFC168" s="28"/>
      <c r="XFD168" s="28"/>
    </row>
    <row r="169" spans="1:42 16358:16384" s="3" customFormat="1" ht="19.05" customHeight="1">
      <c r="A169" s="109" t="str">
        <f ca="1">IF(B169=0,"",COUNTA($B$3:$B168))</f>
        <v/>
      </c>
      <c r="B169" s="111">
        <f ca="1">INDIRECT("员工信息表!B"&amp;COUNTA($B$3:$B168)+2)</f>
        <v>0</v>
      </c>
      <c r="C169" s="111"/>
      <c r="D169" s="111">
        <f>(COUNTIF($L169:$AP169,"出勤")+COUNTIF($L170:$AP170,"出勤"))*0.5</f>
        <v>0</v>
      </c>
      <c r="E169" s="111">
        <f>(COUNTIF($L169:$AP169,"事假")+COUNTIF($L170:$AP170,"事假"))*0.5</f>
        <v>0</v>
      </c>
      <c r="F169" s="111">
        <f>(COUNTIF($L169:$AP169,"病假")+COUNTIF($L170:$AP170,"病假"))*0.5</f>
        <v>0</v>
      </c>
      <c r="G169" s="111">
        <f>(COUNTIF($L169:$AP169,"休假")+COUNTIF($L170:$AP170,"休假"))*0.5</f>
        <v>0</v>
      </c>
      <c r="H169" s="111">
        <f>(COUNTIF($L169:$AP169,"缺勤")+COUNTIF($L170:$AP170,"缺勤"))*0.5</f>
        <v>0</v>
      </c>
      <c r="I169" s="111">
        <f>(COUNTIF($L169:$AP169,"放假")+COUNTIF($L170:$AP170,"放假"))*0.5</f>
        <v>0</v>
      </c>
      <c r="J169" s="113">
        <f>(SUM(L171:AP171))/$AO$2</f>
        <v>0</v>
      </c>
      <c r="K169" s="16" t="str">
        <f ca="1">IF(A169="","",IF(MOD(ROW(),3)=1,"上午",IF(MOD(ROW(),3)=2,"下午","加班")))</f>
        <v/>
      </c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25"/>
      <c r="XED169" s="28"/>
      <c r="XEE169" s="28"/>
      <c r="XEF169" s="28"/>
      <c r="XEG169" s="28"/>
      <c r="XEH169" s="28"/>
      <c r="XEI169" s="28"/>
      <c r="XEJ169" s="28"/>
      <c r="XEK169" s="28"/>
      <c r="XEL169" s="28"/>
      <c r="XEM169" s="28"/>
      <c r="XEN169" s="28"/>
      <c r="XEO169" s="28"/>
      <c r="XEP169" s="28"/>
      <c r="XEQ169" s="28"/>
      <c r="XER169" s="28"/>
      <c r="XES169" s="28"/>
      <c r="XET169" s="28"/>
      <c r="XEU169" s="28"/>
      <c r="XEV169" s="28"/>
      <c r="XEW169" s="28"/>
      <c r="XEX169" s="28"/>
      <c r="XEY169" s="28"/>
      <c r="XEZ169" s="28"/>
      <c r="XFA169" s="28"/>
      <c r="XFB169" s="28"/>
      <c r="XFC169" s="28"/>
      <c r="XFD169" s="28"/>
    </row>
    <row r="170" spans="1:42 16358:16384" s="3" customFormat="1" ht="19.05" customHeight="1">
      <c r="A170" s="109"/>
      <c r="B170" s="111"/>
      <c r="C170" s="111"/>
      <c r="D170" s="111"/>
      <c r="E170" s="111"/>
      <c r="F170" s="111"/>
      <c r="G170" s="111"/>
      <c r="H170" s="111"/>
      <c r="I170" s="111"/>
      <c r="J170" s="113"/>
      <c r="K170" s="18" t="str">
        <f ca="1">IF(A169="","",IF(MOD(ROW(),3)=1,"上午",IF(MOD(ROW(),3)=2,"下午","加班")))</f>
        <v/>
      </c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26"/>
      <c r="XED170" s="28"/>
      <c r="XEE170" s="28"/>
      <c r="XEF170" s="28"/>
      <c r="XEG170" s="28"/>
      <c r="XEH170" s="28"/>
      <c r="XEI170" s="28"/>
      <c r="XEJ170" s="28"/>
      <c r="XEK170" s="28"/>
      <c r="XEL170" s="28"/>
      <c r="XEM170" s="28"/>
      <c r="XEN170" s="28"/>
      <c r="XEO170" s="28"/>
      <c r="XEP170" s="28"/>
      <c r="XEQ170" s="28"/>
      <c r="XER170" s="28"/>
      <c r="XES170" s="28"/>
      <c r="XET170" s="28"/>
      <c r="XEU170" s="28"/>
      <c r="XEV170" s="28"/>
      <c r="XEW170" s="28"/>
      <c r="XEX170" s="28"/>
      <c r="XEY170" s="28"/>
      <c r="XEZ170" s="28"/>
      <c r="XFA170" s="28"/>
      <c r="XFB170" s="28"/>
      <c r="XFC170" s="28"/>
      <c r="XFD170" s="28"/>
    </row>
    <row r="171" spans="1:42 16358:16384" s="3" customFormat="1" ht="19.05" customHeight="1">
      <c r="A171" s="109"/>
      <c r="B171" s="111"/>
      <c r="C171" s="111"/>
      <c r="D171" s="111"/>
      <c r="E171" s="111"/>
      <c r="F171" s="111"/>
      <c r="G171" s="111"/>
      <c r="H171" s="111"/>
      <c r="I171" s="111"/>
      <c r="J171" s="113"/>
      <c r="K171" s="20" t="str">
        <f ca="1">IF(A169="","",IF(MOD(ROW(),3)=1,"上午",IF(MOD(ROW(),3)=2,"下午","加班")))</f>
        <v/>
      </c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7"/>
      <c r="XED171" s="28"/>
      <c r="XEE171" s="28"/>
      <c r="XEF171" s="28"/>
      <c r="XEG171" s="28"/>
      <c r="XEH171" s="28"/>
      <c r="XEI171" s="28"/>
      <c r="XEJ171" s="28"/>
      <c r="XEK171" s="28"/>
      <c r="XEL171" s="28"/>
      <c r="XEM171" s="28"/>
      <c r="XEN171" s="28"/>
      <c r="XEO171" s="28"/>
      <c r="XEP171" s="28"/>
      <c r="XEQ171" s="28"/>
      <c r="XER171" s="28"/>
      <c r="XES171" s="28"/>
      <c r="XET171" s="28"/>
      <c r="XEU171" s="28"/>
      <c r="XEV171" s="28"/>
      <c r="XEW171" s="28"/>
      <c r="XEX171" s="28"/>
      <c r="XEY171" s="28"/>
      <c r="XEZ171" s="28"/>
      <c r="XFA171" s="28"/>
      <c r="XFB171" s="28"/>
      <c r="XFC171" s="28"/>
      <c r="XFD171" s="28"/>
    </row>
    <row r="172" spans="1:42 16358:16384" s="3" customFormat="1" ht="19.05" customHeight="1">
      <c r="A172" s="109" t="str">
        <f ca="1">IF(B172=0,"",COUNTA($B$3:$B171))</f>
        <v/>
      </c>
      <c r="B172" s="111">
        <f ca="1">INDIRECT("员工信息表!B"&amp;COUNTA($B$3:$B171)+2)</f>
        <v>0</v>
      </c>
      <c r="C172" s="111"/>
      <c r="D172" s="111">
        <f>(COUNTIF($L172:$AP172,"出勤")+COUNTIF($L173:$AP173,"出勤"))*0.5</f>
        <v>0</v>
      </c>
      <c r="E172" s="111">
        <f>(COUNTIF($L172:$AP172,"事假")+COUNTIF($L173:$AP173,"事假"))*0.5</f>
        <v>0</v>
      </c>
      <c r="F172" s="111">
        <f>(COUNTIF($L172:$AP172,"病假")+COUNTIF($L173:$AP173,"病假"))*0.5</f>
        <v>0</v>
      </c>
      <c r="G172" s="111">
        <f>(COUNTIF($L172:$AP172,"休假")+COUNTIF($L173:$AP173,"休假"))*0.5</f>
        <v>0</v>
      </c>
      <c r="H172" s="111">
        <f>(COUNTIF($L172:$AP172,"缺勤")+COUNTIF($L173:$AP173,"缺勤"))*0.5</f>
        <v>0</v>
      </c>
      <c r="I172" s="111">
        <f>(COUNTIF($L172:$AP172,"放假")+COUNTIF($L173:$AP173,"放假"))*0.5</f>
        <v>0</v>
      </c>
      <c r="J172" s="113">
        <f>(SUM(L174:AP174))/$AO$2</f>
        <v>0</v>
      </c>
      <c r="K172" s="16" t="str">
        <f ca="1">IF(A172="","",IF(MOD(ROW(),3)=1,"上午",IF(MOD(ROW(),3)=2,"下午","加班")))</f>
        <v/>
      </c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25"/>
      <c r="XED172" s="28"/>
      <c r="XEE172" s="28"/>
      <c r="XEF172" s="28"/>
      <c r="XEG172" s="28"/>
      <c r="XEH172" s="28"/>
      <c r="XEI172" s="28"/>
      <c r="XEJ172" s="28"/>
      <c r="XEK172" s="28"/>
      <c r="XEL172" s="28"/>
      <c r="XEM172" s="28"/>
      <c r="XEN172" s="28"/>
      <c r="XEO172" s="28"/>
      <c r="XEP172" s="28"/>
      <c r="XEQ172" s="28"/>
      <c r="XER172" s="28"/>
      <c r="XES172" s="28"/>
      <c r="XET172" s="28"/>
      <c r="XEU172" s="28"/>
      <c r="XEV172" s="28"/>
      <c r="XEW172" s="28"/>
      <c r="XEX172" s="28"/>
      <c r="XEY172" s="28"/>
      <c r="XEZ172" s="28"/>
      <c r="XFA172" s="28"/>
      <c r="XFB172" s="28"/>
      <c r="XFC172" s="28"/>
      <c r="XFD172" s="28"/>
    </row>
    <row r="173" spans="1:42 16358:16384" s="3" customFormat="1" ht="19.05" customHeight="1">
      <c r="A173" s="109"/>
      <c r="B173" s="111"/>
      <c r="C173" s="111"/>
      <c r="D173" s="111"/>
      <c r="E173" s="111"/>
      <c r="F173" s="111"/>
      <c r="G173" s="111"/>
      <c r="H173" s="111"/>
      <c r="I173" s="111"/>
      <c r="J173" s="113"/>
      <c r="K173" s="18" t="str">
        <f ca="1">IF(A172="","",IF(MOD(ROW(),3)=1,"上午",IF(MOD(ROW(),3)=2,"下午","加班")))</f>
        <v/>
      </c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26"/>
      <c r="XED173" s="28"/>
      <c r="XEE173" s="28"/>
      <c r="XEF173" s="28"/>
      <c r="XEG173" s="28"/>
      <c r="XEH173" s="28"/>
      <c r="XEI173" s="28"/>
      <c r="XEJ173" s="28"/>
      <c r="XEK173" s="28"/>
      <c r="XEL173" s="28"/>
      <c r="XEM173" s="28"/>
      <c r="XEN173" s="28"/>
      <c r="XEO173" s="28"/>
      <c r="XEP173" s="28"/>
      <c r="XEQ173" s="28"/>
      <c r="XER173" s="28"/>
      <c r="XES173" s="28"/>
      <c r="XET173" s="28"/>
      <c r="XEU173" s="28"/>
      <c r="XEV173" s="28"/>
      <c r="XEW173" s="28"/>
      <c r="XEX173" s="28"/>
      <c r="XEY173" s="28"/>
      <c r="XEZ173" s="28"/>
      <c r="XFA173" s="28"/>
      <c r="XFB173" s="28"/>
      <c r="XFC173" s="28"/>
      <c r="XFD173" s="28"/>
    </row>
    <row r="174" spans="1:42 16358:16384" s="3" customFormat="1" ht="19.05" customHeight="1">
      <c r="A174" s="109"/>
      <c r="B174" s="111"/>
      <c r="C174" s="111"/>
      <c r="D174" s="111"/>
      <c r="E174" s="111"/>
      <c r="F174" s="111"/>
      <c r="G174" s="111"/>
      <c r="H174" s="111"/>
      <c r="I174" s="111"/>
      <c r="J174" s="113"/>
      <c r="K174" s="20" t="str">
        <f ca="1">IF(A172="","",IF(MOD(ROW(),3)=1,"上午",IF(MOD(ROW(),3)=2,"下午","加班")))</f>
        <v/>
      </c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7"/>
      <c r="XED174" s="28"/>
      <c r="XEE174" s="28"/>
      <c r="XEF174" s="28"/>
      <c r="XEG174" s="28"/>
      <c r="XEH174" s="28"/>
      <c r="XEI174" s="28"/>
      <c r="XEJ174" s="28"/>
      <c r="XEK174" s="28"/>
      <c r="XEL174" s="28"/>
      <c r="XEM174" s="28"/>
      <c r="XEN174" s="28"/>
      <c r="XEO174" s="28"/>
      <c r="XEP174" s="28"/>
      <c r="XEQ174" s="28"/>
      <c r="XER174" s="28"/>
      <c r="XES174" s="28"/>
      <c r="XET174" s="28"/>
      <c r="XEU174" s="28"/>
      <c r="XEV174" s="28"/>
      <c r="XEW174" s="28"/>
      <c r="XEX174" s="28"/>
      <c r="XEY174" s="28"/>
      <c r="XEZ174" s="28"/>
      <c r="XFA174" s="28"/>
      <c r="XFB174" s="28"/>
      <c r="XFC174" s="28"/>
      <c r="XFD174" s="28"/>
    </row>
    <row r="175" spans="1:42 16358:16384" s="3" customFormat="1" ht="19.05" customHeight="1">
      <c r="A175" s="109" t="str">
        <f ca="1">IF(B175=0,"",COUNTA($B$3:$B174))</f>
        <v/>
      </c>
      <c r="B175" s="111">
        <f ca="1">INDIRECT("员工信息表!B"&amp;COUNTA($B$3:$B174)+2)</f>
        <v>0</v>
      </c>
      <c r="C175" s="111"/>
      <c r="D175" s="111">
        <f>(COUNTIF($L175:$AP175,"出勤")+COUNTIF($L176:$AP176,"出勤"))*0.5</f>
        <v>0</v>
      </c>
      <c r="E175" s="111">
        <f>(COUNTIF($L175:$AP175,"事假")+COUNTIF($L176:$AP176,"事假"))*0.5</f>
        <v>0</v>
      </c>
      <c r="F175" s="111">
        <f>(COUNTIF($L175:$AP175,"病假")+COUNTIF($L176:$AP176,"病假"))*0.5</f>
        <v>0</v>
      </c>
      <c r="G175" s="111">
        <f>(COUNTIF($L175:$AP175,"休假")+COUNTIF($L176:$AP176,"休假"))*0.5</f>
        <v>0</v>
      </c>
      <c r="H175" s="111">
        <f>(COUNTIF($L175:$AP175,"缺勤")+COUNTIF($L176:$AP176,"缺勤"))*0.5</f>
        <v>0</v>
      </c>
      <c r="I175" s="111">
        <f>(COUNTIF($L175:$AP175,"放假")+COUNTIF($L176:$AP176,"放假"))*0.5</f>
        <v>0</v>
      </c>
      <c r="J175" s="113">
        <f>(SUM(L177:AP177))/$AO$2</f>
        <v>0</v>
      </c>
      <c r="K175" s="16" t="str">
        <f ca="1">IF(A175="","",IF(MOD(ROW(),3)=1,"上午",IF(MOD(ROW(),3)=2,"下午","加班")))</f>
        <v/>
      </c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25"/>
      <c r="XED175" s="28"/>
      <c r="XEE175" s="28"/>
      <c r="XEF175" s="28"/>
      <c r="XEG175" s="28"/>
      <c r="XEH175" s="28"/>
      <c r="XEI175" s="28"/>
      <c r="XEJ175" s="28"/>
      <c r="XEK175" s="28"/>
      <c r="XEL175" s="28"/>
      <c r="XEM175" s="28"/>
      <c r="XEN175" s="28"/>
      <c r="XEO175" s="28"/>
      <c r="XEP175" s="28"/>
      <c r="XEQ175" s="28"/>
      <c r="XER175" s="28"/>
      <c r="XES175" s="28"/>
      <c r="XET175" s="28"/>
      <c r="XEU175" s="28"/>
      <c r="XEV175" s="28"/>
      <c r="XEW175" s="28"/>
      <c r="XEX175" s="28"/>
      <c r="XEY175" s="28"/>
      <c r="XEZ175" s="28"/>
      <c r="XFA175" s="28"/>
      <c r="XFB175" s="28"/>
      <c r="XFC175" s="28"/>
      <c r="XFD175" s="28"/>
    </row>
    <row r="176" spans="1:42 16358:16384" s="3" customFormat="1" ht="19.05" customHeight="1">
      <c r="A176" s="109"/>
      <c r="B176" s="111"/>
      <c r="C176" s="111"/>
      <c r="D176" s="111"/>
      <c r="E176" s="111"/>
      <c r="F176" s="111"/>
      <c r="G176" s="111"/>
      <c r="H176" s="111"/>
      <c r="I176" s="111"/>
      <c r="J176" s="113"/>
      <c r="K176" s="18" t="str">
        <f ca="1">IF(A175="","",IF(MOD(ROW(),3)=1,"上午",IF(MOD(ROW(),3)=2,"下午","加班")))</f>
        <v/>
      </c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26"/>
      <c r="XED176" s="28"/>
      <c r="XEE176" s="28"/>
      <c r="XEF176" s="28"/>
      <c r="XEG176" s="28"/>
      <c r="XEH176" s="28"/>
      <c r="XEI176" s="28"/>
      <c r="XEJ176" s="28"/>
      <c r="XEK176" s="28"/>
      <c r="XEL176" s="28"/>
      <c r="XEM176" s="28"/>
      <c r="XEN176" s="28"/>
      <c r="XEO176" s="28"/>
      <c r="XEP176" s="28"/>
      <c r="XEQ176" s="28"/>
      <c r="XER176" s="28"/>
      <c r="XES176" s="28"/>
      <c r="XET176" s="28"/>
      <c r="XEU176" s="28"/>
      <c r="XEV176" s="28"/>
      <c r="XEW176" s="28"/>
      <c r="XEX176" s="28"/>
      <c r="XEY176" s="28"/>
      <c r="XEZ176" s="28"/>
      <c r="XFA176" s="28"/>
      <c r="XFB176" s="28"/>
      <c r="XFC176" s="28"/>
      <c r="XFD176" s="28"/>
    </row>
    <row r="177" spans="1:42 16358:16384" s="3" customFormat="1" ht="19.05" customHeight="1">
      <c r="A177" s="109"/>
      <c r="B177" s="111"/>
      <c r="C177" s="111"/>
      <c r="D177" s="111"/>
      <c r="E177" s="111"/>
      <c r="F177" s="111"/>
      <c r="G177" s="111"/>
      <c r="H177" s="111"/>
      <c r="I177" s="111"/>
      <c r="J177" s="113"/>
      <c r="K177" s="20" t="str">
        <f ca="1">IF(A175="","",IF(MOD(ROW(),3)=1,"上午",IF(MOD(ROW(),3)=2,"下午","加班")))</f>
        <v/>
      </c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7"/>
      <c r="XED177" s="28"/>
      <c r="XEE177" s="28"/>
      <c r="XEF177" s="28"/>
      <c r="XEG177" s="28"/>
      <c r="XEH177" s="28"/>
      <c r="XEI177" s="28"/>
      <c r="XEJ177" s="28"/>
      <c r="XEK177" s="28"/>
      <c r="XEL177" s="28"/>
      <c r="XEM177" s="28"/>
      <c r="XEN177" s="28"/>
      <c r="XEO177" s="28"/>
      <c r="XEP177" s="28"/>
      <c r="XEQ177" s="28"/>
      <c r="XER177" s="28"/>
      <c r="XES177" s="28"/>
      <c r="XET177" s="28"/>
      <c r="XEU177" s="28"/>
      <c r="XEV177" s="28"/>
      <c r="XEW177" s="28"/>
      <c r="XEX177" s="28"/>
      <c r="XEY177" s="28"/>
      <c r="XEZ177" s="28"/>
      <c r="XFA177" s="28"/>
      <c r="XFB177" s="28"/>
      <c r="XFC177" s="28"/>
      <c r="XFD177" s="28"/>
    </row>
    <row r="178" spans="1:42 16358:16384" s="3" customFormat="1" ht="19.05" customHeight="1">
      <c r="A178" s="109" t="str">
        <f ca="1">IF(B178=0,"",COUNTA($B$3:$B177))</f>
        <v/>
      </c>
      <c r="B178" s="111">
        <f ca="1">INDIRECT("员工信息表!B"&amp;COUNTA($B$3:$B177)+2)</f>
        <v>0</v>
      </c>
      <c r="C178" s="111"/>
      <c r="D178" s="111">
        <f>(COUNTIF($L178:$AP178,"出勤")+COUNTIF($L179:$AP179,"出勤"))*0.5</f>
        <v>0</v>
      </c>
      <c r="E178" s="111">
        <f>(COUNTIF($L178:$AP178,"事假")+COUNTIF($L179:$AP179,"事假"))*0.5</f>
        <v>0</v>
      </c>
      <c r="F178" s="111">
        <f>(COUNTIF($L178:$AP178,"病假")+COUNTIF($L179:$AP179,"病假"))*0.5</f>
        <v>0</v>
      </c>
      <c r="G178" s="111">
        <f>(COUNTIF($L178:$AP178,"休假")+COUNTIF($L179:$AP179,"休假"))*0.5</f>
        <v>0</v>
      </c>
      <c r="H178" s="111">
        <f>(COUNTIF($L178:$AP178,"缺勤")+COUNTIF($L179:$AP179,"缺勤"))*0.5</f>
        <v>0</v>
      </c>
      <c r="I178" s="111">
        <f>(COUNTIF($L178:$AP178,"放假")+COUNTIF($L179:$AP179,"放假"))*0.5</f>
        <v>0</v>
      </c>
      <c r="J178" s="113">
        <f>(SUM(L180:AP180))/$AO$2</f>
        <v>0</v>
      </c>
      <c r="K178" s="16" t="str">
        <f ca="1">IF(A178="","",IF(MOD(ROW(),3)=1,"上午",IF(MOD(ROW(),3)=2,"下午","加班")))</f>
        <v/>
      </c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25"/>
      <c r="XED178" s="28"/>
      <c r="XEE178" s="28"/>
      <c r="XEF178" s="28"/>
      <c r="XEG178" s="28"/>
      <c r="XEH178" s="28"/>
      <c r="XEI178" s="28"/>
      <c r="XEJ178" s="28"/>
      <c r="XEK178" s="28"/>
      <c r="XEL178" s="28"/>
      <c r="XEM178" s="28"/>
      <c r="XEN178" s="28"/>
      <c r="XEO178" s="28"/>
      <c r="XEP178" s="28"/>
      <c r="XEQ178" s="28"/>
      <c r="XER178" s="28"/>
      <c r="XES178" s="28"/>
      <c r="XET178" s="28"/>
      <c r="XEU178" s="28"/>
      <c r="XEV178" s="28"/>
      <c r="XEW178" s="28"/>
      <c r="XEX178" s="28"/>
      <c r="XEY178" s="28"/>
      <c r="XEZ178" s="28"/>
      <c r="XFA178" s="28"/>
      <c r="XFB178" s="28"/>
      <c r="XFC178" s="28"/>
      <c r="XFD178" s="28"/>
    </row>
    <row r="179" spans="1:42 16358:16384" s="3" customFormat="1" ht="19.05" customHeight="1">
      <c r="A179" s="109"/>
      <c r="B179" s="111"/>
      <c r="C179" s="111"/>
      <c r="D179" s="111"/>
      <c r="E179" s="111"/>
      <c r="F179" s="111"/>
      <c r="G179" s="111"/>
      <c r="H179" s="111"/>
      <c r="I179" s="111"/>
      <c r="J179" s="113"/>
      <c r="K179" s="18" t="str">
        <f ca="1">IF(A178="","",IF(MOD(ROW(),3)=1,"上午",IF(MOD(ROW(),3)=2,"下午","加班")))</f>
        <v/>
      </c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26"/>
      <c r="XED179" s="28"/>
      <c r="XEE179" s="28"/>
      <c r="XEF179" s="28"/>
      <c r="XEG179" s="28"/>
      <c r="XEH179" s="28"/>
      <c r="XEI179" s="28"/>
      <c r="XEJ179" s="28"/>
      <c r="XEK179" s="28"/>
      <c r="XEL179" s="28"/>
      <c r="XEM179" s="28"/>
      <c r="XEN179" s="28"/>
      <c r="XEO179" s="28"/>
      <c r="XEP179" s="28"/>
      <c r="XEQ179" s="28"/>
      <c r="XER179" s="28"/>
      <c r="XES179" s="28"/>
      <c r="XET179" s="28"/>
      <c r="XEU179" s="28"/>
      <c r="XEV179" s="28"/>
      <c r="XEW179" s="28"/>
      <c r="XEX179" s="28"/>
      <c r="XEY179" s="28"/>
      <c r="XEZ179" s="28"/>
      <c r="XFA179" s="28"/>
      <c r="XFB179" s="28"/>
      <c r="XFC179" s="28"/>
      <c r="XFD179" s="28"/>
    </row>
    <row r="180" spans="1:42 16358:16384" s="3" customFormat="1" ht="19.05" customHeight="1">
      <c r="A180" s="109"/>
      <c r="B180" s="111"/>
      <c r="C180" s="111"/>
      <c r="D180" s="111"/>
      <c r="E180" s="111"/>
      <c r="F180" s="111"/>
      <c r="G180" s="111"/>
      <c r="H180" s="111"/>
      <c r="I180" s="111"/>
      <c r="J180" s="113"/>
      <c r="K180" s="20" t="str">
        <f ca="1">IF(A178="","",IF(MOD(ROW(),3)=1,"上午",IF(MOD(ROW(),3)=2,"下午","加班")))</f>
        <v/>
      </c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7"/>
      <c r="XED180" s="28"/>
      <c r="XEE180" s="28"/>
      <c r="XEF180" s="28"/>
      <c r="XEG180" s="28"/>
      <c r="XEH180" s="28"/>
      <c r="XEI180" s="28"/>
      <c r="XEJ180" s="28"/>
      <c r="XEK180" s="28"/>
      <c r="XEL180" s="28"/>
      <c r="XEM180" s="28"/>
      <c r="XEN180" s="28"/>
      <c r="XEO180" s="28"/>
      <c r="XEP180" s="28"/>
      <c r="XEQ180" s="28"/>
      <c r="XER180" s="28"/>
      <c r="XES180" s="28"/>
      <c r="XET180" s="28"/>
      <c r="XEU180" s="28"/>
      <c r="XEV180" s="28"/>
      <c r="XEW180" s="28"/>
      <c r="XEX180" s="28"/>
      <c r="XEY180" s="28"/>
      <c r="XEZ180" s="28"/>
      <c r="XFA180" s="28"/>
      <c r="XFB180" s="28"/>
      <c r="XFC180" s="28"/>
      <c r="XFD180" s="28"/>
    </row>
    <row r="181" spans="1:42 16358:16384" s="3" customFormat="1" ht="19.05" customHeight="1">
      <c r="A181" s="109" t="str">
        <f ca="1">IF(B181=0,"",COUNTA($B$3:$B180))</f>
        <v/>
      </c>
      <c r="B181" s="111">
        <f ca="1">INDIRECT("员工信息表!B"&amp;COUNTA($B$3:$B180)+2)</f>
        <v>0</v>
      </c>
      <c r="C181" s="111"/>
      <c r="D181" s="111">
        <f>(COUNTIF($L181:$AP181,"出勤")+COUNTIF($L182:$AP182,"出勤"))*0.5</f>
        <v>0</v>
      </c>
      <c r="E181" s="111">
        <f>(COUNTIF($L181:$AP181,"事假")+COUNTIF($L182:$AP182,"事假"))*0.5</f>
        <v>0</v>
      </c>
      <c r="F181" s="111">
        <f>(COUNTIF($L181:$AP181,"病假")+COUNTIF($L182:$AP182,"病假"))*0.5</f>
        <v>0</v>
      </c>
      <c r="G181" s="111">
        <f>(COUNTIF($L181:$AP181,"休假")+COUNTIF($L182:$AP182,"休假"))*0.5</f>
        <v>0</v>
      </c>
      <c r="H181" s="111">
        <f>(COUNTIF($L181:$AP181,"缺勤")+COUNTIF($L182:$AP182,"缺勤"))*0.5</f>
        <v>0</v>
      </c>
      <c r="I181" s="111">
        <f>(COUNTIF($L181:$AP181,"放假")+COUNTIF($L182:$AP182,"放假"))*0.5</f>
        <v>0</v>
      </c>
      <c r="J181" s="113">
        <f>(SUM(L183:AP183))/$AO$2</f>
        <v>0</v>
      </c>
      <c r="K181" s="16" t="str">
        <f ca="1">IF(A181="","",IF(MOD(ROW(),3)=1,"上午",IF(MOD(ROW(),3)=2,"下午","加班")))</f>
        <v/>
      </c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25"/>
      <c r="XED181" s="28"/>
      <c r="XEE181" s="28"/>
      <c r="XEF181" s="28"/>
      <c r="XEG181" s="28"/>
      <c r="XEH181" s="28"/>
      <c r="XEI181" s="28"/>
      <c r="XEJ181" s="28"/>
      <c r="XEK181" s="28"/>
      <c r="XEL181" s="28"/>
      <c r="XEM181" s="28"/>
      <c r="XEN181" s="28"/>
      <c r="XEO181" s="28"/>
      <c r="XEP181" s="28"/>
      <c r="XEQ181" s="28"/>
      <c r="XER181" s="28"/>
      <c r="XES181" s="28"/>
      <c r="XET181" s="28"/>
      <c r="XEU181" s="28"/>
      <c r="XEV181" s="28"/>
      <c r="XEW181" s="28"/>
      <c r="XEX181" s="28"/>
      <c r="XEY181" s="28"/>
      <c r="XEZ181" s="28"/>
      <c r="XFA181" s="28"/>
      <c r="XFB181" s="28"/>
      <c r="XFC181" s="28"/>
      <c r="XFD181" s="28"/>
    </row>
    <row r="182" spans="1:42 16358:16384" s="3" customFormat="1" ht="19.05" customHeight="1">
      <c r="A182" s="109"/>
      <c r="B182" s="111"/>
      <c r="C182" s="111"/>
      <c r="D182" s="111"/>
      <c r="E182" s="111"/>
      <c r="F182" s="111"/>
      <c r="G182" s="111"/>
      <c r="H182" s="111"/>
      <c r="I182" s="111"/>
      <c r="J182" s="113"/>
      <c r="K182" s="18" t="str">
        <f ca="1">IF(A181="","",IF(MOD(ROW(),3)=1,"上午",IF(MOD(ROW(),3)=2,"下午","加班")))</f>
        <v/>
      </c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26"/>
      <c r="XED182" s="28"/>
      <c r="XEE182" s="28"/>
      <c r="XEF182" s="28"/>
      <c r="XEG182" s="28"/>
      <c r="XEH182" s="28"/>
      <c r="XEI182" s="28"/>
      <c r="XEJ182" s="28"/>
      <c r="XEK182" s="28"/>
      <c r="XEL182" s="28"/>
      <c r="XEM182" s="28"/>
      <c r="XEN182" s="28"/>
      <c r="XEO182" s="28"/>
      <c r="XEP182" s="28"/>
      <c r="XEQ182" s="28"/>
      <c r="XER182" s="28"/>
      <c r="XES182" s="28"/>
      <c r="XET182" s="28"/>
      <c r="XEU182" s="28"/>
      <c r="XEV182" s="28"/>
      <c r="XEW182" s="28"/>
      <c r="XEX182" s="28"/>
      <c r="XEY182" s="28"/>
      <c r="XEZ182" s="28"/>
      <c r="XFA182" s="28"/>
      <c r="XFB182" s="28"/>
      <c r="XFC182" s="28"/>
      <c r="XFD182" s="28"/>
    </row>
    <row r="183" spans="1:42 16358:16384" s="3" customFormat="1" ht="19.05" customHeight="1">
      <c r="A183" s="109"/>
      <c r="B183" s="111"/>
      <c r="C183" s="111"/>
      <c r="D183" s="111"/>
      <c r="E183" s="111"/>
      <c r="F183" s="111"/>
      <c r="G183" s="111"/>
      <c r="H183" s="111"/>
      <c r="I183" s="111"/>
      <c r="J183" s="113"/>
      <c r="K183" s="20" t="str">
        <f ca="1">IF(A181="","",IF(MOD(ROW(),3)=1,"上午",IF(MOD(ROW(),3)=2,"下午","加班")))</f>
        <v/>
      </c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7"/>
      <c r="XED183" s="28"/>
      <c r="XEE183" s="28"/>
      <c r="XEF183" s="28"/>
      <c r="XEG183" s="28"/>
      <c r="XEH183" s="28"/>
      <c r="XEI183" s="28"/>
      <c r="XEJ183" s="28"/>
      <c r="XEK183" s="28"/>
      <c r="XEL183" s="28"/>
      <c r="XEM183" s="28"/>
      <c r="XEN183" s="28"/>
      <c r="XEO183" s="28"/>
      <c r="XEP183" s="28"/>
      <c r="XEQ183" s="28"/>
      <c r="XER183" s="28"/>
      <c r="XES183" s="28"/>
      <c r="XET183" s="28"/>
      <c r="XEU183" s="28"/>
      <c r="XEV183" s="28"/>
      <c r="XEW183" s="28"/>
      <c r="XEX183" s="28"/>
      <c r="XEY183" s="28"/>
      <c r="XEZ183" s="28"/>
      <c r="XFA183" s="28"/>
      <c r="XFB183" s="28"/>
      <c r="XFC183" s="28"/>
      <c r="XFD183" s="28"/>
    </row>
    <row r="184" spans="1:42 16358:16384" s="3" customFormat="1" ht="19.05" customHeight="1">
      <c r="A184" s="109" t="str">
        <f ca="1">IF(B184=0,"",COUNTA($B$3:$B183))</f>
        <v/>
      </c>
      <c r="B184" s="111">
        <f ca="1">INDIRECT("员工信息表!B"&amp;COUNTA($B$3:$B183)+2)</f>
        <v>0</v>
      </c>
      <c r="C184" s="111"/>
      <c r="D184" s="111">
        <f>(COUNTIF($L184:$AP184,"出勤")+COUNTIF($L185:$AP185,"出勤"))*0.5</f>
        <v>0</v>
      </c>
      <c r="E184" s="111">
        <f>(COUNTIF($L184:$AP184,"事假")+COUNTIF($L185:$AP185,"事假"))*0.5</f>
        <v>0</v>
      </c>
      <c r="F184" s="111">
        <f>(COUNTIF($L184:$AP184,"病假")+COUNTIF($L185:$AP185,"病假"))*0.5</f>
        <v>0</v>
      </c>
      <c r="G184" s="111">
        <f>(COUNTIF($L184:$AP184,"休假")+COUNTIF($L185:$AP185,"休假"))*0.5</f>
        <v>0</v>
      </c>
      <c r="H184" s="111">
        <f>(COUNTIF($L184:$AP184,"缺勤")+COUNTIF($L185:$AP185,"缺勤"))*0.5</f>
        <v>0</v>
      </c>
      <c r="I184" s="111">
        <f>(COUNTIF($L184:$AP184,"放假")+COUNTIF($L185:$AP185,"放假"))*0.5</f>
        <v>0</v>
      </c>
      <c r="J184" s="113">
        <f>(SUM(L186:AP186))/$AO$2</f>
        <v>0</v>
      </c>
      <c r="K184" s="16" t="str">
        <f ca="1">IF(A184="","",IF(MOD(ROW(),3)=1,"上午",IF(MOD(ROW(),3)=2,"下午","加班")))</f>
        <v/>
      </c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25"/>
      <c r="XED184" s="28"/>
      <c r="XEE184" s="28"/>
      <c r="XEF184" s="28"/>
      <c r="XEG184" s="28"/>
      <c r="XEH184" s="28"/>
      <c r="XEI184" s="28"/>
      <c r="XEJ184" s="28"/>
      <c r="XEK184" s="28"/>
      <c r="XEL184" s="28"/>
      <c r="XEM184" s="28"/>
      <c r="XEN184" s="28"/>
      <c r="XEO184" s="28"/>
      <c r="XEP184" s="28"/>
      <c r="XEQ184" s="28"/>
      <c r="XER184" s="28"/>
      <c r="XES184" s="28"/>
      <c r="XET184" s="28"/>
      <c r="XEU184" s="28"/>
      <c r="XEV184" s="28"/>
      <c r="XEW184" s="28"/>
      <c r="XEX184" s="28"/>
      <c r="XEY184" s="28"/>
      <c r="XEZ184" s="28"/>
      <c r="XFA184" s="28"/>
      <c r="XFB184" s="28"/>
      <c r="XFC184" s="28"/>
      <c r="XFD184" s="28"/>
    </row>
    <row r="185" spans="1:42 16358:16384" s="3" customFormat="1" ht="19.05" customHeight="1">
      <c r="A185" s="109"/>
      <c r="B185" s="111"/>
      <c r="C185" s="111"/>
      <c r="D185" s="111"/>
      <c r="E185" s="111"/>
      <c r="F185" s="111"/>
      <c r="G185" s="111"/>
      <c r="H185" s="111"/>
      <c r="I185" s="111"/>
      <c r="J185" s="113"/>
      <c r="K185" s="18" t="str">
        <f ca="1">IF(A184="","",IF(MOD(ROW(),3)=1,"上午",IF(MOD(ROW(),3)=2,"下午","加班")))</f>
        <v/>
      </c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26"/>
      <c r="XED185" s="28"/>
      <c r="XEE185" s="28"/>
      <c r="XEF185" s="28"/>
      <c r="XEG185" s="28"/>
      <c r="XEH185" s="28"/>
      <c r="XEI185" s="28"/>
      <c r="XEJ185" s="28"/>
      <c r="XEK185" s="28"/>
      <c r="XEL185" s="28"/>
      <c r="XEM185" s="28"/>
      <c r="XEN185" s="28"/>
      <c r="XEO185" s="28"/>
      <c r="XEP185" s="28"/>
      <c r="XEQ185" s="28"/>
      <c r="XER185" s="28"/>
      <c r="XES185" s="28"/>
      <c r="XET185" s="28"/>
      <c r="XEU185" s="28"/>
      <c r="XEV185" s="28"/>
      <c r="XEW185" s="28"/>
      <c r="XEX185" s="28"/>
      <c r="XEY185" s="28"/>
      <c r="XEZ185" s="28"/>
      <c r="XFA185" s="28"/>
      <c r="XFB185" s="28"/>
      <c r="XFC185" s="28"/>
      <c r="XFD185" s="28"/>
    </row>
    <row r="186" spans="1:42 16358:16384" s="3" customFormat="1" ht="19.05" customHeight="1">
      <c r="A186" s="109"/>
      <c r="B186" s="111"/>
      <c r="C186" s="111"/>
      <c r="D186" s="111"/>
      <c r="E186" s="111"/>
      <c r="F186" s="111"/>
      <c r="G186" s="111"/>
      <c r="H186" s="111"/>
      <c r="I186" s="111"/>
      <c r="J186" s="113"/>
      <c r="K186" s="20" t="str">
        <f ca="1">IF(A184="","",IF(MOD(ROW(),3)=1,"上午",IF(MOD(ROW(),3)=2,"下午","加班")))</f>
        <v/>
      </c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  <c r="AO186" s="21"/>
      <c r="AP186" s="27"/>
      <c r="XED186" s="28"/>
      <c r="XEE186" s="28"/>
      <c r="XEF186" s="28"/>
      <c r="XEG186" s="28"/>
      <c r="XEH186" s="28"/>
      <c r="XEI186" s="28"/>
      <c r="XEJ186" s="28"/>
      <c r="XEK186" s="28"/>
      <c r="XEL186" s="28"/>
      <c r="XEM186" s="28"/>
      <c r="XEN186" s="28"/>
      <c r="XEO186" s="28"/>
      <c r="XEP186" s="28"/>
      <c r="XEQ186" s="28"/>
      <c r="XER186" s="28"/>
      <c r="XES186" s="28"/>
      <c r="XET186" s="28"/>
      <c r="XEU186" s="28"/>
      <c r="XEV186" s="28"/>
      <c r="XEW186" s="28"/>
      <c r="XEX186" s="28"/>
      <c r="XEY186" s="28"/>
      <c r="XEZ186" s="28"/>
      <c r="XFA186" s="28"/>
      <c r="XFB186" s="28"/>
      <c r="XFC186" s="28"/>
      <c r="XFD186" s="28"/>
    </row>
    <row r="187" spans="1:42 16358:16384" s="3" customFormat="1" ht="19.05" customHeight="1">
      <c r="A187" s="109" t="str">
        <f ca="1">IF(B187=0,"",COUNTA($B$3:$B186))</f>
        <v/>
      </c>
      <c r="B187" s="111">
        <f ca="1">INDIRECT("员工信息表!B"&amp;COUNTA($B$3:$B186)+2)</f>
        <v>0</v>
      </c>
      <c r="C187" s="111"/>
      <c r="D187" s="111">
        <f>(COUNTIF($L187:$AP187,"出勤")+COUNTIF($L188:$AP188,"出勤"))*0.5</f>
        <v>0</v>
      </c>
      <c r="E187" s="111">
        <f>(COUNTIF($L187:$AP187,"事假")+COUNTIF($L188:$AP188,"事假"))*0.5</f>
        <v>0</v>
      </c>
      <c r="F187" s="111">
        <f>(COUNTIF($L187:$AP187,"病假")+COUNTIF($L188:$AP188,"病假"))*0.5</f>
        <v>0</v>
      </c>
      <c r="G187" s="111">
        <f>(COUNTIF($L187:$AP187,"休假")+COUNTIF($L188:$AP188,"休假"))*0.5</f>
        <v>0</v>
      </c>
      <c r="H187" s="111">
        <f>(COUNTIF($L187:$AP187,"缺勤")+COUNTIF($L188:$AP188,"缺勤"))*0.5</f>
        <v>0</v>
      </c>
      <c r="I187" s="111">
        <f>(COUNTIF($L187:$AP187,"放假")+COUNTIF($L188:$AP188,"放假"))*0.5</f>
        <v>0</v>
      </c>
      <c r="J187" s="113">
        <f>(SUM(L189:AP189))/$AO$2</f>
        <v>0</v>
      </c>
      <c r="K187" s="16" t="str">
        <f ca="1">IF(A187="","",IF(MOD(ROW(),3)=1,"上午",IF(MOD(ROW(),3)=2,"下午","加班")))</f>
        <v/>
      </c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25"/>
      <c r="XED187" s="28"/>
      <c r="XEE187" s="28"/>
      <c r="XEF187" s="28"/>
      <c r="XEG187" s="28"/>
      <c r="XEH187" s="28"/>
      <c r="XEI187" s="28"/>
      <c r="XEJ187" s="28"/>
      <c r="XEK187" s="28"/>
      <c r="XEL187" s="28"/>
      <c r="XEM187" s="28"/>
      <c r="XEN187" s="28"/>
      <c r="XEO187" s="28"/>
      <c r="XEP187" s="28"/>
      <c r="XEQ187" s="28"/>
      <c r="XER187" s="28"/>
      <c r="XES187" s="28"/>
      <c r="XET187" s="28"/>
      <c r="XEU187" s="28"/>
      <c r="XEV187" s="28"/>
      <c r="XEW187" s="28"/>
      <c r="XEX187" s="28"/>
      <c r="XEY187" s="28"/>
      <c r="XEZ187" s="28"/>
      <c r="XFA187" s="28"/>
      <c r="XFB187" s="28"/>
      <c r="XFC187" s="28"/>
      <c r="XFD187" s="28"/>
    </row>
    <row r="188" spans="1:42 16358:16384" s="3" customFormat="1" ht="19.05" customHeight="1">
      <c r="A188" s="109"/>
      <c r="B188" s="111"/>
      <c r="C188" s="111"/>
      <c r="D188" s="111"/>
      <c r="E188" s="111"/>
      <c r="F188" s="111"/>
      <c r="G188" s="111"/>
      <c r="H188" s="111"/>
      <c r="I188" s="111"/>
      <c r="J188" s="113"/>
      <c r="K188" s="18" t="str">
        <f ca="1">IF(A187="","",IF(MOD(ROW(),3)=1,"上午",IF(MOD(ROW(),3)=2,"下午","加班")))</f>
        <v/>
      </c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26"/>
      <c r="XED188" s="28"/>
      <c r="XEE188" s="28"/>
      <c r="XEF188" s="28"/>
      <c r="XEG188" s="28"/>
      <c r="XEH188" s="28"/>
      <c r="XEI188" s="28"/>
      <c r="XEJ188" s="28"/>
      <c r="XEK188" s="28"/>
      <c r="XEL188" s="28"/>
      <c r="XEM188" s="28"/>
      <c r="XEN188" s="28"/>
      <c r="XEO188" s="28"/>
      <c r="XEP188" s="28"/>
      <c r="XEQ188" s="28"/>
      <c r="XER188" s="28"/>
      <c r="XES188" s="28"/>
      <c r="XET188" s="28"/>
      <c r="XEU188" s="28"/>
      <c r="XEV188" s="28"/>
      <c r="XEW188" s="28"/>
      <c r="XEX188" s="28"/>
      <c r="XEY188" s="28"/>
      <c r="XEZ188" s="28"/>
      <c r="XFA188" s="28"/>
      <c r="XFB188" s="28"/>
      <c r="XFC188" s="28"/>
      <c r="XFD188" s="28"/>
    </row>
    <row r="189" spans="1:42 16358:16384" s="3" customFormat="1" ht="19.05" customHeight="1">
      <c r="A189" s="109"/>
      <c r="B189" s="111"/>
      <c r="C189" s="111"/>
      <c r="D189" s="111"/>
      <c r="E189" s="111"/>
      <c r="F189" s="111"/>
      <c r="G189" s="111"/>
      <c r="H189" s="111"/>
      <c r="I189" s="111"/>
      <c r="J189" s="113"/>
      <c r="K189" s="20" t="str">
        <f ca="1">IF(A187="","",IF(MOD(ROW(),3)=1,"上午",IF(MOD(ROW(),3)=2,"下午","加班")))</f>
        <v/>
      </c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7"/>
      <c r="XED189" s="28"/>
      <c r="XEE189" s="28"/>
      <c r="XEF189" s="28"/>
      <c r="XEG189" s="28"/>
      <c r="XEH189" s="28"/>
      <c r="XEI189" s="28"/>
      <c r="XEJ189" s="28"/>
      <c r="XEK189" s="28"/>
      <c r="XEL189" s="28"/>
      <c r="XEM189" s="28"/>
      <c r="XEN189" s="28"/>
      <c r="XEO189" s="28"/>
      <c r="XEP189" s="28"/>
      <c r="XEQ189" s="28"/>
      <c r="XER189" s="28"/>
      <c r="XES189" s="28"/>
      <c r="XET189" s="28"/>
      <c r="XEU189" s="28"/>
      <c r="XEV189" s="28"/>
      <c r="XEW189" s="28"/>
      <c r="XEX189" s="28"/>
      <c r="XEY189" s="28"/>
      <c r="XEZ189" s="28"/>
      <c r="XFA189" s="28"/>
      <c r="XFB189" s="28"/>
      <c r="XFC189" s="28"/>
      <c r="XFD189" s="28"/>
    </row>
    <row r="190" spans="1:42 16358:16384" s="3" customFormat="1" ht="19.05" customHeight="1">
      <c r="A190" s="109" t="str">
        <f ca="1">IF(B190=0,"",COUNTA($B$3:$B189))</f>
        <v/>
      </c>
      <c r="B190" s="111">
        <f ca="1">INDIRECT("员工信息表!B"&amp;COUNTA($B$3:$B189)+2)</f>
        <v>0</v>
      </c>
      <c r="C190" s="111"/>
      <c r="D190" s="111">
        <f>(COUNTIF($L190:$AP190,"出勤")+COUNTIF($L191:$AP191,"出勤"))*0.5</f>
        <v>0</v>
      </c>
      <c r="E190" s="111">
        <f>(COUNTIF($L190:$AP190,"事假")+COUNTIF($L191:$AP191,"事假"))*0.5</f>
        <v>0</v>
      </c>
      <c r="F190" s="111">
        <f>(COUNTIF($L190:$AP190,"病假")+COUNTIF($L191:$AP191,"病假"))*0.5</f>
        <v>0</v>
      </c>
      <c r="G190" s="111">
        <f>(COUNTIF($L190:$AP190,"休假")+COUNTIF($L191:$AP191,"休假"))*0.5</f>
        <v>0</v>
      </c>
      <c r="H190" s="111">
        <f>(COUNTIF($L190:$AP190,"缺勤")+COUNTIF($L191:$AP191,"缺勤"))*0.5</f>
        <v>0</v>
      </c>
      <c r="I190" s="111">
        <f>(COUNTIF($L190:$AP190,"放假")+COUNTIF($L191:$AP191,"放假"))*0.5</f>
        <v>0</v>
      </c>
      <c r="J190" s="113">
        <f>(SUM(L192:AP192))/$AO$2</f>
        <v>0</v>
      </c>
      <c r="K190" s="16" t="str">
        <f ca="1">IF(A190="","",IF(MOD(ROW(),3)=1,"上午",IF(MOD(ROW(),3)=2,"下午","加班")))</f>
        <v/>
      </c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25"/>
      <c r="XED190" s="28"/>
      <c r="XEE190" s="28"/>
      <c r="XEF190" s="28"/>
      <c r="XEG190" s="28"/>
      <c r="XEH190" s="28"/>
      <c r="XEI190" s="28"/>
      <c r="XEJ190" s="28"/>
      <c r="XEK190" s="28"/>
      <c r="XEL190" s="28"/>
      <c r="XEM190" s="28"/>
      <c r="XEN190" s="28"/>
      <c r="XEO190" s="28"/>
      <c r="XEP190" s="28"/>
      <c r="XEQ190" s="28"/>
      <c r="XER190" s="28"/>
      <c r="XES190" s="28"/>
      <c r="XET190" s="28"/>
      <c r="XEU190" s="28"/>
      <c r="XEV190" s="28"/>
      <c r="XEW190" s="28"/>
      <c r="XEX190" s="28"/>
      <c r="XEY190" s="28"/>
      <c r="XEZ190" s="28"/>
      <c r="XFA190" s="28"/>
      <c r="XFB190" s="28"/>
      <c r="XFC190" s="28"/>
      <c r="XFD190" s="28"/>
    </row>
    <row r="191" spans="1:42 16358:16384" s="3" customFormat="1" ht="19.05" customHeight="1">
      <c r="A191" s="109"/>
      <c r="B191" s="111"/>
      <c r="C191" s="111"/>
      <c r="D191" s="111"/>
      <c r="E191" s="111"/>
      <c r="F191" s="111"/>
      <c r="G191" s="111"/>
      <c r="H191" s="111"/>
      <c r="I191" s="111"/>
      <c r="J191" s="113"/>
      <c r="K191" s="18" t="str">
        <f ca="1">IF(A190="","",IF(MOD(ROW(),3)=1,"上午",IF(MOD(ROW(),3)=2,"下午","加班")))</f>
        <v/>
      </c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26"/>
      <c r="XED191" s="28"/>
      <c r="XEE191" s="28"/>
      <c r="XEF191" s="28"/>
      <c r="XEG191" s="28"/>
      <c r="XEH191" s="28"/>
      <c r="XEI191" s="28"/>
      <c r="XEJ191" s="28"/>
      <c r="XEK191" s="28"/>
      <c r="XEL191" s="28"/>
      <c r="XEM191" s="28"/>
      <c r="XEN191" s="28"/>
      <c r="XEO191" s="28"/>
      <c r="XEP191" s="28"/>
      <c r="XEQ191" s="28"/>
      <c r="XER191" s="28"/>
      <c r="XES191" s="28"/>
      <c r="XET191" s="28"/>
      <c r="XEU191" s="28"/>
      <c r="XEV191" s="28"/>
      <c r="XEW191" s="28"/>
      <c r="XEX191" s="28"/>
      <c r="XEY191" s="28"/>
      <c r="XEZ191" s="28"/>
      <c r="XFA191" s="28"/>
      <c r="XFB191" s="28"/>
      <c r="XFC191" s="28"/>
      <c r="XFD191" s="28"/>
    </row>
    <row r="192" spans="1:42 16358:16384" s="3" customFormat="1" ht="19.05" customHeight="1">
      <c r="A192" s="109"/>
      <c r="B192" s="111"/>
      <c r="C192" s="111"/>
      <c r="D192" s="111"/>
      <c r="E192" s="111"/>
      <c r="F192" s="111"/>
      <c r="G192" s="111"/>
      <c r="H192" s="111"/>
      <c r="I192" s="111"/>
      <c r="J192" s="113"/>
      <c r="K192" s="20" t="str">
        <f ca="1">IF(A190="","",IF(MOD(ROW(),3)=1,"上午",IF(MOD(ROW(),3)=2,"下午","加班")))</f>
        <v/>
      </c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  <c r="AO192" s="21"/>
      <c r="AP192" s="27"/>
      <c r="XED192" s="28"/>
      <c r="XEE192" s="28"/>
      <c r="XEF192" s="28"/>
      <c r="XEG192" s="28"/>
      <c r="XEH192" s="28"/>
      <c r="XEI192" s="28"/>
      <c r="XEJ192" s="28"/>
      <c r="XEK192" s="28"/>
      <c r="XEL192" s="28"/>
      <c r="XEM192" s="28"/>
      <c r="XEN192" s="28"/>
      <c r="XEO192" s="28"/>
      <c r="XEP192" s="28"/>
      <c r="XEQ192" s="28"/>
      <c r="XER192" s="28"/>
      <c r="XES192" s="28"/>
      <c r="XET192" s="28"/>
      <c r="XEU192" s="28"/>
      <c r="XEV192" s="28"/>
      <c r="XEW192" s="28"/>
      <c r="XEX192" s="28"/>
      <c r="XEY192" s="28"/>
      <c r="XEZ192" s="28"/>
      <c r="XFA192" s="28"/>
      <c r="XFB192" s="28"/>
      <c r="XFC192" s="28"/>
      <c r="XFD192" s="28"/>
    </row>
    <row r="193" spans="1:42 16358:16384" s="3" customFormat="1" ht="19.05" customHeight="1">
      <c r="A193" s="109" t="str">
        <f ca="1">IF(B193=0,"",COUNTA($B$3:$B192))</f>
        <v/>
      </c>
      <c r="B193" s="111">
        <f ca="1">INDIRECT("员工信息表!B"&amp;COUNTA($B$3:$B192)+2)</f>
        <v>0</v>
      </c>
      <c r="C193" s="111"/>
      <c r="D193" s="111">
        <f>(COUNTIF($L193:$AP193,"出勤")+COUNTIF($L194:$AP194,"出勤"))*0.5</f>
        <v>0</v>
      </c>
      <c r="E193" s="111">
        <f>(COUNTIF($L193:$AP193,"事假")+COUNTIF($L194:$AP194,"事假"))*0.5</f>
        <v>0</v>
      </c>
      <c r="F193" s="111">
        <f>(COUNTIF($L193:$AP193,"病假")+COUNTIF($L194:$AP194,"病假"))*0.5</f>
        <v>0</v>
      </c>
      <c r="G193" s="111">
        <f>(COUNTIF($L193:$AP193,"休假")+COUNTIF($L194:$AP194,"休假"))*0.5</f>
        <v>0</v>
      </c>
      <c r="H193" s="111">
        <f>(COUNTIF($L193:$AP193,"缺勤")+COUNTIF($L194:$AP194,"缺勤"))*0.5</f>
        <v>0</v>
      </c>
      <c r="I193" s="111">
        <f>(COUNTIF($L193:$AP193,"放假")+COUNTIF($L194:$AP194,"放假"))*0.5</f>
        <v>0</v>
      </c>
      <c r="J193" s="113">
        <f>(SUM(L195:AP195))/$AO$2</f>
        <v>0</v>
      </c>
      <c r="K193" s="16" t="str">
        <f ca="1">IF(A193="","",IF(MOD(ROW(),3)=1,"上午",IF(MOD(ROW(),3)=2,"下午","加班")))</f>
        <v/>
      </c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25"/>
      <c r="XED193" s="28"/>
      <c r="XEE193" s="28"/>
      <c r="XEF193" s="28"/>
      <c r="XEG193" s="28"/>
      <c r="XEH193" s="28"/>
      <c r="XEI193" s="28"/>
      <c r="XEJ193" s="28"/>
      <c r="XEK193" s="28"/>
      <c r="XEL193" s="28"/>
      <c r="XEM193" s="28"/>
      <c r="XEN193" s="28"/>
      <c r="XEO193" s="28"/>
      <c r="XEP193" s="28"/>
      <c r="XEQ193" s="28"/>
      <c r="XER193" s="28"/>
      <c r="XES193" s="28"/>
      <c r="XET193" s="28"/>
      <c r="XEU193" s="28"/>
      <c r="XEV193" s="28"/>
      <c r="XEW193" s="28"/>
      <c r="XEX193" s="28"/>
      <c r="XEY193" s="28"/>
      <c r="XEZ193" s="28"/>
      <c r="XFA193" s="28"/>
      <c r="XFB193" s="28"/>
      <c r="XFC193" s="28"/>
      <c r="XFD193" s="28"/>
    </row>
    <row r="194" spans="1:42 16358:16384" s="3" customFormat="1" ht="19.05" customHeight="1">
      <c r="A194" s="109"/>
      <c r="B194" s="111"/>
      <c r="C194" s="111"/>
      <c r="D194" s="111"/>
      <c r="E194" s="111"/>
      <c r="F194" s="111"/>
      <c r="G194" s="111"/>
      <c r="H194" s="111"/>
      <c r="I194" s="111"/>
      <c r="J194" s="113"/>
      <c r="K194" s="18" t="str">
        <f ca="1">IF(A193="","",IF(MOD(ROW(),3)=1,"上午",IF(MOD(ROW(),3)=2,"下午","加班")))</f>
        <v/>
      </c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26"/>
      <c r="XED194" s="28"/>
      <c r="XEE194" s="28"/>
      <c r="XEF194" s="28"/>
      <c r="XEG194" s="28"/>
      <c r="XEH194" s="28"/>
      <c r="XEI194" s="28"/>
      <c r="XEJ194" s="28"/>
      <c r="XEK194" s="28"/>
      <c r="XEL194" s="28"/>
      <c r="XEM194" s="28"/>
      <c r="XEN194" s="28"/>
      <c r="XEO194" s="28"/>
      <c r="XEP194" s="28"/>
      <c r="XEQ194" s="28"/>
      <c r="XER194" s="28"/>
      <c r="XES194" s="28"/>
      <c r="XET194" s="28"/>
      <c r="XEU194" s="28"/>
      <c r="XEV194" s="28"/>
      <c r="XEW194" s="28"/>
      <c r="XEX194" s="28"/>
      <c r="XEY194" s="28"/>
      <c r="XEZ194" s="28"/>
      <c r="XFA194" s="28"/>
      <c r="XFB194" s="28"/>
      <c r="XFC194" s="28"/>
      <c r="XFD194" s="28"/>
    </row>
    <row r="195" spans="1:42 16358:16384" s="3" customFormat="1" ht="19.05" customHeight="1">
      <c r="A195" s="109"/>
      <c r="B195" s="111"/>
      <c r="C195" s="111"/>
      <c r="D195" s="111"/>
      <c r="E195" s="111"/>
      <c r="F195" s="111"/>
      <c r="G195" s="111"/>
      <c r="H195" s="111"/>
      <c r="I195" s="111"/>
      <c r="J195" s="113"/>
      <c r="K195" s="20" t="str">
        <f ca="1">IF(A193="","",IF(MOD(ROW(),3)=1,"上午",IF(MOD(ROW(),3)=2,"下午","加班")))</f>
        <v/>
      </c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21"/>
      <c r="AP195" s="27"/>
      <c r="XED195" s="28"/>
      <c r="XEE195" s="28"/>
      <c r="XEF195" s="28"/>
      <c r="XEG195" s="28"/>
      <c r="XEH195" s="28"/>
      <c r="XEI195" s="28"/>
      <c r="XEJ195" s="28"/>
      <c r="XEK195" s="28"/>
      <c r="XEL195" s="28"/>
      <c r="XEM195" s="28"/>
      <c r="XEN195" s="28"/>
      <c r="XEO195" s="28"/>
      <c r="XEP195" s="28"/>
      <c r="XEQ195" s="28"/>
      <c r="XER195" s="28"/>
      <c r="XES195" s="28"/>
      <c r="XET195" s="28"/>
      <c r="XEU195" s="28"/>
      <c r="XEV195" s="28"/>
      <c r="XEW195" s="28"/>
      <c r="XEX195" s="28"/>
      <c r="XEY195" s="28"/>
      <c r="XEZ195" s="28"/>
      <c r="XFA195" s="28"/>
      <c r="XFB195" s="28"/>
      <c r="XFC195" s="28"/>
      <c r="XFD195" s="28"/>
    </row>
    <row r="196" spans="1:11 16358:16384" s="3" customFormat="1" ht="19.05" customHeight="1">
      <c r="A196" s="110"/>
      <c r="B196" s="112"/>
      <c r="C196" s="112"/>
      <c r="D196" s="112"/>
      <c r="E196" s="112"/>
      <c r="F196" s="29"/>
      <c r="G196" s="29"/>
      <c r="H196" s="29"/>
      <c r="I196" s="29"/>
      <c r="J196" s="114"/>
      <c r="K196" s="29"/>
      <c r="XED196" s="28"/>
      <c r="XEE196" s="28"/>
      <c r="XEF196" s="28"/>
      <c r="XEG196" s="28"/>
      <c r="XEH196" s="28"/>
      <c r="XEI196" s="28"/>
      <c r="XEJ196" s="28"/>
      <c r="XEK196" s="28"/>
      <c r="XEL196" s="28"/>
      <c r="XEM196" s="28"/>
      <c r="XEN196" s="28"/>
      <c r="XEO196" s="28"/>
      <c r="XEP196" s="28"/>
      <c r="XEQ196" s="28"/>
      <c r="XER196" s="28"/>
      <c r="XES196" s="28"/>
      <c r="XET196" s="28"/>
      <c r="XEU196" s="28"/>
      <c r="XEV196" s="28"/>
      <c r="XEW196" s="28"/>
      <c r="XEX196" s="28"/>
      <c r="XEY196" s="28"/>
      <c r="XEZ196" s="28"/>
      <c r="XFA196" s="28"/>
      <c r="XFB196" s="28"/>
      <c r="XFC196" s="28"/>
      <c r="XFD196" s="28"/>
    </row>
    <row r="197" spans="1:11 16358:16384" s="3" customFormat="1" ht="19.05" customHeight="1">
      <c r="A197" s="110"/>
      <c r="B197" s="112"/>
      <c r="C197" s="112"/>
      <c r="D197" s="112"/>
      <c r="E197" s="112"/>
      <c r="F197" s="29"/>
      <c r="G197" s="29"/>
      <c r="H197" s="29"/>
      <c r="I197" s="29"/>
      <c r="J197" s="114"/>
      <c r="K197" s="29"/>
      <c r="XED197" s="28"/>
      <c r="XEE197" s="28"/>
      <c r="XEF197" s="28"/>
      <c r="XEG197" s="28"/>
      <c r="XEH197" s="28"/>
      <c r="XEI197" s="28"/>
      <c r="XEJ197" s="28"/>
      <c r="XEK197" s="28"/>
      <c r="XEL197" s="28"/>
      <c r="XEM197" s="28"/>
      <c r="XEN197" s="28"/>
      <c r="XEO197" s="28"/>
      <c r="XEP197" s="28"/>
      <c r="XEQ197" s="28"/>
      <c r="XER197" s="28"/>
      <c r="XES197" s="28"/>
      <c r="XET197" s="28"/>
      <c r="XEU197" s="28"/>
      <c r="XEV197" s="28"/>
      <c r="XEW197" s="28"/>
      <c r="XEX197" s="28"/>
      <c r="XEY197" s="28"/>
      <c r="XEZ197" s="28"/>
      <c r="XFA197" s="28"/>
      <c r="XFB197" s="28"/>
      <c r="XFC197" s="28"/>
      <c r="XFD197" s="28"/>
    </row>
    <row r="198" spans="1:11 16358:16384" s="3" customFormat="1" ht="19.05" customHeight="1">
      <c r="A198" s="110"/>
      <c r="B198" s="112"/>
      <c r="C198" s="112"/>
      <c r="D198" s="112"/>
      <c r="E198" s="112"/>
      <c r="F198" s="29"/>
      <c r="G198" s="29"/>
      <c r="H198" s="29"/>
      <c r="I198" s="29"/>
      <c r="J198" s="114"/>
      <c r="K198" s="29"/>
      <c r="XED198" s="28"/>
      <c r="XEE198" s="28"/>
      <c r="XEF198" s="28"/>
      <c r="XEG198" s="28"/>
      <c r="XEH198" s="28"/>
      <c r="XEI198" s="28"/>
      <c r="XEJ198" s="28"/>
      <c r="XEK198" s="28"/>
      <c r="XEL198" s="28"/>
      <c r="XEM198" s="28"/>
      <c r="XEN198" s="28"/>
      <c r="XEO198" s="28"/>
      <c r="XEP198" s="28"/>
      <c r="XEQ198" s="28"/>
      <c r="XER198" s="28"/>
      <c r="XES198" s="28"/>
      <c r="XET198" s="28"/>
      <c r="XEU198" s="28"/>
      <c r="XEV198" s="28"/>
      <c r="XEW198" s="28"/>
      <c r="XEX198" s="28"/>
      <c r="XEY198" s="28"/>
      <c r="XEZ198" s="28"/>
      <c r="XFA198" s="28"/>
      <c r="XFB198" s="28"/>
      <c r="XFC198" s="28"/>
      <c r="XFD198" s="28"/>
    </row>
    <row r="199" spans="1:11 16358:16384" s="3" customFormat="1" ht="19.05" customHeight="1">
      <c r="A199" s="110"/>
      <c r="B199" s="112"/>
      <c r="C199" s="112"/>
      <c r="D199" s="112"/>
      <c r="E199" s="112"/>
      <c r="F199" s="29"/>
      <c r="G199" s="29"/>
      <c r="H199" s="29"/>
      <c r="I199" s="29"/>
      <c r="J199" s="114"/>
      <c r="K199" s="29"/>
      <c r="XED199" s="28"/>
      <c r="XEE199" s="28"/>
      <c r="XEF199" s="28"/>
      <c r="XEG199" s="28"/>
      <c r="XEH199" s="28"/>
      <c r="XEI199" s="28"/>
      <c r="XEJ199" s="28"/>
      <c r="XEK199" s="28"/>
      <c r="XEL199" s="28"/>
      <c r="XEM199" s="28"/>
      <c r="XEN199" s="28"/>
      <c r="XEO199" s="28"/>
      <c r="XEP199" s="28"/>
      <c r="XEQ199" s="28"/>
      <c r="XER199" s="28"/>
      <c r="XES199" s="28"/>
      <c r="XET199" s="28"/>
      <c r="XEU199" s="28"/>
      <c r="XEV199" s="28"/>
      <c r="XEW199" s="28"/>
      <c r="XEX199" s="28"/>
      <c r="XEY199" s="28"/>
      <c r="XEZ199" s="28"/>
      <c r="XFA199" s="28"/>
      <c r="XFB199" s="28"/>
      <c r="XFC199" s="28"/>
      <c r="XFD199" s="28"/>
    </row>
    <row r="200" spans="1:11 16358:16384" s="3" customFormat="1" ht="19.05" customHeight="1">
      <c r="A200" s="110"/>
      <c r="B200" s="112"/>
      <c r="C200" s="112"/>
      <c r="D200" s="112"/>
      <c r="E200" s="112"/>
      <c r="F200" s="29"/>
      <c r="G200" s="29"/>
      <c r="H200" s="29"/>
      <c r="I200" s="29"/>
      <c r="J200" s="114"/>
      <c r="K200" s="29"/>
      <c r="XED200" s="28"/>
      <c r="XEE200" s="28"/>
      <c r="XEF200" s="28"/>
      <c r="XEG200" s="28"/>
      <c r="XEH200" s="28"/>
      <c r="XEI200" s="28"/>
      <c r="XEJ200" s="28"/>
      <c r="XEK200" s="28"/>
      <c r="XEL200" s="28"/>
      <c r="XEM200" s="28"/>
      <c r="XEN200" s="28"/>
      <c r="XEO200" s="28"/>
      <c r="XEP200" s="28"/>
      <c r="XEQ200" s="28"/>
      <c r="XER200" s="28"/>
      <c r="XES200" s="28"/>
      <c r="XET200" s="28"/>
      <c r="XEU200" s="28"/>
      <c r="XEV200" s="28"/>
      <c r="XEW200" s="28"/>
      <c r="XEX200" s="28"/>
      <c r="XEY200" s="28"/>
      <c r="XEZ200" s="28"/>
      <c r="XFA200" s="28"/>
      <c r="XFB200" s="28"/>
      <c r="XFC200" s="28"/>
      <c r="XFD200" s="28"/>
    </row>
    <row r="201" spans="1:11 16358:16384" s="3" customFormat="1" ht="19.05" customHeight="1">
      <c r="A201" s="110"/>
      <c r="B201" s="112"/>
      <c r="C201" s="112"/>
      <c r="D201" s="112"/>
      <c r="E201" s="112"/>
      <c r="F201" s="29"/>
      <c r="G201" s="29"/>
      <c r="H201" s="29"/>
      <c r="I201" s="29"/>
      <c r="J201" s="114"/>
      <c r="K201" s="29"/>
      <c r="XED201" s="28"/>
      <c r="XEE201" s="28"/>
      <c r="XEF201" s="28"/>
      <c r="XEG201" s="28"/>
      <c r="XEH201" s="28"/>
      <c r="XEI201" s="28"/>
      <c r="XEJ201" s="28"/>
      <c r="XEK201" s="28"/>
      <c r="XEL201" s="28"/>
      <c r="XEM201" s="28"/>
      <c r="XEN201" s="28"/>
      <c r="XEO201" s="28"/>
      <c r="XEP201" s="28"/>
      <c r="XEQ201" s="28"/>
      <c r="XER201" s="28"/>
      <c r="XES201" s="28"/>
      <c r="XET201" s="28"/>
      <c r="XEU201" s="28"/>
      <c r="XEV201" s="28"/>
      <c r="XEW201" s="28"/>
      <c r="XEX201" s="28"/>
      <c r="XEY201" s="28"/>
      <c r="XEZ201" s="28"/>
      <c r="XFA201" s="28"/>
      <c r="XFB201" s="28"/>
      <c r="XFC201" s="28"/>
      <c r="XFD201" s="28"/>
    </row>
    <row r="202" spans="1:11 16358:16384" s="3" customFormat="1" ht="19.05" customHeight="1">
      <c r="A202" s="110"/>
      <c r="B202" s="112"/>
      <c r="C202" s="112"/>
      <c r="D202" s="112"/>
      <c r="E202" s="112"/>
      <c r="F202" s="29"/>
      <c r="G202" s="29"/>
      <c r="H202" s="29"/>
      <c r="I202" s="29"/>
      <c r="J202" s="114"/>
      <c r="K202" s="29"/>
      <c r="XED202" s="28"/>
      <c r="XEE202" s="28"/>
      <c r="XEF202" s="28"/>
      <c r="XEG202" s="28"/>
      <c r="XEH202" s="28"/>
      <c r="XEI202" s="28"/>
      <c r="XEJ202" s="28"/>
      <c r="XEK202" s="28"/>
      <c r="XEL202" s="28"/>
      <c r="XEM202" s="28"/>
      <c r="XEN202" s="28"/>
      <c r="XEO202" s="28"/>
      <c r="XEP202" s="28"/>
      <c r="XEQ202" s="28"/>
      <c r="XER202" s="28"/>
      <c r="XES202" s="28"/>
      <c r="XET202" s="28"/>
      <c r="XEU202" s="28"/>
      <c r="XEV202" s="28"/>
      <c r="XEW202" s="28"/>
      <c r="XEX202" s="28"/>
      <c r="XEY202" s="28"/>
      <c r="XEZ202" s="28"/>
      <c r="XFA202" s="28"/>
      <c r="XFB202" s="28"/>
      <c r="XFC202" s="28"/>
      <c r="XFD202" s="28"/>
    </row>
    <row r="203" spans="1:11 16358:16384" s="3" customFormat="1" ht="19.05" customHeight="1">
      <c r="A203" s="110"/>
      <c r="B203" s="112"/>
      <c r="C203" s="112"/>
      <c r="D203" s="112"/>
      <c r="E203" s="112"/>
      <c r="F203" s="29"/>
      <c r="G203" s="29"/>
      <c r="H203" s="29"/>
      <c r="I203" s="29"/>
      <c r="J203" s="114"/>
      <c r="K203" s="29"/>
      <c r="XED203" s="28"/>
      <c r="XEE203" s="28"/>
      <c r="XEF203" s="28"/>
      <c r="XEG203" s="28"/>
      <c r="XEH203" s="28"/>
      <c r="XEI203" s="28"/>
      <c r="XEJ203" s="28"/>
      <c r="XEK203" s="28"/>
      <c r="XEL203" s="28"/>
      <c r="XEM203" s="28"/>
      <c r="XEN203" s="28"/>
      <c r="XEO203" s="28"/>
      <c r="XEP203" s="28"/>
      <c r="XEQ203" s="28"/>
      <c r="XER203" s="28"/>
      <c r="XES203" s="28"/>
      <c r="XET203" s="28"/>
      <c r="XEU203" s="28"/>
      <c r="XEV203" s="28"/>
      <c r="XEW203" s="28"/>
      <c r="XEX203" s="28"/>
      <c r="XEY203" s="28"/>
      <c r="XEZ203" s="28"/>
      <c r="XFA203" s="28"/>
      <c r="XFB203" s="28"/>
      <c r="XFC203" s="28"/>
      <c r="XFD203" s="28"/>
    </row>
    <row r="204" spans="1:11 16358:16384" s="3" customFormat="1" ht="19.05" customHeight="1">
      <c r="A204" s="110"/>
      <c r="B204" s="112"/>
      <c r="C204" s="112"/>
      <c r="D204" s="112"/>
      <c r="E204" s="112"/>
      <c r="F204" s="29"/>
      <c r="G204" s="29"/>
      <c r="H204" s="29"/>
      <c r="I204" s="29"/>
      <c r="J204" s="114"/>
      <c r="K204" s="29"/>
      <c r="XED204" s="28"/>
      <c r="XEE204" s="28"/>
      <c r="XEF204" s="28"/>
      <c r="XEG204" s="28"/>
      <c r="XEH204" s="28"/>
      <c r="XEI204" s="28"/>
      <c r="XEJ204" s="28"/>
      <c r="XEK204" s="28"/>
      <c r="XEL204" s="28"/>
      <c r="XEM204" s="28"/>
      <c r="XEN204" s="28"/>
      <c r="XEO204" s="28"/>
      <c r="XEP204" s="28"/>
      <c r="XEQ204" s="28"/>
      <c r="XER204" s="28"/>
      <c r="XES204" s="28"/>
      <c r="XET204" s="28"/>
      <c r="XEU204" s="28"/>
      <c r="XEV204" s="28"/>
      <c r="XEW204" s="28"/>
      <c r="XEX204" s="28"/>
      <c r="XEY204" s="28"/>
      <c r="XEZ204" s="28"/>
      <c r="XFA204" s="28"/>
      <c r="XFB204" s="28"/>
      <c r="XFC204" s="28"/>
      <c r="XFD204" s="28"/>
    </row>
    <row r="205" spans="1:11 16358:16384" s="3" customFormat="1" ht="19.05" customHeight="1">
      <c r="A205" s="110"/>
      <c r="B205" s="112"/>
      <c r="C205" s="112"/>
      <c r="D205" s="112"/>
      <c r="E205" s="112"/>
      <c r="F205" s="29"/>
      <c r="G205" s="29"/>
      <c r="H205" s="29"/>
      <c r="I205" s="29"/>
      <c r="J205" s="114"/>
      <c r="K205" s="29"/>
      <c r="XED205" s="28"/>
      <c r="XEE205" s="28"/>
      <c r="XEF205" s="28"/>
      <c r="XEG205" s="28"/>
      <c r="XEH205" s="28"/>
      <c r="XEI205" s="28"/>
      <c r="XEJ205" s="28"/>
      <c r="XEK205" s="28"/>
      <c r="XEL205" s="28"/>
      <c r="XEM205" s="28"/>
      <c r="XEN205" s="28"/>
      <c r="XEO205" s="28"/>
      <c r="XEP205" s="28"/>
      <c r="XEQ205" s="28"/>
      <c r="XER205" s="28"/>
      <c r="XES205" s="28"/>
      <c r="XET205" s="28"/>
      <c r="XEU205" s="28"/>
      <c r="XEV205" s="28"/>
      <c r="XEW205" s="28"/>
      <c r="XEX205" s="28"/>
      <c r="XEY205" s="28"/>
      <c r="XEZ205" s="28"/>
      <c r="XFA205" s="28"/>
      <c r="XFB205" s="28"/>
      <c r="XFC205" s="28"/>
      <c r="XFD205" s="28"/>
    </row>
    <row r="206" spans="1:11 16358:16384" s="3" customFormat="1" ht="19.05" customHeight="1">
      <c r="A206" s="110"/>
      <c r="B206" s="112"/>
      <c r="C206" s="112"/>
      <c r="D206" s="112"/>
      <c r="E206" s="112"/>
      <c r="F206" s="29"/>
      <c r="G206" s="29"/>
      <c r="H206" s="29"/>
      <c r="I206" s="29"/>
      <c r="J206" s="114"/>
      <c r="K206" s="29"/>
      <c r="XED206" s="28"/>
      <c r="XEE206" s="28"/>
      <c r="XEF206" s="28"/>
      <c r="XEG206" s="28"/>
      <c r="XEH206" s="28"/>
      <c r="XEI206" s="28"/>
      <c r="XEJ206" s="28"/>
      <c r="XEK206" s="28"/>
      <c r="XEL206" s="28"/>
      <c r="XEM206" s="28"/>
      <c r="XEN206" s="28"/>
      <c r="XEO206" s="28"/>
      <c r="XEP206" s="28"/>
      <c r="XEQ206" s="28"/>
      <c r="XER206" s="28"/>
      <c r="XES206" s="28"/>
      <c r="XET206" s="28"/>
      <c r="XEU206" s="28"/>
      <c r="XEV206" s="28"/>
      <c r="XEW206" s="28"/>
      <c r="XEX206" s="28"/>
      <c r="XEY206" s="28"/>
      <c r="XEZ206" s="28"/>
      <c r="XFA206" s="28"/>
      <c r="XFB206" s="28"/>
      <c r="XFC206" s="28"/>
      <c r="XFD206" s="28"/>
    </row>
    <row r="207" spans="1:11 16358:16384" s="3" customFormat="1" ht="19.05" customHeight="1">
      <c r="A207" s="110"/>
      <c r="B207" s="112"/>
      <c r="C207" s="112"/>
      <c r="D207" s="112"/>
      <c r="E207" s="112"/>
      <c r="F207" s="29"/>
      <c r="G207" s="29"/>
      <c r="H207" s="29"/>
      <c r="I207" s="29"/>
      <c r="J207" s="114"/>
      <c r="K207" s="29"/>
      <c r="XED207" s="28"/>
      <c r="XEE207" s="28"/>
      <c r="XEF207" s="28"/>
      <c r="XEG207" s="28"/>
      <c r="XEH207" s="28"/>
      <c r="XEI207" s="28"/>
      <c r="XEJ207" s="28"/>
      <c r="XEK207" s="28"/>
      <c r="XEL207" s="28"/>
      <c r="XEM207" s="28"/>
      <c r="XEN207" s="28"/>
      <c r="XEO207" s="28"/>
      <c r="XEP207" s="28"/>
      <c r="XEQ207" s="28"/>
      <c r="XER207" s="28"/>
      <c r="XES207" s="28"/>
      <c r="XET207" s="28"/>
      <c r="XEU207" s="28"/>
      <c r="XEV207" s="28"/>
      <c r="XEW207" s="28"/>
      <c r="XEX207" s="28"/>
      <c r="XEY207" s="28"/>
      <c r="XEZ207" s="28"/>
      <c r="XFA207" s="28"/>
      <c r="XFB207" s="28"/>
      <c r="XFC207" s="28"/>
      <c r="XFD207" s="28"/>
    </row>
    <row r="208" spans="1:11 16358:16384" s="3" customFormat="1" ht="19.05" customHeight="1">
      <c r="A208" s="110"/>
      <c r="B208" s="112"/>
      <c r="C208" s="112"/>
      <c r="D208" s="112"/>
      <c r="E208" s="112"/>
      <c r="F208" s="29"/>
      <c r="G208" s="29"/>
      <c r="H208" s="29"/>
      <c r="I208" s="29"/>
      <c r="J208" s="114"/>
      <c r="K208" s="29"/>
      <c r="XED208" s="28"/>
      <c r="XEE208" s="28"/>
      <c r="XEF208" s="28"/>
      <c r="XEG208" s="28"/>
      <c r="XEH208" s="28"/>
      <c r="XEI208" s="28"/>
      <c r="XEJ208" s="28"/>
      <c r="XEK208" s="28"/>
      <c r="XEL208" s="28"/>
      <c r="XEM208" s="28"/>
      <c r="XEN208" s="28"/>
      <c r="XEO208" s="28"/>
      <c r="XEP208" s="28"/>
      <c r="XEQ208" s="28"/>
      <c r="XER208" s="28"/>
      <c r="XES208" s="28"/>
      <c r="XET208" s="28"/>
      <c r="XEU208" s="28"/>
      <c r="XEV208" s="28"/>
      <c r="XEW208" s="28"/>
      <c r="XEX208" s="28"/>
      <c r="XEY208" s="28"/>
      <c r="XEZ208" s="28"/>
      <c r="XFA208" s="28"/>
      <c r="XFB208" s="28"/>
      <c r="XFC208" s="28"/>
      <c r="XFD208" s="28"/>
    </row>
    <row r="209" spans="1:11 16358:16384" s="3" customFormat="1" ht="19.05" customHeight="1">
      <c r="A209" s="110"/>
      <c r="B209" s="112"/>
      <c r="C209" s="112"/>
      <c r="D209" s="112"/>
      <c r="E209" s="112"/>
      <c r="F209" s="29"/>
      <c r="G209" s="29"/>
      <c r="H209" s="29"/>
      <c r="I209" s="29"/>
      <c r="J209" s="114"/>
      <c r="K209" s="29"/>
      <c r="XED209" s="28"/>
      <c r="XEE209" s="28"/>
      <c r="XEF209" s="28"/>
      <c r="XEG209" s="28"/>
      <c r="XEH209" s="28"/>
      <c r="XEI209" s="28"/>
      <c r="XEJ209" s="28"/>
      <c r="XEK209" s="28"/>
      <c r="XEL209" s="28"/>
      <c r="XEM209" s="28"/>
      <c r="XEN209" s="28"/>
      <c r="XEO209" s="28"/>
      <c r="XEP209" s="28"/>
      <c r="XEQ209" s="28"/>
      <c r="XER209" s="28"/>
      <c r="XES209" s="28"/>
      <c r="XET209" s="28"/>
      <c r="XEU209" s="28"/>
      <c r="XEV209" s="28"/>
      <c r="XEW209" s="28"/>
      <c r="XEX209" s="28"/>
      <c r="XEY209" s="28"/>
      <c r="XEZ209" s="28"/>
      <c r="XFA209" s="28"/>
      <c r="XFB209" s="28"/>
      <c r="XFC209" s="28"/>
      <c r="XFD209" s="28"/>
    </row>
    <row r="210" spans="1:11 16358:16384" s="3" customFormat="1" ht="19.05" customHeight="1">
      <c r="A210" s="110"/>
      <c r="B210" s="112"/>
      <c r="C210" s="112"/>
      <c r="D210" s="112"/>
      <c r="E210" s="112"/>
      <c r="F210" s="29"/>
      <c r="G210" s="29"/>
      <c r="H210" s="29"/>
      <c r="I210" s="29"/>
      <c r="J210" s="114"/>
      <c r="K210" s="29"/>
      <c r="XED210" s="28"/>
      <c r="XEE210" s="28"/>
      <c r="XEF210" s="28"/>
      <c r="XEG210" s="28"/>
      <c r="XEH210" s="28"/>
      <c r="XEI210" s="28"/>
      <c r="XEJ210" s="28"/>
      <c r="XEK210" s="28"/>
      <c r="XEL210" s="28"/>
      <c r="XEM210" s="28"/>
      <c r="XEN210" s="28"/>
      <c r="XEO210" s="28"/>
      <c r="XEP210" s="28"/>
      <c r="XEQ210" s="28"/>
      <c r="XER210" s="28"/>
      <c r="XES210" s="28"/>
      <c r="XET210" s="28"/>
      <c r="XEU210" s="28"/>
      <c r="XEV210" s="28"/>
      <c r="XEW210" s="28"/>
      <c r="XEX210" s="28"/>
      <c r="XEY210" s="28"/>
      <c r="XEZ210" s="28"/>
      <c r="XFA210" s="28"/>
      <c r="XFB210" s="28"/>
      <c r="XFC210" s="28"/>
      <c r="XFD210" s="28"/>
    </row>
    <row r="211" spans="1:11 16358:16384" s="3" customFormat="1" ht="19.05" customHeight="1">
      <c r="A211" s="110"/>
      <c r="B211" s="112"/>
      <c r="C211" s="112"/>
      <c r="D211" s="112"/>
      <c r="E211" s="112"/>
      <c r="F211" s="29"/>
      <c r="G211" s="29"/>
      <c r="H211" s="29"/>
      <c r="I211" s="29"/>
      <c r="J211" s="114"/>
      <c r="K211" s="29"/>
      <c r="XED211" s="28"/>
      <c r="XEE211" s="28"/>
      <c r="XEF211" s="28"/>
      <c r="XEG211" s="28"/>
      <c r="XEH211" s="28"/>
      <c r="XEI211" s="28"/>
      <c r="XEJ211" s="28"/>
      <c r="XEK211" s="28"/>
      <c r="XEL211" s="28"/>
      <c r="XEM211" s="28"/>
      <c r="XEN211" s="28"/>
      <c r="XEO211" s="28"/>
      <c r="XEP211" s="28"/>
      <c r="XEQ211" s="28"/>
      <c r="XER211" s="28"/>
      <c r="XES211" s="28"/>
      <c r="XET211" s="28"/>
      <c r="XEU211" s="28"/>
      <c r="XEV211" s="28"/>
      <c r="XEW211" s="28"/>
      <c r="XEX211" s="28"/>
      <c r="XEY211" s="28"/>
      <c r="XEZ211" s="28"/>
      <c r="XFA211" s="28"/>
      <c r="XFB211" s="28"/>
      <c r="XFC211" s="28"/>
      <c r="XFD211" s="28"/>
    </row>
    <row r="212" spans="1:11 16358:16384" s="3" customFormat="1" ht="19.05" customHeight="1">
      <c r="A212" s="110"/>
      <c r="B212" s="112"/>
      <c r="C212" s="112"/>
      <c r="D212" s="112"/>
      <c r="E212" s="112"/>
      <c r="F212" s="29"/>
      <c r="G212" s="29"/>
      <c r="H212" s="29"/>
      <c r="I212" s="29"/>
      <c r="J212" s="114"/>
      <c r="K212" s="29"/>
      <c r="XED212" s="28"/>
      <c r="XEE212" s="28"/>
      <c r="XEF212" s="28"/>
      <c r="XEG212" s="28"/>
      <c r="XEH212" s="28"/>
      <c r="XEI212" s="28"/>
      <c r="XEJ212" s="28"/>
      <c r="XEK212" s="28"/>
      <c r="XEL212" s="28"/>
      <c r="XEM212" s="28"/>
      <c r="XEN212" s="28"/>
      <c r="XEO212" s="28"/>
      <c r="XEP212" s="28"/>
      <c r="XEQ212" s="28"/>
      <c r="XER212" s="28"/>
      <c r="XES212" s="28"/>
      <c r="XET212" s="28"/>
      <c r="XEU212" s="28"/>
      <c r="XEV212" s="28"/>
      <c r="XEW212" s="28"/>
      <c r="XEX212" s="28"/>
      <c r="XEY212" s="28"/>
      <c r="XEZ212" s="28"/>
      <c r="XFA212" s="28"/>
      <c r="XFB212" s="28"/>
      <c r="XFC212" s="28"/>
      <c r="XFD212" s="28"/>
    </row>
    <row r="213" spans="1:11 16358:16384" s="3" customFormat="1" ht="19.05" customHeight="1">
      <c r="A213" s="110"/>
      <c r="B213" s="112"/>
      <c r="C213" s="112"/>
      <c r="D213" s="112"/>
      <c r="E213" s="112"/>
      <c r="F213" s="29"/>
      <c r="G213" s="29"/>
      <c r="H213" s="29"/>
      <c r="I213" s="29"/>
      <c r="J213" s="114"/>
      <c r="K213" s="29"/>
      <c r="XED213" s="28"/>
      <c r="XEE213" s="28"/>
      <c r="XEF213" s="28"/>
      <c r="XEG213" s="28"/>
      <c r="XEH213" s="28"/>
      <c r="XEI213" s="28"/>
      <c r="XEJ213" s="28"/>
      <c r="XEK213" s="28"/>
      <c r="XEL213" s="28"/>
      <c r="XEM213" s="28"/>
      <c r="XEN213" s="28"/>
      <c r="XEO213" s="28"/>
      <c r="XEP213" s="28"/>
      <c r="XEQ213" s="28"/>
      <c r="XER213" s="28"/>
      <c r="XES213" s="28"/>
      <c r="XET213" s="28"/>
      <c r="XEU213" s="28"/>
      <c r="XEV213" s="28"/>
      <c r="XEW213" s="28"/>
      <c r="XEX213" s="28"/>
      <c r="XEY213" s="28"/>
      <c r="XEZ213" s="28"/>
      <c r="XFA213" s="28"/>
      <c r="XFB213" s="28"/>
      <c r="XFC213" s="28"/>
      <c r="XFD213" s="28"/>
    </row>
    <row r="214" spans="1:11 16358:16384" s="3" customFormat="1" ht="19.05" customHeight="1">
      <c r="A214" s="110"/>
      <c r="B214" s="112"/>
      <c r="C214" s="112"/>
      <c r="D214" s="112"/>
      <c r="E214" s="112"/>
      <c r="F214" s="29"/>
      <c r="G214" s="29"/>
      <c r="H214" s="29"/>
      <c r="I214" s="29"/>
      <c r="J214" s="114"/>
      <c r="K214" s="29"/>
      <c r="XED214" s="28"/>
      <c r="XEE214" s="28"/>
      <c r="XEF214" s="28"/>
      <c r="XEG214" s="28"/>
      <c r="XEH214" s="28"/>
      <c r="XEI214" s="28"/>
      <c r="XEJ214" s="28"/>
      <c r="XEK214" s="28"/>
      <c r="XEL214" s="28"/>
      <c r="XEM214" s="28"/>
      <c r="XEN214" s="28"/>
      <c r="XEO214" s="28"/>
      <c r="XEP214" s="28"/>
      <c r="XEQ214" s="28"/>
      <c r="XER214" s="28"/>
      <c r="XES214" s="28"/>
      <c r="XET214" s="28"/>
      <c r="XEU214" s="28"/>
      <c r="XEV214" s="28"/>
      <c r="XEW214" s="28"/>
      <c r="XEX214" s="28"/>
      <c r="XEY214" s="28"/>
      <c r="XEZ214" s="28"/>
      <c r="XFA214" s="28"/>
      <c r="XFB214" s="28"/>
      <c r="XFC214" s="28"/>
      <c r="XFD214" s="28"/>
    </row>
    <row r="215" spans="1:11 16358:16384" s="3" customFormat="1" ht="19.05" customHeight="1">
      <c r="A215" s="110"/>
      <c r="B215" s="112"/>
      <c r="C215" s="112"/>
      <c r="D215" s="112"/>
      <c r="E215" s="112"/>
      <c r="F215" s="29"/>
      <c r="G215" s="29"/>
      <c r="H215" s="29"/>
      <c r="I215" s="29"/>
      <c r="J215" s="114"/>
      <c r="K215" s="29"/>
      <c r="XED215" s="28"/>
      <c r="XEE215" s="28"/>
      <c r="XEF215" s="28"/>
      <c r="XEG215" s="28"/>
      <c r="XEH215" s="28"/>
      <c r="XEI215" s="28"/>
      <c r="XEJ215" s="28"/>
      <c r="XEK215" s="28"/>
      <c r="XEL215" s="28"/>
      <c r="XEM215" s="28"/>
      <c r="XEN215" s="28"/>
      <c r="XEO215" s="28"/>
      <c r="XEP215" s="28"/>
      <c r="XEQ215" s="28"/>
      <c r="XER215" s="28"/>
      <c r="XES215" s="28"/>
      <c r="XET215" s="28"/>
      <c r="XEU215" s="28"/>
      <c r="XEV215" s="28"/>
      <c r="XEW215" s="28"/>
      <c r="XEX215" s="28"/>
      <c r="XEY215" s="28"/>
      <c r="XEZ215" s="28"/>
      <c r="XFA215" s="28"/>
      <c r="XFB215" s="28"/>
      <c r="XFC215" s="28"/>
      <c r="XFD215" s="28"/>
    </row>
    <row r="216" spans="1:11 16358:16384" s="3" customFormat="1" ht="19.05" customHeight="1">
      <c r="A216" s="110"/>
      <c r="B216" s="112"/>
      <c r="C216" s="112"/>
      <c r="D216" s="112"/>
      <c r="E216" s="112"/>
      <c r="F216" s="29"/>
      <c r="G216" s="29"/>
      <c r="H216" s="29"/>
      <c r="I216" s="29"/>
      <c r="J216" s="114"/>
      <c r="K216" s="29"/>
      <c r="XED216" s="28"/>
      <c r="XEE216" s="28"/>
      <c r="XEF216" s="28"/>
      <c r="XEG216" s="28"/>
      <c r="XEH216" s="28"/>
      <c r="XEI216" s="28"/>
      <c r="XEJ216" s="28"/>
      <c r="XEK216" s="28"/>
      <c r="XEL216" s="28"/>
      <c r="XEM216" s="28"/>
      <c r="XEN216" s="28"/>
      <c r="XEO216" s="28"/>
      <c r="XEP216" s="28"/>
      <c r="XEQ216" s="28"/>
      <c r="XER216" s="28"/>
      <c r="XES216" s="28"/>
      <c r="XET216" s="28"/>
      <c r="XEU216" s="28"/>
      <c r="XEV216" s="28"/>
      <c r="XEW216" s="28"/>
      <c r="XEX216" s="28"/>
      <c r="XEY216" s="28"/>
      <c r="XEZ216" s="28"/>
      <c r="XFA216" s="28"/>
      <c r="XFB216" s="28"/>
      <c r="XFC216" s="28"/>
      <c r="XFD216" s="28"/>
    </row>
    <row r="217" spans="1:11 16358:16384" s="3" customFormat="1" ht="19.05" customHeight="1">
      <c r="A217" s="110"/>
      <c r="B217" s="112"/>
      <c r="C217" s="112"/>
      <c r="D217" s="112"/>
      <c r="E217" s="112"/>
      <c r="F217" s="29"/>
      <c r="G217" s="29"/>
      <c r="H217" s="29"/>
      <c r="I217" s="29"/>
      <c r="J217" s="114"/>
      <c r="K217" s="29"/>
      <c r="XED217" s="28"/>
      <c r="XEE217" s="28"/>
      <c r="XEF217" s="28"/>
      <c r="XEG217" s="28"/>
      <c r="XEH217" s="28"/>
      <c r="XEI217" s="28"/>
      <c r="XEJ217" s="28"/>
      <c r="XEK217" s="28"/>
      <c r="XEL217" s="28"/>
      <c r="XEM217" s="28"/>
      <c r="XEN217" s="28"/>
      <c r="XEO217" s="28"/>
      <c r="XEP217" s="28"/>
      <c r="XEQ217" s="28"/>
      <c r="XER217" s="28"/>
      <c r="XES217" s="28"/>
      <c r="XET217" s="28"/>
      <c r="XEU217" s="28"/>
      <c r="XEV217" s="28"/>
      <c r="XEW217" s="28"/>
      <c r="XEX217" s="28"/>
      <c r="XEY217" s="28"/>
      <c r="XEZ217" s="28"/>
      <c r="XFA217" s="28"/>
      <c r="XFB217" s="28"/>
      <c r="XFC217" s="28"/>
      <c r="XFD217" s="28"/>
    </row>
    <row r="218" spans="1:11 16358:16384" s="3" customFormat="1" ht="19.05" customHeight="1">
      <c r="A218" s="110"/>
      <c r="B218" s="112"/>
      <c r="C218" s="112"/>
      <c r="D218" s="112"/>
      <c r="E218" s="112"/>
      <c r="F218" s="29"/>
      <c r="G218" s="29"/>
      <c r="H218" s="29"/>
      <c r="I218" s="29"/>
      <c r="J218" s="114"/>
      <c r="K218" s="29"/>
      <c r="XED218" s="28"/>
      <c r="XEE218" s="28"/>
      <c r="XEF218" s="28"/>
      <c r="XEG218" s="28"/>
      <c r="XEH218" s="28"/>
      <c r="XEI218" s="28"/>
      <c r="XEJ218" s="28"/>
      <c r="XEK218" s="28"/>
      <c r="XEL218" s="28"/>
      <c r="XEM218" s="28"/>
      <c r="XEN218" s="28"/>
      <c r="XEO218" s="28"/>
      <c r="XEP218" s="28"/>
      <c r="XEQ218" s="28"/>
      <c r="XER218" s="28"/>
      <c r="XES218" s="28"/>
      <c r="XET218" s="28"/>
      <c r="XEU218" s="28"/>
      <c r="XEV218" s="28"/>
      <c r="XEW218" s="28"/>
      <c r="XEX218" s="28"/>
      <c r="XEY218" s="28"/>
      <c r="XEZ218" s="28"/>
      <c r="XFA218" s="28"/>
      <c r="XFB218" s="28"/>
      <c r="XFC218" s="28"/>
      <c r="XFD218" s="28"/>
    </row>
    <row r="219" spans="1:11 16358:16384" s="3" customFormat="1" ht="19.05" customHeight="1">
      <c r="A219" s="110"/>
      <c r="B219" s="112"/>
      <c r="C219" s="112"/>
      <c r="D219" s="112"/>
      <c r="E219" s="112"/>
      <c r="F219" s="29"/>
      <c r="G219" s="29"/>
      <c r="H219" s="29"/>
      <c r="I219" s="29"/>
      <c r="J219" s="114"/>
      <c r="K219" s="29"/>
      <c r="XED219" s="28"/>
      <c r="XEE219" s="28"/>
      <c r="XEF219" s="28"/>
      <c r="XEG219" s="28"/>
      <c r="XEH219" s="28"/>
      <c r="XEI219" s="28"/>
      <c r="XEJ219" s="28"/>
      <c r="XEK219" s="28"/>
      <c r="XEL219" s="28"/>
      <c r="XEM219" s="28"/>
      <c r="XEN219" s="28"/>
      <c r="XEO219" s="28"/>
      <c r="XEP219" s="28"/>
      <c r="XEQ219" s="28"/>
      <c r="XER219" s="28"/>
      <c r="XES219" s="28"/>
      <c r="XET219" s="28"/>
      <c r="XEU219" s="28"/>
      <c r="XEV219" s="28"/>
      <c r="XEW219" s="28"/>
      <c r="XEX219" s="28"/>
      <c r="XEY219" s="28"/>
      <c r="XEZ219" s="28"/>
      <c r="XFA219" s="28"/>
      <c r="XFB219" s="28"/>
      <c r="XFC219" s="28"/>
      <c r="XFD219" s="28"/>
    </row>
    <row r="220" spans="1:11 16358:16384" s="3" customFormat="1" ht="19.05" customHeight="1">
      <c r="A220" s="110"/>
      <c r="B220" s="112"/>
      <c r="C220" s="112"/>
      <c r="D220" s="112"/>
      <c r="E220" s="112"/>
      <c r="F220" s="29"/>
      <c r="G220" s="29"/>
      <c r="H220" s="29"/>
      <c r="I220" s="29"/>
      <c r="J220" s="114"/>
      <c r="K220" s="29"/>
      <c r="XED220" s="28"/>
      <c r="XEE220" s="28"/>
      <c r="XEF220" s="28"/>
      <c r="XEG220" s="28"/>
      <c r="XEH220" s="28"/>
      <c r="XEI220" s="28"/>
      <c r="XEJ220" s="28"/>
      <c r="XEK220" s="28"/>
      <c r="XEL220" s="28"/>
      <c r="XEM220" s="28"/>
      <c r="XEN220" s="28"/>
      <c r="XEO220" s="28"/>
      <c r="XEP220" s="28"/>
      <c r="XEQ220" s="28"/>
      <c r="XER220" s="28"/>
      <c r="XES220" s="28"/>
      <c r="XET220" s="28"/>
      <c r="XEU220" s="28"/>
      <c r="XEV220" s="28"/>
      <c r="XEW220" s="28"/>
      <c r="XEX220" s="28"/>
      <c r="XEY220" s="28"/>
      <c r="XEZ220" s="28"/>
      <c r="XFA220" s="28"/>
      <c r="XFB220" s="28"/>
      <c r="XFC220" s="28"/>
      <c r="XFD220" s="28"/>
    </row>
    <row r="221" spans="1:11 16358:16384" s="3" customFormat="1" ht="19.05" customHeight="1">
      <c r="A221" s="110"/>
      <c r="B221" s="112"/>
      <c r="C221" s="112"/>
      <c r="D221" s="112"/>
      <c r="E221" s="112"/>
      <c r="F221" s="29"/>
      <c r="G221" s="29"/>
      <c r="H221" s="29"/>
      <c r="I221" s="29"/>
      <c r="J221" s="114"/>
      <c r="K221" s="29"/>
      <c r="XED221" s="28"/>
      <c r="XEE221" s="28"/>
      <c r="XEF221" s="28"/>
      <c r="XEG221" s="28"/>
      <c r="XEH221" s="28"/>
      <c r="XEI221" s="28"/>
      <c r="XEJ221" s="28"/>
      <c r="XEK221" s="28"/>
      <c r="XEL221" s="28"/>
      <c r="XEM221" s="28"/>
      <c r="XEN221" s="28"/>
      <c r="XEO221" s="28"/>
      <c r="XEP221" s="28"/>
      <c r="XEQ221" s="28"/>
      <c r="XER221" s="28"/>
      <c r="XES221" s="28"/>
      <c r="XET221" s="28"/>
      <c r="XEU221" s="28"/>
      <c r="XEV221" s="28"/>
      <c r="XEW221" s="28"/>
      <c r="XEX221" s="28"/>
      <c r="XEY221" s="28"/>
      <c r="XEZ221" s="28"/>
      <c r="XFA221" s="28"/>
      <c r="XFB221" s="28"/>
      <c r="XFC221" s="28"/>
      <c r="XFD221" s="28"/>
    </row>
    <row r="222" spans="1:11 16358:16384" s="3" customFormat="1" ht="19.05" customHeight="1">
      <c r="A222" s="110"/>
      <c r="B222" s="112"/>
      <c r="C222" s="112"/>
      <c r="D222" s="112"/>
      <c r="E222" s="112"/>
      <c r="F222" s="29"/>
      <c r="G222" s="29"/>
      <c r="H222" s="29"/>
      <c r="I222" s="29"/>
      <c r="J222" s="114"/>
      <c r="K222" s="29"/>
      <c r="XED222" s="28"/>
      <c r="XEE222" s="28"/>
      <c r="XEF222" s="28"/>
      <c r="XEG222" s="28"/>
      <c r="XEH222" s="28"/>
      <c r="XEI222" s="28"/>
      <c r="XEJ222" s="28"/>
      <c r="XEK222" s="28"/>
      <c r="XEL222" s="28"/>
      <c r="XEM222" s="28"/>
      <c r="XEN222" s="28"/>
      <c r="XEO222" s="28"/>
      <c r="XEP222" s="28"/>
      <c r="XEQ222" s="28"/>
      <c r="XER222" s="28"/>
      <c r="XES222" s="28"/>
      <c r="XET222" s="28"/>
      <c r="XEU222" s="28"/>
      <c r="XEV222" s="28"/>
      <c r="XEW222" s="28"/>
      <c r="XEX222" s="28"/>
      <c r="XEY222" s="28"/>
      <c r="XEZ222" s="28"/>
      <c r="XFA222" s="28"/>
      <c r="XFB222" s="28"/>
      <c r="XFC222" s="28"/>
      <c r="XFD222" s="28"/>
    </row>
    <row r="223" spans="1:11 16358:16384" s="3" customFormat="1" ht="19.05" customHeight="1">
      <c r="A223" s="110"/>
      <c r="B223" s="112"/>
      <c r="C223" s="112"/>
      <c r="D223" s="112"/>
      <c r="E223" s="112"/>
      <c r="F223" s="29"/>
      <c r="G223" s="29"/>
      <c r="H223" s="29"/>
      <c r="I223" s="29"/>
      <c r="J223" s="114"/>
      <c r="K223" s="29"/>
      <c r="XED223" s="28"/>
      <c r="XEE223" s="28"/>
      <c r="XEF223" s="28"/>
      <c r="XEG223" s="28"/>
      <c r="XEH223" s="28"/>
      <c r="XEI223" s="28"/>
      <c r="XEJ223" s="28"/>
      <c r="XEK223" s="28"/>
      <c r="XEL223" s="28"/>
      <c r="XEM223" s="28"/>
      <c r="XEN223" s="28"/>
      <c r="XEO223" s="28"/>
      <c r="XEP223" s="28"/>
      <c r="XEQ223" s="28"/>
      <c r="XER223" s="28"/>
      <c r="XES223" s="28"/>
      <c r="XET223" s="28"/>
      <c r="XEU223" s="28"/>
      <c r="XEV223" s="28"/>
      <c r="XEW223" s="28"/>
      <c r="XEX223" s="28"/>
      <c r="XEY223" s="28"/>
      <c r="XEZ223" s="28"/>
      <c r="XFA223" s="28"/>
      <c r="XFB223" s="28"/>
      <c r="XFC223" s="28"/>
      <c r="XFD223" s="28"/>
    </row>
    <row r="224" spans="1:11 16358:16384" s="3" customFormat="1" ht="19.05" customHeight="1">
      <c r="A224" s="110"/>
      <c r="B224" s="112"/>
      <c r="C224" s="112"/>
      <c r="D224" s="112"/>
      <c r="E224" s="112"/>
      <c r="F224" s="29"/>
      <c r="G224" s="29"/>
      <c r="H224" s="29"/>
      <c r="I224" s="29"/>
      <c r="J224" s="114"/>
      <c r="K224" s="29"/>
      <c r="XED224" s="28"/>
      <c r="XEE224" s="28"/>
      <c r="XEF224" s="28"/>
      <c r="XEG224" s="28"/>
      <c r="XEH224" s="28"/>
      <c r="XEI224" s="28"/>
      <c r="XEJ224" s="28"/>
      <c r="XEK224" s="28"/>
      <c r="XEL224" s="28"/>
      <c r="XEM224" s="28"/>
      <c r="XEN224" s="28"/>
      <c r="XEO224" s="28"/>
      <c r="XEP224" s="28"/>
      <c r="XEQ224" s="28"/>
      <c r="XER224" s="28"/>
      <c r="XES224" s="28"/>
      <c r="XET224" s="28"/>
      <c r="XEU224" s="28"/>
      <c r="XEV224" s="28"/>
      <c r="XEW224" s="28"/>
      <c r="XEX224" s="28"/>
      <c r="XEY224" s="28"/>
      <c r="XEZ224" s="28"/>
      <c r="XFA224" s="28"/>
      <c r="XFB224" s="28"/>
      <c r="XFC224" s="28"/>
      <c r="XFD224" s="28"/>
    </row>
    <row r="225" spans="1:11 16358:16384" s="3" customFormat="1" ht="19.05" customHeight="1">
      <c r="A225" s="110"/>
      <c r="B225" s="112"/>
      <c r="C225" s="112"/>
      <c r="D225" s="112"/>
      <c r="E225" s="112"/>
      <c r="F225" s="29"/>
      <c r="G225" s="29"/>
      <c r="H225" s="29"/>
      <c r="I225" s="29"/>
      <c r="J225" s="114"/>
      <c r="K225" s="29"/>
      <c r="XED225" s="28"/>
      <c r="XEE225" s="28"/>
      <c r="XEF225" s="28"/>
      <c r="XEG225" s="28"/>
      <c r="XEH225" s="28"/>
      <c r="XEI225" s="28"/>
      <c r="XEJ225" s="28"/>
      <c r="XEK225" s="28"/>
      <c r="XEL225" s="28"/>
      <c r="XEM225" s="28"/>
      <c r="XEN225" s="28"/>
      <c r="XEO225" s="28"/>
      <c r="XEP225" s="28"/>
      <c r="XEQ225" s="28"/>
      <c r="XER225" s="28"/>
      <c r="XES225" s="28"/>
      <c r="XET225" s="28"/>
      <c r="XEU225" s="28"/>
      <c r="XEV225" s="28"/>
      <c r="XEW225" s="28"/>
      <c r="XEX225" s="28"/>
      <c r="XEY225" s="28"/>
      <c r="XEZ225" s="28"/>
      <c r="XFA225" s="28"/>
      <c r="XFB225" s="28"/>
      <c r="XFC225" s="28"/>
      <c r="XFD225" s="28"/>
    </row>
    <row r="226" spans="1:11 16358:16384" s="3" customFormat="1" ht="19.05" customHeight="1">
      <c r="A226" s="110"/>
      <c r="B226" s="112"/>
      <c r="C226" s="112"/>
      <c r="D226" s="112"/>
      <c r="E226" s="112"/>
      <c r="F226" s="29"/>
      <c r="G226" s="29"/>
      <c r="H226" s="29"/>
      <c r="I226" s="29"/>
      <c r="J226" s="114"/>
      <c r="K226" s="29"/>
      <c r="XED226" s="28"/>
      <c r="XEE226" s="28"/>
      <c r="XEF226" s="28"/>
      <c r="XEG226" s="28"/>
      <c r="XEH226" s="28"/>
      <c r="XEI226" s="28"/>
      <c r="XEJ226" s="28"/>
      <c r="XEK226" s="28"/>
      <c r="XEL226" s="28"/>
      <c r="XEM226" s="28"/>
      <c r="XEN226" s="28"/>
      <c r="XEO226" s="28"/>
      <c r="XEP226" s="28"/>
      <c r="XEQ226" s="28"/>
      <c r="XER226" s="28"/>
      <c r="XES226" s="28"/>
      <c r="XET226" s="28"/>
      <c r="XEU226" s="28"/>
      <c r="XEV226" s="28"/>
      <c r="XEW226" s="28"/>
      <c r="XEX226" s="28"/>
      <c r="XEY226" s="28"/>
      <c r="XEZ226" s="28"/>
      <c r="XFA226" s="28"/>
      <c r="XFB226" s="28"/>
      <c r="XFC226" s="28"/>
      <c r="XFD226" s="28"/>
    </row>
    <row r="227" spans="1:11 16358:16384" s="3" customFormat="1" ht="19.05" customHeight="1">
      <c r="A227" s="110"/>
      <c r="B227" s="112"/>
      <c r="C227" s="112"/>
      <c r="D227" s="112"/>
      <c r="E227" s="112"/>
      <c r="F227" s="29"/>
      <c r="G227" s="29"/>
      <c r="H227" s="29"/>
      <c r="I227" s="29"/>
      <c r="J227" s="114"/>
      <c r="K227" s="29"/>
      <c r="XED227" s="28"/>
      <c r="XEE227" s="28"/>
      <c r="XEF227" s="28"/>
      <c r="XEG227" s="28"/>
      <c r="XEH227" s="28"/>
      <c r="XEI227" s="28"/>
      <c r="XEJ227" s="28"/>
      <c r="XEK227" s="28"/>
      <c r="XEL227" s="28"/>
      <c r="XEM227" s="28"/>
      <c r="XEN227" s="28"/>
      <c r="XEO227" s="28"/>
      <c r="XEP227" s="28"/>
      <c r="XEQ227" s="28"/>
      <c r="XER227" s="28"/>
      <c r="XES227" s="28"/>
      <c r="XET227" s="28"/>
      <c r="XEU227" s="28"/>
      <c r="XEV227" s="28"/>
      <c r="XEW227" s="28"/>
      <c r="XEX227" s="28"/>
      <c r="XEY227" s="28"/>
      <c r="XEZ227" s="28"/>
      <c r="XFA227" s="28"/>
      <c r="XFB227" s="28"/>
      <c r="XFC227" s="28"/>
      <c r="XFD227" s="28"/>
    </row>
    <row r="228" spans="1:11 16358:16384" s="3" customFormat="1" ht="19.05" customHeight="1">
      <c r="A228" s="110"/>
      <c r="B228" s="112"/>
      <c r="C228" s="112"/>
      <c r="D228" s="112"/>
      <c r="E228" s="112"/>
      <c r="F228" s="29"/>
      <c r="G228" s="29"/>
      <c r="H228" s="29"/>
      <c r="I228" s="29"/>
      <c r="J228" s="114"/>
      <c r="K228" s="29"/>
      <c r="XED228" s="28"/>
      <c r="XEE228" s="28"/>
      <c r="XEF228" s="28"/>
      <c r="XEG228" s="28"/>
      <c r="XEH228" s="28"/>
      <c r="XEI228" s="28"/>
      <c r="XEJ228" s="28"/>
      <c r="XEK228" s="28"/>
      <c r="XEL228" s="28"/>
      <c r="XEM228" s="28"/>
      <c r="XEN228" s="28"/>
      <c r="XEO228" s="28"/>
      <c r="XEP228" s="28"/>
      <c r="XEQ228" s="28"/>
      <c r="XER228" s="28"/>
      <c r="XES228" s="28"/>
      <c r="XET228" s="28"/>
      <c r="XEU228" s="28"/>
      <c r="XEV228" s="28"/>
      <c r="XEW228" s="28"/>
      <c r="XEX228" s="28"/>
      <c r="XEY228" s="28"/>
      <c r="XEZ228" s="28"/>
      <c r="XFA228" s="28"/>
      <c r="XFB228" s="28"/>
      <c r="XFC228" s="28"/>
      <c r="XFD228" s="28"/>
    </row>
    <row r="229" spans="1:11 16358:16384" s="3" customFormat="1" ht="19.05" customHeight="1">
      <c r="A229" s="110"/>
      <c r="B229" s="112"/>
      <c r="C229" s="112"/>
      <c r="D229" s="112"/>
      <c r="E229" s="112"/>
      <c r="F229" s="29"/>
      <c r="G229" s="29"/>
      <c r="H229" s="29"/>
      <c r="I229" s="29"/>
      <c r="J229" s="114"/>
      <c r="K229" s="29"/>
      <c r="XED229" s="28"/>
      <c r="XEE229" s="28"/>
      <c r="XEF229" s="28"/>
      <c r="XEG229" s="28"/>
      <c r="XEH229" s="28"/>
      <c r="XEI229" s="28"/>
      <c r="XEJ229" s="28"/>
      <c r="XEK229" s="28"/>
      <c r="XEL229" s="28"/>
      <c r="XEM229" s="28"/>
      <c r="XEN229" s="28"/>
      <c r="XEO229" s="28"/>
      <c r="XEP229" s="28"/>
      <c r="XEQ229" s="28"/>
      <c r="XER229" s="28"/>
      <c r="XES229" s="28"/>
      <c r="XET229" s="28"/>
      <c r="XEU229" s="28"/>
      <c r="XEV229" s="28"/>
      <c r="XEW229" s="28"/>
      <c r="XEX229" s="28"/>
      <c r="XEY229" s="28"/>
      <c r="XEZ229" s="28"/>
      <c r="XFA229" s="28"/>
      <c r="XFB229" s="28"/>
      <c r="XFC229" s="28"/>
      <c r="XFD229" s="28"/>
    </row>
    <row r="230" spans="1:11 16358:16384" s="3" customFormat="1" ht="19.05" customHeight="1">
      <c r="A230" s="110"/>
      <c r="B230" s="112"/>
      <c r="C230" s="112"/>
      <c r="D230" s="112"/>
      <c r="E230" s="112"/>
      <c r="F230" s="29"/>
      <c r="G230" s="29"/>
      <c r="H230" s="29"/>
      <c r="I230" s="29"/>
      <c r="J230" s="114"/>
      <c r="K230" s="29"/>
      <c r="XED230" s="28"/>
      <c r="XEE230" s="28"/>
      <c r="XEF230" s="28"/>
      <c r="XEG230" s="28"/>
      <c r="XEH230" s="28"/>
      <c r="XEI230" s="28"/>
      <c r="XEJ230" s="28"/>
      <c r="XEK230" s="28"/>
      <c r="XEL230" s="28"/>
      <c r="XEM230" s="28"/>
      <c r="XEN230" s="28"/>
      <c r="XEO230" s="28"/>
      <c r="XEP230" s="28"/>
      <c r="XEQ230" s="28"/>
      <c r="XER230" s="28"/>
      <c r="XES230" s="28"/>
      <c r="XET230" s="28"/>
      <c r="XEU230" s="28"/>
      <c r="XEV230" s="28"/>
      <c r="XEW230" s="28"/>
      <c r="XEX230" s="28"/>
      <c r="XEY230" s="28"/>
      <c r="XEZ230" s="28"/>
      <c r="XFA230" s="28"/>
      <c r="XFB230" s="28"/>
      <c r="XFC230" s="28"/>
      <c r="XFD230" s="28"/>
    </row>
    <row r="231" spans="1:11 16358:16384" s="3" customFormat="1" ht="19.05" customHeight="1">
      <c r="A231" s="110"/>
      <c r="B231" s="112"/>
      <c r="C231" s="112"/>
      <c r="D231" s="112"/>
      <c r="E231" s="112"/>
      <c r="F231" s="29"/>
      <c r="G231" s="29"/>
      <c r="H231" s="29"/>
      <c r="I231" s="29"/>
      <c r="J231" s="114"/>
      <c r="K231" s="29"/>
      <c r="XED231" s="28"/>
      <c r="XEE231" s="28"/>
      <c r="XEF231" s="28"/>
      <c r="XEG231" s="28"/>
      <c r="XEH231" s="28"/>
      <c r="XEI231" s="28"/>
      <c r="XEJ231" s="28"/>
      <c r="XEK231" s="28"/>
      <c r="XEL231" s="28"/>
      <c r="XEM231" s="28"/>
      <c r="XEN231" s="28"/>
      <c r="XEO231" s="28"/>
      <c r="XEP231" s="28"/>
      <c r="XEQ231" s="28"/>
      <c r="XER231" s="28"/>
      <c r="XES231" s="28"/>
      <c r="XET231" s="28"/>
      <c r="XEU231" s="28"/>
      <c r="XEV231" s="28"/>
      <c r="XEW231" s="28"/>
      <c r="XEX231" s="28"/>
      <c r="XEY231" s="28"/>
      <c r="XEZ231" s="28"/>
      <c r="XFA231" s="28"/>
      <c r="XFB231" s="28"/>
      <c r="XFC231" s="28"/>
      <c r="XFD231" s="28"/>
    </row>
    <row r="232" spans="1:11 16358:16384" s="3" customFormat="1" ht="19.05" customHeight="1">
      <c r="A232" s="110"/>
      <c r="B232" s="112"/>
      <c r="C232" s="112"/>
      <c r="D232" s="112"/>
      <c r="E232" s="112"/>
      <c r="F232" s="29"/>
      <c r="G232" s="29"/>
      <c r="H232" s="29"/>
      <c r="I232" s="29"/>
      <c r="J232" s="114"/>
      <c r="K232" s="29"/>
      <c r="XED232" s="28"/>
      <c r="XEE232" s="28"/>
      <c r="XEF232" s="28"/>
      <c r="XEG232" s="28"/>
      <c r="XEH232" s="28"/>
      <c r="XEI232" s="28"/>
      <c r="XEJ232" s="28"/>
      <c r="XEK232" s="28"/>
      <c r="XEL232" s="28"/>
      <c r="XEM232" s="28"/>
      <c r="XEN232" s="28"/>
      <c r="XEO232" s="28"/>
      <c r="XEP232" s="28"/>
      <c r="XEQ232" s="28"/>
      <c r="XER232" s="28"/>
      <c r="XES232" s="28"/>
      <c r="XET232" s="28"/>
      <c r="XEU232" s="28"/>
      <c r="XEV232" s="28"/>
      <c r="XEW232" s="28"/>
      <c r="XEX232" s="28"/>
      <c r="XEY232" s="28"/>
      <c r="XEZ232" s="28"/>
      <c r="XFA232" s="28"/>
      <c r="XFB232" s="28"/>
      <c r="XFC232" s="28"/>
      <c r="XFD232" s="28"/>
    </row>
    <row r="233" spans="1:11 16358:16384" s="3" customFormat="1" ht="19.05" customHeight="1">
      <c r="A233" s="110"/>
      <c r="B233" s="112"/>
      <c r="C233" s="112"/>
      <c r="D233" s="112"/>
      <c r="E233" s="112"/>
      <c r="F233" s="29"/>
      <c r="G233" s="29"/>
      <c r="H233" s="29"/>
      <c r="I233" s="29"/>
      <c r="J233" s="114"/>
      <c r="K233" s="29"/>
      <c r="XED233" s="28"/>
      <c r="XEE233" s="28"/>
      <c r="XEF233" s="28"/>
      <c r="XEG233" s="28"/>
      <c r="XEH233" s="28"/>
      <c r="XEI233" s="28"/>
      <c r="XEJ233" s="28"/>
      <c r="XEK233" s="28"/>
      <c r="XEL233" s="28"/>
      <c r="XEM233" s="28"/>
      <c r="XEN233" s="28"/>
      <c r="XEO233" s="28"/>
      <c r="XEP233" s="28"/>
      <c r="XEQ233" s="28"/>
      <c r="XER233" s="28"/>
      <c r="XES233" s="28"/>
      <c r="XET233" s="28"/>
      <c r="XEU233" s="28"/>
      <c r="XEV233" s="28"/>
      <c r="XEW233" s="28"/>
      <c r="XEX233" s="28"/>
      <c r="XEY233" s="28"/>
      <c r="XEZ233" s="28"/>
      <c r="XFA233" s="28"/>
      <c r="XFB233" s="28"/>
      <c r="XFC233" s="28"/>
      <c r="XFD233" s="28"/>
    </row>
    <row r="234" spans="1:11 16358:16384" s="3" customFormat="1" ht="19.05" customHeight="1">
      <c r="A234" s="110"/>
      <c r="B234" s="112"/>
      <c r="C234" s="112"/>
      <c r="D234" s="112"/>
      <c r="E234" s="112"/>
      <c r="F234" s="29"/>
      <c r="G234" s="29"/>
      <c r="H234" s="29"/>
      <c r="I234" s="29"/>
      <c r="J234" s="114"/>
      <c r="K234" s="29"/>
      <c r="XED234" s="28"/>
      <c r="XEE234" s="28"/>
      <c r="XEF234" s="28"/>
      <c r="XEG234" s="28"/>
      <c r="XEH234" s="28"/>
      <c r="XEI234" s="28"/>
      <c r="XEJ234" s="28"/>
      <c r="XEK234" s="28"/>
      <c r="XEL234" s="28"/>
      <c r="XEM234" s="28"/>
      <c r="XEN234" s="28"/>
      <c r="XEO234" s="28"/>
      <c r="XEP234" s="28"/>
      <c r="XEQ234" s="28"/>
      <c r="XER234" s="28"/>
      <c r="XES234" s="28"/>
      <c r="XET234" s="28"/>
      <c r="XEU234" s="28"/>
      <c r="XEV234" s="28"/>
      <c r="XEW234" s="28"/>
      <c r="XEX234" s="28"/>
      <c r="XEY234" s="28"/>
      <c r="XEZ234" s="28"/>
      <c r="XFA234" s="28"/>
      <c r="XFB234" s="28"/>
      <c r="XFC234" s="28"/>
      <c r="XFD234" s="28"/>
    </row>
    <row r="235" spans="1:11 16358:16384" s="3" customFormat="1" ht="19.05" customHeight="1">
      <c r="A235" s="110"/>
      <c r="B235" s="112"/>
      <c r="C235" s="112"/>
      <c r="D235" s="112"/>
      <c r="E235" s="112"/>
      <c r="F235" s="29"/>
      <c r="G235" s="29"/>
      <c r="H235" s="29"/>
      <c r="I235" s="29"/>
      <c r="J235" s="114"/>
      <c r="K235" s="29"/>
      <c r="XED235" s="28"/>
      <c r="XEE235" s="28"/>
      <c r="XEF235" s="28"/>
      <c r="XEG235" s="28"/>
      <c r="XEH235" s="28"/>
      <c r="XEI235" s="28"/>
      <c r="XEJ235" s="28"/>
      <c r="XEK235" s="28"/>
      <c r="XEL235" s="28"/>
      <c r="XEM235" s="28"/>
      <c r="XEN235" s="28"/>
      <c r="XEO235" s="28"/>
      <c r="XEP235" s="28"/>
      <c r="XEQ235" s="28"/>
      <c r="XER235" s="28"/>
      <c r="XES235" s="28"/>
      <c r="XET235" s="28"/>
      <c r="XEU235" s="28"/>
      <c r="XEV235" s="28"/>
      <c r="XEW235" s="28"/>
      <c r="XEX235" s="28"/>
      <c r="XEY235" s="28"/>
      <c r="XEZ235" s="28"/>
      <c r="XFA235" s="28"/>
      <c r="XFB235" s="28"/>
      <c r="XFC235" s="28"/>
      <c r="XFD235" s="28"/>
    </row>
    <row r="236" spans="1:11 16358:16384" s="3" customFormat="1" ht="19.05" customHeight="1">
      <c r="A236" s="110"/>
      <c r="B236" s="112"/>
      <c r="C236" s="112"/>
      <c r="D236" s="112"/>
      <c r="E236" s="112"/>
      <c r="F236" s="29"/>
      <c r="G236" s="29"/>
      <c r="H236" s="29"/>
      <c r="I236" s="29"/>
      <c r="J236" s="114"/>
      <c r="K236" s="29"/>
      <c r="XED236" s="28"/>
      <c r="XEE236" s="28"/>
      <c r="XEF236" s="28"/>
      <c r="XEG236" s="28"/>
      <c r="XEH236" s="28"/>
      <c r="XEI236" s="28"/>
      <c r="XEJ236" s="28"/>
      <c r="XEK236" s="28"/>
      <c r="XEL236" s="28"/>
      <c r="XEM236" s="28"/>
      <c r="XEN236" s="28"/>
      <c r="XEO236" s="28"/>
      <c r="XEP236" s="28"/>
      <c r="XEQ236" s="28"/>
      <c r="XER236" s="28"/>
      <c r="XES236" s="28"/>
      <c r="XET236" s="28"/>
      <c r="XEU236" s="28"/>
      <c r="XEV236" s="28"/>
      <c r="XEW236" s="28"/>
      <c r="XEX236" s="28"/>
      <c r="XEY236" s="28"/>
      <c r="XEZ236" s="28"/>
      <c r="XFA236" s="28"/>
      <c r="XFB236" s="28"/>
      <c r="XFC236" s="28"/>
      <c r="XFD236" s="28"/>
    </row>
    <row r="237" spans="1:11 16358:16384" s="3" customFormat="1" ht="19.05" customHeight="1">
      <c r="A237" s="110"/>
      <c r="B237" s="112"/>
      <c r="C237" s="112"/>
      <c r="D237" s="112"/>
      <c r="E237" s="112"/>
      <c r="F237" s="29"/>
      <c r="G237" s="29"/>
      <c r="H237" s="29"/>
      <c r="I237" s="29"/>
      <c r="J237" s="114"/>
      <c r="K237" s="29"/>
      <c r="XED237" s="28"/>
      <c r="XEE237" s="28"/>
      <c r="XEF237" s="28"/>
      <c r="XEG237" s="28"/>
      <c r="XEH237" s="28"/>
      <c r="XEI237" s="28"/>
      <c r="XEJ237" s="28"/>
      <c r="XEK237" s="28"/>
      <c r="XEL237" s="28"/>
      <c r="XEM237" s="28"/>
      <c r="XEN237" s="28"/>
      <c r="XEO237" s="28"/>
      <c r="XEP237" s="28"/>
      <c r="XEQ237" s="28"/>
      <c r="XER237" s="28"/>
      <c r="XES237" s="28"/>
      <c r="XET237" s="28"/>
      <c r="XEU237" s="28"/>
      <c r="XEV237" s="28"/>
      <c r="XEW237" s="28"/>
      <c r="XEX237" s="28"/>
      <c r="XEY237" s="28"/>
      <c r="XEZ237" s="28"/>
      <c r="XFA237" s="28"/>
      <c r="XFB237" s="28"/>
      <c r="XFC237" s="28"/>
      <c r="XFD237" s="28"/>
    </row>
    <row r="238" spans="1:11 16358:16384" s="3" customFormat="1" ht="19.05" customHeight="1">
      <c r="A238" s="110"/>
      <c r="B238" s="112"/>
      <c r="C238" s="112"/>
      <c r="D238" s="112"/>
      <c r="E238" s="112"/>
      <c r="F238" s="29"/>
      <c r="G238" s="29"/>
      <c r="H238" s="29"/>
      <c r="I238" s="29"/>
      <c r="J238" s="114"/>
      <c r="K238" s="29"/>
      <c r="XED238" s="28"/>
      <c r="XEE238" s="28"/>
      <c r="XEF238" s="28"/>
      <c r="XEG238" s="28"/>
      <c r="XEH238" s="28"/>
      <c r="XEI238" s="28"/>
      <c r="XEJ238" s="28"/>
      <c r="XEK238" s="28"/>
      <c r="XEL238" s="28"/>
      <c r="XEM238" s="28"/>
      <c r="XEN238" s="28"/>
      <c r="XEO238" s="28"/>
      <c r="XEP238" s="28"/>
      <c r="XEQ238" s="28"/>
      <c r="XER238" s="28"/>
      <c r="XES238" s="28"/>
      <c r="XET238" s="28"/>
      <c r="XEU238" s="28"/>
      <c r="XEV238" s="28"/>
      <c r="XEW238" s="28"/>
      <c r="XEX238" s="28"/>
      <c r="XEY238" s="28"/>
      <c r="XEZ238" s="28"/>
      <c r="XFA238" s="28"/>
      <c r="XFB238" s="28"/>
      <c r="XFC238" s="28"/>
      <c r="XFD238" s="28"/>
    </row>
    <row r="239" spans="1:11 16358:16384" s="3" customFormat="1" ht="19.05" customHeight="1">
      <c r="A239" s="110"/>
      <c r="B239" s="112"/>
      <c r="C239" s="112"/>
      <c r="D239" s="112"/>
      <c r="E239" s="112"/>
      <c r="F239" s="29"/>
      <c r="G239" s="29"/>
      <c r="H239" s="29"/>
      <c r="I239" s="29"/>
      <c r="J239" s="114"/>
      <c r="K239" s="29"/>
      <c r="XED239" s="28"/>
      <c r="XEE239" s="28"/>
      <c r="XEF239" s="28"/>
      <c r="XEG239" s="28"/>
      <c r="XEH239" s="28"/>
      <c r="XEI239" s="28"/>
      <c r="XEJ239" s="28"/>
      <c r="XEK239" s="28"/>
      <c r="XEL239" s="28"/>
      <c r="XEM239" s="28"/>
      <c r="XEN239" s="28"/>
      <c r="XEO239" s="28"/>
      <c r="XEP239" s="28"/>
      <c r="XEQ239" s="28"/>
      <c r="XER239" s="28"/>
      <c r="XES239" s="28"/>
      <c r="XET239" s="28"/>
      <c r="XEU239" s="28"/>
      <c r="XEV239" s="28"/>
      <c r="XEW239" s="28"/>
      <c r="XEX239" s="28"/>
      <c r="XEY239" s="28"/>
      <c r="XEZ239" s="28"/>
      <c r="XFA239" s="28"/>
      <c r="XFB239" s="28"/>
      <c r="XFC239" s="28"/>
      <c r="XFD239" s="28"/>
    </row>
    <row r="240" spans="1:11 16358:16384" s="3" customFormat="1" ht="19.05" customHeight="1">
      <c r="A240" s="110"/>
      <c r="B240" s="112"/>
      <c r="C240" s="112"/>
      <c r="D240" s="112"/>
      <c r="E240" s="112"/>
      <c r="F240" s="29"/>
      <c r="G240" s="29"/>
      <c r="H240" s="29"/>
      <c r="I240" s="29"/>
      <c r="J240" s="114"/>
      <c r="K240" s="29"/>
      <c r="XED240" s="28"/>
      <c r="XEE240" s="28"/>
      <c r="XEF240" s="28"/>
      <c r="XEG240" s="28"/>
      <c r="XEH240" s="28"/>
      <c r="XEI240" s="28"/>
      <c r="XEJ240" s="28"/>
      <c r="XEK240" s="28"/>
      <c r="XEL240" s="28"/>
      <c r="XEM240" s="28"/>
      <c r="XEN240" s="28"/>
      <c r="XEO240" s="28"/>
      <c r="XEP240" s="28"/>
      <c r="XEQ240" s="28"/>
      <c r="XER240" s="28"/>
      <c r="XES240" s="28"/>
      <c r="XET240" s="28"/>
      <c r="XEU240" s="28"/>
      <c r="XEV240" s="28"/>
      <c r="XEW240" s="28"/>
      <c r="XEX240" s="28"/>
      <c r="XEY240" s="28"/>
      <c r="XEZ240" s="28"/>
      <c r="XFA240" s="28"/>
      <c r="XFB240" s="28"/>
      <c r="XFC240" s="28"/>
      <c r="XFD240" s="28"/>
    </row>
    <row r="241" spans="1:11 16358:16384" s="3" customFormat="1" ht="19.05" customHeight="1">
      <c r="A241" s="110"/>
      <c r="B241" s="112"/>
      <c r="C241" s="112"/>
      <c r="D241" s="112"/>
      <c r="E241" s="112"/>
      <c r="F241" s="29"/>
      <c r="G241" s="29"/>
      <c r="H241" s="29"/>
      <c r="I241" s="29"/>
      <c r="J241" s="114"/>
      <c r="K241" s="29"/>
      <c r="XED241" s="28"/>
      <c r="XEE241" s="28"/>
      <c r="XEF241" s="28"/>
      <c r="XEG241" s="28"/>
      <c r="XEH241" s="28"/>
      <c r="XEI241" s="28"/>
      <c r="XEJ241" s="28"/>
      <c r="XEK241" s="28"/>
      <c r="XEL241" s="28"/>
      <c r="XEM241" s="28"/>
      <c r="XEN241" s="28"/>
      <c r="XEO241" s="28"/>
      <c r="XEP241" s="28"/>
      <c r="XEQ241" s="28"/>
      <c r="XER241" s="28"/>
      <c r="XES241" s="28"/>
      <c r="XET241" s="28"/>
      <c r="XEU241" s="28"/>
      <c r="XEV241" s="28"/>
      <c r="XEW241" s="28"/>
      <c r="XEX241" s="28"/>
      <c r="XEY241" s="28"/>
      <c r="XEZ241" s="28"/>
      <c r="XFA241" s="28"/>
      <c r="XFB241" s="28"/>
      <c r="XFC241" s="28"/>
      <c r="XFD241" s="28"/>
    </row>
    <row r="242" spans="1:11 16358:16384" s="3" customFormat="1" ht="19.05" customHeight="1">
      <c r="A242" s="110"/>
      <c r="B242" s="112"/>
      <c r="C242" s="112"/>
      <c r="D242" s="112"/>
      <c r="E242" s="112"/>
      <c r="F242" s="29"/>
      <c r="G242" s="29"/>
      <c r="H242" s="29"/>
      <c r="I242" s="29"/>
      <c r="J242" s="114"/>
      <c r="K242" s="29"/>
      <c r="XED242" s="28"/>
      <c r="XEE242" s="28"/>
      <c r="XEF242" s="28"/>
      <c r="XEG242" s="28"/>
      <c r="XEH242" s="28"/>
      <c r="XEI242" s="28"/>
      <c r="XEJ242" s="28"/>
      <c r="XEK242" s="28"/>
      <c r="XEL242" s="28"/>
      <c r="XEM242" s="28"/>
      <c r="XEN242" s="28"/>
      <c r="XEO242" s="28"/>
      <c r="XEP242" s="28"/>
      <c r="XEQ242" s="28"/>
      <c r="XER242" s="28"/>
      <c r="XES242" s="28"/>
      <c r="XET242" s="28"/>
      <c r="XEU242" s="28"/>
      <c r="XEV242" s="28"/>
      <c r="XEW242" s="28"/>
      <c r="XEX242" s="28"/>
      <c r="XEY242" s="28"/>
      <c r="XEZ242" s="28"/>
      <c r="XFA242" s="28"/>
      <c r="XFB242" s="28"/>
      <c r="XFC242" s="28"/>
      <c r="XFD242" s="28"/>
    </row>
    <row r="243" spans="1:11 16358:16384" s="3" customFormat="1" ht="19.05" customHeight="1">
      <c r="A243" s="110"/>
      <c r="B243" s="112"/>
      <c r="C243" s="112"/>
      <c r="D243" s="112"/>
      <c r="E243" s="112"/>
      <c r="F243" s="29"/>
      <c r="G243" s="29"/>
      <c r="H243" s="29"/>
      <c r="I243" s="29"/>
      <c r="J243" s="114"/>
      <c r="K243" s="29"/>
      <c r="XED243" s="28"/>
      <c r="XEE243" s="28"/>
      <c r="XEF243" s="28"/>
      <c r="XEG243" s="28"/>
      <c r="XEH243" s="28"/>
      <c r="XEI243" s="28"/>
      <c r="XEJ243" s="28"/>
      <c r="XEK243" s="28"/>
      <c r="XEL243" s="28"/>
      <c r="XEM243" s="28"/>
      <c r="XEN243" s="28"/>
      <c r="XEO243" s="28"/>
      <c r="XEP243" s="28"/>
      <c r="XEQ243" s="28"/>
      <c r="XER243" s="28"/>
      <c r="XES243" s="28"/>
      <c r="XET243" s="28"/>
      <c r="XEU243" s="28"/>
      <c r="XEV243" s="28"/>
      <c r="XEW243" s="28"/>
      <c r="XEX243" s="28"/>
      <c r="XEY243" s="28"/>
      <c r="XEZ243" s="28"/>
      <c r="XFA243" s="28"/>
      <c r="XFB243" s="28"/>
      <c r="XFC243" s="28"/>
      <c r="XFD243" s="28"/>
    </row>
    <row r="244" spans="1:11 16358:16384" s="3" customFormat="1" ht="19.05" customHeight="1">
      <c r="A244" s="110"/>
      <c r="B244" s="112"/>
      <c r="C244" s="112"/>
      <c r="D244" s="112"/>
      <c r="E244" s="112"/>
      <c r="F244" s="29"/>
      <c r="G244" s="29"/>
      <c r="H244" s="29"/>
      <c r="I244" s="29"/>
      <c r="J244" s="114"/>
      <c r="K244" s="29"/>
      <c r="XED244" s="28"/>
      <c r="XEE244" s="28"/>
      <c r="XEF244" s="28"/>
      <c r="XEG244" s="28"/>
      <c r="XEH244" s="28"/>
      <c r="XEI244" s="28"/>
      <c r="XEJ244" s="28"/>
      <c r="XEK244" s="28"/>
      <c r="XEL244" s="28"/>
      <c r="XEM244" s="28"/>
      <c r="XEN244" s="28"/>
      <c r="XEO244" s="28"/>
      <c r="XEP244" s="28"/>
      <c r="XEQ244" s="28"/>
      <c r="XER244" s="28"/>
      <c r="XES244" s="28"/>
      <c r="XET244" s="28"/>
      <c r="XEU244" s="28"/>
      <c r="XEV244" s="28"/>
      <c r="XEW244" s="28"/>
      <c r="XEX244" s="28"/>
      <c r="XEY244" s="28"/>
      <c r="XEZ244" s="28"/>
      <c r="XFA244" s="28"/>
      <c r="XFB244" s="28"/>
      <c r="XFC244" s="28"/>
      <c r="XFD244" s="28"/>
    </row>
    <row r="245" spans="1:11 16358:16384" s="3" customFormat="1" ht="19.05" customHeight="1">
      <c r="A245" s="110"/>
      <c r="B245" s="112"/>
      <c r="C245" s="112"/>
      <c r="D245" s="112"/>
      <c r="E245" s="112"/>
      <c r="F245" s="29"/>
      <c r="G245" s="29"/>
      <c r="H245" s="29"/>
      <c r="I245" s="29"/>
      <c r="J245" s="114"/>
      <c r="K245" s="29"/>
      <c r="XED245" s="28"/>
      <c r="XEE245" s="28"/>
      <c r="XEF245" s="28"/>
      <c r="XEG245" s="28"/>
      <c r="XEH245" s="28"/>
      <c r="XEI245" s="28"/>
      <c r="XEJ245" s="28"/>
      <c r="XEK245" s="28"/>
      <c r="XEL245" s="28"/>
      <c r="XEM245" s="28"/>
      <c r="XEN245" s="28"/>
      <c r="XEO245" s="28"/>
      <c r="XEP245" s="28"/>
      <c r="XEQ245" s="28"/>
      <c r="XER245" s="28"/>
      <c r="XES245" s="28"/>
      <c r="XET245" s="28"/>
      <c r="XEU245" s="28"/>
      <c r="XEV245" s="28"/>
      <c r="XEW245" s="28"/>
      <c r="XEX245" s="28"/>
      <c r="XEY245" s="28"/>
      <c r="XEZ245" s="28"/>
      <c r="XFA245" s="28"/>
      <c r="XFB245" s="28"/>
      <c r="XFC245" s="28"/>
      <c r="XFD245" s="28"/>
    </row>
    <row r="246" spans="1:11 16358:16384" s="3" customFormat="1" ht="19.05" customHeight="1">
      <c r="A246" s="110"/>
      <c r="B246" s="112"/>
      <c r="C246" s="112"/>
      <c r="D246" s="112"/>
      <c r="E246" s="112"/>
      <c r="F246" s="29"/>
      <c r="G246" s="29"/>
      <c r="H246" s="29"/>
      <c r="I246" s="29"/>
      <c r="J246" s="114"/>
      <c r="K246" s="29"/>
      <c r="XED246" s="28"/>
      <c r="XEE246" s="28"/>
      <c r="XEF246" s="28"/>
      <c r="XEG246" s="28"/>
      <c r="XEH246" s="28"/>
      <c r="XEI246" s="28"/>
      <c r="XEJ246" s="28"/>
      <c r="XEK246" s="28"/>
      <c r="XEL246" s="28"/>
      <c r="XEM246" s="28"/>
      <c r="XEN246" s="28"/>
      <c r="XEO246" s="28"/>
      <c r="XEP246" s="28"/>
      <c r="XEQ246" s="28"/>
      <c r="XER246" s="28"/>
      <c r="XES246" s="28"/>
      <c r="XET246" s="28"/>
      <c r="XEU246" s="28"/>
      <c r="XEV246" s="28"/>
      <c r="XEW246" s="28"/>
      <c r="XEX246" s="28"/>
      <c r="XEY246" s="28"/>
      <c r="XEZ246" s="28"/>
      <c r="XFA246" s="28"/>
      <c r="XFB246" s="28"/>
      <c r="XFC246" s="28"/>
      <c r="XFD246" s="28"/>
    </row>
    <row r="247" spans="1:11 16358:16384" s="3" customFormat="1" ht="19.05" customHeight="1">
      <c r="A247" s="110"/>
      <c r="B247" s="112"/>
      <c r="C247" s="112"/>
      <c r="D247" s="112"/>
      <c r="E247" s="112"/>
      <c r="F247" s="29"/>
      <c r="G247" s="29"/>
      <c r="H247" s="29"/>
      <c r="I247" s="29"/>
      <c r="J247" s="114"/>
      <c r="K247" s="29"/>
      <c r="XED247" s="28"/>
      <c r="XEE247" s="28"/>
      <c r="XEF247" s="28"/>
      <c r="XEG247" s="28"/>
      <c r="XEH247" s="28"/>
      <c r="XEI247" s="28"/>
      <c r="XEJ247" s="28"/>
      <c r="XEK247" s="28"/>
      <c r="XEL247" s="28"/>
      <c r="XEM247" s="28"/>
      <c r="XEN247" s="28"/>
      <c r="XEO247" s="28"/>
      <c r="XEP247" s="28"/>
      <c r="XEQ247" s="28"/>
      <c r="XER247" s="28"/>
      <c r="XES247" s="28"/>
      <c r="XET247" s="28"/>
      <c r="XEU247" s="28"/>
      <c r="XEV247" s="28"/>
      <c r="XEW247" s="28"/>
      <c r="XEX247" s="28"/>
      <c r="XEY247" s="28"/>
      <c r="XEZ247" s="28"/>
      <c r="XFA247" s="28"/>
      <c r="XFB247" s="28"/>
      <c r="XFC247" s="28"/>
      <c r="XFD247" s="28"/>
    </row>
    <row r="248" spans="1:11 16358:16384" s="3" customFormat="1" ht="19.05" customHeight="1">
      <c r="A248" s="110"/>
      <c r="B248" s="112"/>
      <c r="C248" s="112"/>
      <c r="D248" s="112"/>
      <c r="E248" s="112"/>
      <c r="F248" s="29"/>
      <c r="G248" s="29"/>
      <c r="H248" s="29"/>
      <c r="I248" s="29"/>
      <c r="J248" s="114"/>
      <c r="K248" s="29"/>
      <c r="XED248" s="28"/>
      <c r="XEE248" s="28"/>
      <c r="XEF248" s="28"/>
      <c r="XEG248" s="28"/>
      <c r="XEH248" s="28"/>
      <c r="XEI248" s="28"/>
      <c r="XEJ248" s="28"/>
      <c r="XEK248" s="28"/>
      <c r="XEL248" s="28"/>
      <c r="XEM248" s="28"/>
      <c r="XEN248" s="28"/>
      <c r="XEO248" s="28"/>
      <c r="XEP248" s="28"/>
      <c r="XEQ248" s="28"/>
      <c r="XER248" s="28"/>
      <c r="XES248" s="28"/>
      <c r="XET248" s="28"/>
      <c r="XEU248" s="28"/>
      <c r="XEV248" s="28"/>
      <c r="XEW248" s="28"/>
      <c r="XEX248" s="28"/>
      <c r="XEY248" s="28"/>
      <c r="XEZ248" s="28"/>
      <c r="XFA248" s="28"/>
      <c r="XFB248" s="28"/>
      <c r="XFC248" s="28"/>
      <c r="XFD248" s="28"/>
    </row>
    <row r="249" spans="1:11 16358:16384" s="3" customFormat="1" ht="19.05" customHeight="1">
      <c r="A249" s="110"/>
      <c r="B249" s="112"/>
      <c r="C249" s="112"/>
      <c r="D249" s="112"/>
      <c r="E249" s="112"/>
      <c r="F249" s="29"/>
      <c r="G249" s="29"/>
      <c r="H249" s="29"/>
      <c r="I249" s="29"/>
      <c r="J249" s="114"/>
      <c r="K249" s="29"/>
      <c r="XED249" s="28"/>
      <c r="XEE249" s="28"/>
      <c r="XEF249" s="28"/>
      <c r="XEG249" s="28"/>
      <c r="XEH249" s="28"/>
      <c r="XEI249" s="28"/>
      <c r="XEJ249" s="28"/>
      <c r="XEK249" s="28"/>
      <c r="XEL249" s="28"/>
      <c r="XEM249" s="28"/>
      <c r="XEN249" s="28"/>
      <c r="XEO249" s="28"/>
      <c r="XEP249" s="28"/>
      <c r="XEQ249" s="28"/>
      <c r="XER249" s="28"/>
      <c r="XES249" s="28"/>
      <c r="XET249" s="28"/>
      <c r="XEU249" s="28"/>
      <c r="XEV249" s="28"/>
      <c r="XEW249" s="28"/>
      <c r="XEX249" s="28"/>
      <c r="XEY249" s="28"/>
      <c r="XEZ249" s="28"/>
      <c r="XFA249" s="28"/>
      <c r="XFB249" s="28"/>
      <c r="XFC249" s="28"/>
      <c r="XFD249" s="28"/>
    </row>
    <row r="250" spans="1:11 16358:16384" s="3" customFormat="1" ht="19.05" customHeight="1">
      <c r="A250" s="110"/>
      <c r="B250" s="112"/>
      <c r="C250" s="112"/>
      <c r="D250" s="112"/>
      <c r="E250" s="112"/>
      <c r="F250" s="29"/>
      <c r="G250" s="29"/>
      <c r="H250" s="29"/>
      <c r="I250" s="29"/>
      <c r="J250" s="114"/>
      <c r="K250" s="29"/>
      <c r="XED250" s="28"/>
      <c r="XEE250" s="28"/>
      <c r="XEF250" s="28"/>
      <c r="XEG250" s="28"/>
      <c r="XEH250" s="28"/>
      <c r="XEI250" s="28"/>
      <c r="XEJ250" s="28"/>
      <c r="XEK250" s="28"/>
      <c r="XEL250" s="28"/>
      <c r="XEM250" s="28"/>
      <c r="XEN250" s="28"/>
      <c r="XEO250" s="28"/>
      <c r="XEP250" s="28"/>
      <c r="XEQ250" s="28"/>
      <c r="XER250" s="28"/>
      <c r="XES250" s="28"/>
      <c r="XET250" s="28"/>
      <c r="XEU250" s="28"/>
      <c r="XEV250" s="28"/>
      <c r="XEW250" s="28"/>
      <c r="XEX250" s="28"/>
      <c r="XEY250" s="28"/>
      <c r="XEZ250" s="28"/>
      <c r="XFA250" s="28"/>
      <c r="XFB250" s="28"/>
      <c r="XFC250" s="28"/>
      <c r="XFD250" s="28"/>
    </row>
    <row r="251" spans="1:11 16358:16384" s="3" customFormat="1" ht="19.05" customHeight="1">
      <c r="A251" s="110"/>
      <c r="B251" s="112"/>
      <c r="C251" s="112"/>
      <c r="D251" s="112"/>
      <c r="E251" s="112"/>
      <c r="F251" s="29"/>
      <c r="G251" s="29"/>
      <c r="H251" s="29"/>
      <c r="I251" s="29"/>
      <c r="J251" s="114"/>
      <c r="K251" s="29"/>
      <c r="XED251" s="28"/>
      <c r="XEE251" s="28"/>
      <c r="XEF251" s="28"/>
      <c r="XEG251" s="28"/>
      <c r="XEH251" s="28"/>
      <c r="XEI251" s="28"/>
      <c r="XEJ251" s="28"/>
      <c r="XEK251" s="28"/>
      <c r="XEL251" s="28"/>
      <c r="XEM251" s="28"/>
      <c r="XEN251" s="28"/>
      <c r="XEO251" s="28"/>
      <c r="XEP251" s="28"/>
      <c r="XEQ251" s="28"/>
      <c r="XER251" s="28"/>
      <c r="XES251" s="28"/>
      <c r="XET251" s="28"/>
      <c r="XEU251" s="28"/>
      <c r="XEV251" s="28"/>
      <c r="XEW251" s="28"/>
      <c r="XEX251" s="28"/>
      <c r="XEY251" s="28"/>
      <c r="XEZ251" s="28"/>
      <c r="XFA251" s="28"/>
      <c r="XFB251" s="28"/>
      <c r="XFC251" s="28"/>
      <c r="XFD251" s="28"/>
    </row>
    <row r="252" spans="1:11 16358:16384" s="3" customFormat="1" ht="19.05" customHeight="1">
      <c r="A252" s="110"/>
      <c r="B252" s="112"/>
      <c r="C252" s="112"/>
      <c r="D252" s="112"/>
      <c r="E252" s="112"/>
      <c r="F252" s="29"/>
      <c r="G252" s="29"/>
      <c r="H252" s="29"/>
      <c r="I252" s="29"/>
      <c r="J252" s="114"/>
      <c r="K252" s="29"/>
      <c r="XED252" s="28"/>
      <c r="XEE252" s="28"/>
      <c r="XEF252" s="28"/>
      <c r="XEG252" s="28"/>
      <c r="XEH252" s="28"/>
      <c r="XEI252" s="28"/>
      <c r="XEJ252" s="28"/>
      <c r="XEK252" s="28"/>
      <c r="XEL252" s="28"/>
      <c r="XEM252" s="28"/>
      <c r="XEN252" s="28"/>
      <c r="XEO252" s="28"/>
      <c r="XEP252" s="28"/>
      <c r="XEQ252" s="28"/>
      <c r="XER252" s="28"/>
      <c r="XES252" s="28"/>
      <c r="XET252" s="28"/>
      <c r="XEU252" s="28"/>
      <c r="XEV252" s="28"/>
      <c r="XEW252" s="28"/>
      <c r="XEX252" s="28"/>
      <c r="XEY252" s="28"/>
      <c r="XEZ252" s="28"/>
      <c r="XFA252" s="28"/>
      <c r="XFB252" s="28"/>
      <c r="XFC252" s="28"/>
      <c r="XFD252" s="28"/>
    </row>
    <row r="253" spans="1:11 16358:16384" s="3" customFormat="1" ht="19.05" customHeight="1">
      <c r="A253" s="110"/>
      <c r="B253" s="112"/>
      <c r="C253" s="112"/>
      <c r="D253" s="112"/>
      <c r="E253" s="112"/>
      <c r="F253" s="29"/>
      <c r="G253" s="29"/>
      <c r="H253" s="29"/>
      <c r="I253" s="29"/>
      <c r="J253" s="114"/>
      <c r="K253" s="29"/>
      <c r="XED253" s="28"/>
      <c r="XEE253" s="28"/>
      <c r="XEF253" s="28"/>
      <c r="XEG253" s="28"/>
      <c r="XEH253" s="28"/>
      <c r="XEI253" s="28"/>
      <c r="XEJ253" s="28"/>
      <c r="XEK253" s="28"/>
      <c r="XEL253" s="28"/>
      <c r="XEM253" s="28"/>
      <c r="XEN253" s="28"/>
      <c r="XEO253" s="28"/>
      <c r="XEP253" s="28"/>
      <c r="XEQ253" s="28"/>
      <c r="XER253" s="28"/>
      <c r="XES253" s="28"/>
      <c r="XET253" s="28"/>
      <c r="XEU253" s="28"/>
      <c r="XEV253" s="28"/>
      <c r="XEW253" s="28"/>
      <c r="XEX253" s="28"/>
      <c r="XEY253" s="28"/>
      <c r="XEZ253" s="28"/>
      <c r="XFA253" s="28"/>
      <c r="XFB253" s="28"/>
      <c r="XFC253" s="28"/>
      <c r="XFD253" s="28"/>
    </row>
    <row r="254" spans="1:11 16358:16384" s="3" customFormat="1" ht="19.05" customHeight="1">
      <c r="A254" s="110"/>
      <c r="B254" s="112"/>
      <c r="C254" s="112"/>
      <c r="D254" s="112"/>
      <c r="E254" s="112"/>
      <c r="F254" s="29"/>
      <c r="G254" s="29"/>
      <c r="H254" s="29"/>
      <c r="I254" s="29"/>
      <c r="J254" s="114"/>
      <c r="K254" s="29"/>
      <c r="XED254" s="28"/>
      <c r="XEE254" s="28"/>
      <c r="XEF254" s="28"/>
      <c r="XEG254" s="28"/>
      <c r="XEH254" s="28"/>
      <c r="XEI254" s="28"/>
      <c r="XEJ254" s="28"/>
      <c r="XEK254" s="28"/>
      <c r="XEL254" s="28"/>
      <c r="XEM254" s="28"/>
      <c r="XEN254" s="28"/>
      <c r="XEO254" s="28"/>
      <c r="XEP254" s="28"/>
      <c r="XEQ254" s="28"/>
      <c r="XER254" s="28"/>
      <c r="XES254" s="28"/>
      <c r="XET254" s="28"/>
      <c r="XEU254" s="28"/>
      <c r="XEV254" s="28"/>
      <c r="XEW254" s="28"/>
      <c r="XEX254" s="28"/>
      <c r="XEY254" s="28"/>
      <c r="XEZ254" s="28"/>
      <c r="XFA254" s="28"/>
      <c r="XFB254" s="28"/>
      <c r="XFC254" s="28"/>
      <c r="XFD254" s="28"/>
    </row>
    <row r="255" spans="1:11 16358:16384" s="3" customFormat="1" ht="19.05" customHeight="1">
      <c r="A255" s="110"/>
      <c r="B255" s="112"/>
      <c r="C255" s="112"/>
      <c r="D255" s="112"/>
      <c r="E255" s="112"/>
      <c r="F255" s="29"/>
      <c r="G255" s="29"/>
      <c r="H255" s="29"/>
      <c r="I255" s="29"/>
      <c r="J255" s="114"/>
      <c r="K255" s="29"/>
      <c r="XED255" s="28"/>
      <c r="XEE255" s="28"/>
      <c r="XEF255" s="28"/>
      <c r="XEG255" s="28"/>
      <c r="XEH255" s="28"/>
      <c r="XEI255" s="28"/>
      <c r="XEJ255" s="28"/>
      <c r="XEK255" s="28"/>
      <c r="XEL255" s="28"/>
      <c r="XEM255" s="28"/>
      <c r="XEN255" s="28"/>
      <c r="XEO255" s="28"/>
      <c r="XEP255" s="28"/>
      <c r="XEQ255" s="28"/>
      <c r="XER255" s="28"/>
      <c r="XES255" s="28"/>
      <c r="XET255" s="28"/>
      <c r="XEU255" s="28"/>
      <c r="XEV255" s="28"/>
      <c r="XEW255" s="28"/>
      <c r="XEX255" s="28"/>
      <c r="XEY255" s="28"/>
      <c r="XEZ255" s="28"/>
      <c r="XFA255" s="28"/>
      <c r="XFB255" s="28"/>
      <c r="XFC255" s="28"/>
      <c r="XFD255" s="28"/>
    </row>
    <row r="256" spans="1:11 16358:16384" s="3" customFormat="1" ht="19.05" customHeight="1">
      <c r="A256" s="110"/>
      <c r="B256" s="112"/>
      <c r="C256" s="112"/>
      <c r="D256" s="112"/>
      <c r="E256" s="112"/>
      <c r="F256" s="29"/>
      <c r="G256" s="29"/>
      <c r="H256" s="29"/>
      <c r="I256" s="29"/>
      <c r="J256" s="114"/>
      <c r="K256" s="29"/>
      <c r="XED256" s="28"/>
      <c r="XEE256" s="28"/>
      <c r="XEF256" s="28"/>
      <c r="XEG256" s="28"/>
      <c r="XEH256" s="28"/>
      <c r="XEI256" s="28"/>
      <c r="XEJ256" s="28"/>
      <c r="XEK256" s="28"/>
      <c r="XEL256" s="28"/>
      <c r="XEM256" s="28"/>
      <c r="XEN256" s="28"/>
      <c r="XEO256" s="28"/>
      <c r="XEP256" s="28"/>
      <c r="XEQ256" s="28"/>
      <c r="XER256" s="28"/>
      <c r="XES256" s="28"/>
      <c r="XET256" s="28"/>
      <c r="XEU256" s="28"/>
      <c r="XEV256" s="28"/>
      <c r="XEW256" s="28"/>
      <c r="XEX256" s="28"/>
      <c r="XEY256" s="28"/>
      <c r="XEZ256" s="28"/>
      <c r="XFA256" s="28"/>
      <c r="XFB256" s="28"/>
      <c r="XFC256" s="28"/>
      <c r="XFD256" s="28"/>
    </row>
    <row r="257" spans="1:11 16358:16384" s="3" customFormat="1" ht="19.05" customHeight="1">
      <c r="A257" s="110"/>
      <c r="B257" s="112"/>
      <c r="C257" s="112"/>
      <c r="D257" s="112"/>
      <c r="E257" s="112"/>
      <c r="F257" s="29"/>
      <c r="G257" s="29"/>
      <c r="H257" s="29"/>
      <c r="I257" s="29"/>
      <c r="J257" s="114"/>
      <c r="K257" s="29"/>
      <c r="XED257" s="28"/>
      <c r="XEE257" s="28"/>
      <c r="XEF257" s="28"/>
      <c r="XEG257" s="28"/>
      <c r="XEH257" s="28"/>
      <c r="XEI257" s="28"/>
      <c r="XEJ257" s="28"/>
      <c r="XEK257" s="28"/>
      <c r="XEL257" s="28"/>
      <c r="XEM257" s="28"/>
      <c r="XEN257" s="28"/>
      <c r="XEO257" s="28"/>
      <c r="XEP257" s="28"/>
      <c r="XEQ257" s="28"/>
      <c r="XER257" s="28"/>
      <c r="XES257" s="28"/>
      <c r="XET257" s="28"/>
      <c r="XEU257" s="28"/>
      <c r="XEV257" s="28"/>
      <c r="XEW257" s="28"/>
      <c r="XEX257" s="28"/>
      <c r="XEY257" s="28"/>
      <c r="XEZ257" s="28"/>
      <c r="XFA257" s="28"/>
      <c r="XFB257" s="28"/>
      <c r="XFC257" s="28"/>
      <c r="XFD257" s="28"/>
    </row>
    <row r="258" spans="1:11 16358:16384" s="3" customFormat="1" ht="19.05" customHeight="1">
      <c r="A258" s="110"/>
      <c r="B258" s="112"/>
      <c r="C258" s="112"/>
      <c r="D258" s="112"/>
      <c r="E258" s="112"/>
      <c r="F258" s="29"/>
      <c r="G258" s="29"/>
      <c r="H258" s="29"/>
      <c r="I258" s="29"/>
      <c r="J258" s="114"/>
      <c r="K258" s="29"/>
      <c r="XED258" s="28"/>
      <c r="XEE258" s="28"/>
      <c r="XEF258" s="28"/>
      <c r="XEG258" s="28"/>
      <c r="XEH258" s="28"/>
      <c r="XEI258" s="28"/>
      <c r="XEJ258" s="28"/>
      <c r="XEK258" s="28"/>
      <c r="XEL258" s="28"/>
      <c r="XEM258" s="28"/>
      <c r="XEN258" s="28"/>
      <c r="XEO258" s="28"/>
      <c r="XEP258" s="28"/>
      <c r="XEQ258" s="28"/>
      <c r="XER258" s="28"/>
      <c r="XES258" s="28"/>
      <c r="XET258" s="28"/>
      <c r="XEU258" s="28"/>
      <c r="XEV258" s="28"/>
      <c r="XEW258" s="28"/>
      <c r="XEX258" s="28"/>
      <c r="XEY258" s="28"/>
      <c r="XEZ258" s="28"/>
      <c r="XFA258" s="28"/>
      <c r="XFB258" s="28"/>
      <c r="XFC258" s="28"/>
      <c r="XFD258" s="28"/>
    </row>
    <row r="259" spans="1:11 16358:16384" s="3" customFormat="1" ht="19.05" customHeight="1">
      <c r="A259" s="110"/>
      <c r="B259" s="112"/>
      <c r="C259" s="112"/>
      <c r="D259" s="112"/>
      <c r="E259" s="112"/>
      <c r="F259" s="29"/>
      <c r="G259" s="29"/>
      <c r="H259" s="29"/>
      <c r="I259" s="29"/>
      <c r="J259" s="114"/>
      <c r="K259" s="29"/>
      <c r="XED259" s="28"/>
      <c r="XEE259" s="28"/>
      <c r="XEF259" s="28"/>
      <c r="XEG259" s="28"/>
      <c r="XEH259" s="28"/>
      <c r="XEI259" s="28"/>
      <c r="XEJ259" s="28"/>
      <c r="XEK259" s="28"/>
      <c r="XEL259" s="28"/>
      <c r="XEM259" s="28"/>
      <c r="XEN259" s="28"/>
      <c r="XEO259" s="28"/>
      <c r="XEP259" s="28"/>
      <c r="XEQ259" s="28"/>
      <c r="XER259" s="28"/>
      <c r="XES259" s="28"/>
      <c r="XET259" s="28"/>
      <c r="XEU259" s="28"/>
      <c r="XEV259" s="28"/>
      <c r="XEW259" s="28"/>
      <c r="XEX259" s="28"/>
      <c r="XEY259" s="28"/>
      <c r="XEZ259" s="28"/>
      <c r="XFA259" s="28"/>
      <c r="XFB259" s="28"/>
      <c r="XFC259" s="28"/>
      <c r="XFD259" s="28"/>
    </row>
    <row r="260" spans="1:11 16358:16384" s="3" customFormat="1" ht="19.05" customHeight="1">
      <c r="A260" s="110"/>
      <c r="B260" s="112"/>
      <c r="C260" s="112"/>
      <c r="D260" s="112"/>
      <c r="E260" s="112"/>
      <c r="F260" s="29"/>
      <c r="G260" s="29"/>
      <c r="H260" s="29"/>
      <c r="I260" s="29"/>
      <c r="J260" s="114"/>
      <c r="K260" s="29"/>
      <c r="XED260" s="28"/>
      <c r="XEE260" s="28"/>
      <c r="XEF260" s="28"/>
      <c r="XEG260" s="28"/>
      <c r="XEH260" s="28"/>
      <c r="XEI260" s="28"/>
      <c r="XEJ260" s="28"/>
      <c r="XEK260" s="28"/>
      <c r="XEL260" s="28"/>
      <c r="XEM260" s="28"/>
      <c r="XEN260" s="28"/>
      <c r="XEO260" s="28"/>
      <c r="XEP260" s="28"/>
      <c r="XEQ260" s="28"/>
      <c r="XER260" s="28"/>
      <c r="XES260" s="28"/>
      <c r="XET260" s="28"/>
      <c r="XEU260" s="28"/>
      <c r="XEV260" s="28"/>
      <c r="XEW260" s="28"/>
      <c r="XEX260" s="28"/>
      <c r="XEY260" s="28"/>
      <c r="XEZ260" s="28"/>
      <c r="XFA260" s="28"/>
      <c r="XFB260" s="28"/>
      <c r="XFC260" s="28"/>
      <c r="XFD260" s="28"/>
    </row>
    <row r="261" spans="1:11 16358:16384" s="3" customFormat="1" ht="19.05" customHeight="1">
      <c r="A261" s="110"/>
      <c r="B261" s="112"/>
      <c r="C261" s="112"/>
      <c r="D261" s="112"/>
      <c r="E261" s="112"/>
      <c r="F261" s="29"/>
      <c r="G261" s="29"/>
      <c r="H261" s="29"/>
      <c r="I261" s="29"/>
      <c r="J261" s="114"/>
      <c r="K261" s="29"/>
      <c r="XED261" s="28"/>
      <c r="XEE261" s="28"/>
      <c r="XEF261" s="28"/>
      <c r="XEG261" s="28"/>
      <c r="XEH261" s="28"/>
      <c r="XEI261" s="28"/>
      <c r="XEJ261" s="28"/>
      <c r="XEK261" s="28"/>
      <c r="XEL261" s="28"/>
      <c r="XEM261" s="28"/>
      <c r="XEN261" s="28"/>
      <c r="XEO261" s="28"/>
      <c r="XEP261" s="28"/>
      <c r="XEQ261" s="28"/>
      <c r="XER261" s="28"/>
      <c r="XES261" s="28"/>
      <c r="XET261" s="28"/>
      <c r="XEU261" s="28"/>
      <c r="XEV261" s="28"/>
      <c r="XEW261" s="28"/>
      <c r="XEX261" s="28"/>
      <c r="XEY261" s="28"/>
      <c r="XEZ261" s="28"/>
      <c r="XFA261" s="28"/>
      <c r="XFB261" s="28"/>
      <c r="XFC261" s="28"/>
      <c r="XFD261" s="28"/>
    </row>
    <row r="262" spans="1:11 16358:16384" s="3" customFormat="1" ht="19.05" customHeight="1">
      <c r="A262" s="110"/>
      <c r="B262" s="112"/>
      <c r="C262" s="112"/>
      <c r="D262" s="112"/>
      <c r="E262" s="112"/>
      <c r="F262" s="29"/>
      <c r="G262" s="29"/>
      <c r="H262" s="29"/>
      <c r="I262" s="29"/>
      <c r="J262" s="114"/>
      <c r="K262" s="29"/>
      <c r="XED262" s="28"/>
      <c r="XEE262" s="28"/>
      <c r="XEF262" s="28"/>
      <c r="XEG262" s="28"/>
      <c r="XEH262" s="28"/>
      <c r="XEI262" s="28"/>
      <c r="XEJ262" s="28"/>
      <c r="XEK262" s="28"/>
      <c r="XEL262" s="28"/>
      <c r="XEM262" s="28"/>
      <c r="XEN262" s="28"/>
      <c r="XEO262" s="28"/>
      <c r="XEP262" s="28"/>
      <c r="XEQ262" s="28"/>
      <c r="XER262" s="28"/>
      <c r="XES262" s="28"/>
      <c r="XET262" s="28"/>
      <c r="XEU262" s="28"/>
      <c r="XEV262" s="28"/>
      <c r="XEW262" s="28"/>
      <c r="XEX262" s="28"/>
      <c r="XEY262" s="28"/>
      <c r="XEZ262" s="28"/>
      <c r="XFA262" s="28"/>
      <c r="XFB262" s="28"/>
      <c r="XFC262" s="28"/>
      <c r="XFD262" s="28"/>
    </row>
    <row r="263" spans="1:11 16358:16384" s="3" customFormat="1" ht="19.05" customHeight="1">
      <c r="A263" s="110"/>
      <c r="B263" s="112"/>
      <c r="C263" s="112"/>
      <c r="D263" s="112"/>
      <c r="E263" s="112"/>
      <c r="F263" s="29"/>
      <c r="G263" s="29"/>
      <c r="H263" s="29"/>
      <c r="I263" s="29"/>
      <c r="J263" s="114"/>
      <c r="K263" s="29"/>
      <c r="XED263" s="28"/>
      <c r="XEE263" s="28"/>
      <c r="XEF263" s="28"/>
      <c r="XEG263" s="28"/>
      <c r="XEH263" s="28"/>
      <c r="XEI263" s="28"/>
      <c r="XEJ263" s="28"/>
      <c r="XEK263" s="28"/>
      <c r="XEL263" s="28"/>
      <c r="XEM263" s="28"/>
      <c r="XEN263" s="28"/>
      <c r="XEO263" s="28"/>
      <c r="XEP263" s="28"/>
      <c r="XEQ263" s="28"/>
      <c r="XER263" s="28"/>
      <c r="XES263" s="28"/>
      <c r="XET263" s="28"/>
      <c r="XEU263" s="28"/>
      <c r="XEV263" s="28"/>
      <c r="XEW263" s="28"/>
      <c r="XEX263" s="28"/>
      <c r="XEY263" s="28"/>
      <c r="XEZ263" s="28"/>
      <c r="XFA263" s="28"/>
      <c r="XFB263" s="28"/>
      <c r="XFC263" s="28"/>
      <c r="XFD263" s="28"/>
    </row>
    <row r="264" spans="1:11 16358:16384" s="3" customFormat="1" ht="19.05" customHeight="1">
      <c r="A264" s="110"/>
      <c r="B264" s="112"/>
      <c r="C264" s="112"/>
      <c r="D264" s="112"/>
      <c r="E264" s="112"/>
      <c r="F264" s="29"/>
      <c r="G264" s="29"/>
      <c r="H264" s="29"/>
      <c r="I264" s="29"/>
      <c r="J264" s="114"/>
      <c r="K264" s="29"/>
      <c r="XED264" s="28"/>
      <c r="XEE264" s="28"/>
      <c r="XEF264" s="28"/>
      <c r="XEG264" s="28"/>
      <c r="XEH264" s="28"/>
      <c r="XEI264" s="28"/>
      <c r="XEJ264" s="28"/>
      <c r="XEK264" s="28"/>
      <c r="XEL264" s="28"/>
      <c r="XEM264" s="28"/>
      <c r="XEN264" s="28"/>
      <c r="XEO264" s="28"/>
      <c r="XEP264" s="28"/>
      <c r="XEQ264" s="28"/>
      <c r="XER264" s="28"/>
      <c r="XES264" s="28"/>
      <c r="XET264" s="28"/>
      <c r="XEU264" s="28"/>
      <c r="XEV264" s="28"/>
      <c r="XEW264" s="28"/>
      <c r="XEX264" s="28"/>
      <c r="XEY264" s="28"/>
      <c r="XEZ264" s="28"/>
      <c r="XFA264" s="28"/>
      <c r="XFB264" s="28"/>
      <c r="XFC264" s="28"/>
      <c r="XFD264" s="28"/>
    </row>
    <row r="265" spans="1:11 16358:16384" s="3" customFormat="1" ht="19.05" customHeight="1">
      <c r="A265" s="110"/>
      <c r="B265" s="112"/>
      <c r="C265" s="112"/>
      <c r="D265" s="112"/>
      <c r="E265" s="112"/>
      <c r="F265" s="29"/>
      <c r="G265" s="29"/>
      <c r="H265" s="29"/>
      <c r="I265" s="29"/>
      <c r="J265" s="114"/>
      <c r="K265" s="29"/>
      <c r="XED265" s="28"/>
      <c r="XEE265" s="28"/>
      <c r="XEF265" s="28"/>
      <c r="XEG265" s="28"/>
      <c r="XEH265" s="28"/>
      <c r="XEI265" s="28"/>
      <c r="XEJ265" s="28"/>
      <c r="XEK265" s="28"/>
      <c r="XEL265" s="28"/>
      <c r="XEM265" s="28"/>
      <c r="XEN265" s="28"/>
      <c r="XEO265" s="28"/>
      <c r="XEP265" s="28"/>
      <c r="XEQ265" s="28"/>
      <c r="XER265" s="28"/>
      <c r="XES265" s="28"/>
      <c r="XET265" s="28"/>
      <c r="XEU265" s="28"/>
      <c r="XEV265" s="28"/>
      <c r="XEW265" s="28"/>
      <c r="XEX265" s="28"/>
      <c r="XEY265" s="28"/>
      <c r="XEZ265" s="28"/>
      <c r="XFA265" s="28"/>
      <c r="XFB265" s="28"/>
      <c r="XFC265" s="28"/>
      <c r="XFD265" s="28"/>
    </row>
    <row r="266" spans="1:11 16358:16384" s="3" customFormat="1" ht="19.05" customHeight="1">
      <c r="A266" s="110"/>
      <c r="B266" s="112"/>
      <c r="C266" s="112"/>
      <c r="D266" s="112"/>
      <c r="E266" s="112"/>
      <c r="F266" s="29"/>
      <c r="G266" s="29"/>
      <c r="H266" s="29"/>
      <c r="I266" s="29"/>
      <c r="J266" s="114"/>
      <c r="K266" s="29"/>
      <c r="XED266" s="28"/>
      <c r="XEE266" s="28"/>
      <c r="XEF266" s="28"/>
      <c r="XEG266" s="28"/>
      <c r="XEH266" s="28"/>
      <c r="XEI266" s="28"/>
      <c r="XEJ266" s="28"/>
      <c r="XEK266" s="28"/>
      <c r="XEL266" s="28"/>
      <c r="XEM266" s="28"/>
      <c r="XEN266" s="28"/>
      <c r="XEO266" s="28"/>
      <c r="XEP266" s="28"/>
      <c r="XEQ266" s="28"/>
      <c r="XER266" s="28"/>
      <c r="XES266" s="28"/>
      <c r="XET266" s="28"/>
      <c r="XEU266" s="28"/>
      <c r="XEV266" s="28"/>
      <c r="XEW266" s="28"/>
      <c r="XEX266" s="28"/>
      <c r="XEY266" s="28"/>
      <c r="XEZ266" s="28"/>
      <c r="XFA266" s="28"/>
      <c r="XFB266" s="28"/>
      <c r="XFC266" s="28"/>
      <c r="XFD266" s="28"/>
    </row>
    <row r="267" spans="1:11 16358:16384" s="3" customFormat="1" ht="19.05" customHeight="1">
      <c r="A267" s="110"/>
      <c r="B267" s="112"/>
      <c r="C267" s="112"/>
      <c r="D267" s="112"/>
      <c r="E267" s="112"/>
      <c r="F267" s="29"/>
      <c r="G267" s="29"/>
      <c r="H267" s="29"/>
      <c r="I267" s="29"/>
      <c r="J267" s="114"/>
      <c r="K267" s="29"/>
      <c r="XED267" s="28"/>
      <c r="XEE267" s="28"/>
      <c r="XEF267" s="28"/>
      <c r="XEG267" s="28"/>
      <c r="XEH267" s="28"/>
      <c r="XEI267" s="28"/>
      <c r="XEJ267" s="28"/>
      <c r="XEK267" s="28"/>
      <c r="XEL267" s="28"/>
      <c r="XEM267" s="28"/>
      <c r="XEN267" s="28"/>
      <c r="XEO267" s="28"/>
      <c r="XEP267" s="28"/>
      <c r="XEQ267" s="28"/>
      <c r="XER267" s="28"/>
      <c r="XES267" s="28"/>
      <c r="XET267" s="28"/>
      <c r="XEU267" s="28"/>
      <c r="XEV267" s="28"/>
      <c r="XEW267" s="28"/>
      <c r="XEX267" s="28"/>
      <c r="XEY267" s="28"/>
      <c r="XEZ267" s="28"/>
      <c r="XFA267" s="28"/>
      <c r="XFB267" s="28"/>
      <c r="XFC267" s="28"/>
      <c r="XFD267" s="28"/>
    </row>
    <row r="268" spans="1:11 16358:16384" s="3" customFormat="1" ht="19.05" customHeight="1">
      <c r="A268" s="110"/>
      <c r="B268" s="112"/>
      <c r="C268" s="112"/>
      <c r="D268" s="112"/>
      <c r="E268" s="112"/>
      <c r="F268" s="29"/>
      <c r="G268" s="29"/>
      <c r="H268" s="29"/>
      <c r="I268" s="29"/>
      <c r="J268" s="114"/>
      <c r="K268" s="29"/>
      <c r="XED268" s="28"/>
      <c r="XEE268" s="28"/>
      <c r="XEF268" s="28"/>
      <c r="XEG268" s="28"/>
      <c r="XEH268" s="28"/>
      <c r="XEI268" s="28"/>
      <c r="XEJ268" s="28"/>
      <c r="XEK268" s="28"/>
      <c r="XEL268" s="28"/>
      <c r="XEM268" s="28"/>
      <c r="XEN268" s="28"/>
      <c r="XEO268" s="28"/>
      <c r="XEP268" s="28"/>
      <c r="XEQ268" s="28"/>
      <c r="XER268" s="28"/>
      <c r="XES268" s="28"/>
      <c r="XET268" s="28"/>
      <c r="XEU268" s="28"/>
      <c r="XEV268" s="28"/>
      <c r="XEW268" s="28"/>
      <c r="XEX268" s="28"/>
      <c r="XEY268" s="28"/>
      <c r="XEZ268" s="28"/>
      <c r="XFA268" s="28"/>
      <c r="XFB268" s="28"/>
      <c r="XFC268" s="28"/>
      <c r="XFD268" s="28"/>
    </row>
    <row r="269" spans="1:11 16358:16384" s="3" customFormat="1" ht="19.05" customHeight="1">
      <c r="A269" s="110"/>
      <c r="B269" s="112"/>
      <c r="C269" s="112"/>
      <c r="D269" s="112"/>
      <c r="E269" s="112"/>
      <c r="F269" s="29"/>
      <c r="G269" s="29"/>
      <c r="H269" s="29"/>
      <c r="I269" s="29"/>
      <c r="J269" s="114"/>
      <c r="K269" s="29"/>
      <c r="XED269" s="28"/>
      <c r="XEE269" s="28"/>
      <c r="XEF269" s="28"/>
      <c r="XEG269" s="28"/>
      <c r="XEH269" s="28"/>
      <c r="XEI269" s="28"/>
      <c r="XEJ269" s="28"/>
      <c r="XEK269" s="28"/>
      <c r="XEL269" s="28"/>
      <c r="XEM269" s="28"/>
      <c r="XEN269" s="28"/>
      <c r="XEO269" s="28"/>
      <c r="XEP269" s="28"/>
      <c r="XEQ269" s="28"/>
      <c r="XER269" s="28"/>
      <c r="XES269" s="28"/>
      <c r="XET269" s="28"/>
      <c r="XEU269" s="28"/>
      <c r="XEV269" s="28"/>
      <c r="XEW269" s="28"/>
      <c r="XEX269" s="28"/>
      <c r="XEY269" s="28"/>
      <c r="XEZ269" s="28"/>
      <c r="XFA269" s="28"/>
      <c r="XFB269" s="28"/>
      <c r="XFC269" s="28"/>
      <c r="XFD269" s="28"/>
    </row>
    <row r="270" spans="1:11 16358:16384" s="3" customFormat="1" ht="19.05" customHeight="1">
      <c r="A270" s="110"/>
      <c r="B270" s="112"/>
      <c r="C270" s="112"/>
      <c r="D270" s="112"/>
      <c r="E270" s="112"/>
      <c r="F270" s="29"/>
      <c r="G270" s="29"/>
      <c r="H270" s="29"/>
      <c r="I270" s="29"/>
      <c r="J270" s="114"/>
      <c r="K270" s="29"/>
      <c r="XED270" s="28"/>
      <c r="XEE270" s="28"/>
      <c r="XEF270" s="28"/>
      <c r="XEG270" s="28"/>
      <c r="XEH270" s="28"/>
      <c r="XEI270" s="28"/>
      <c r="XEJ270" s="28"/>
      <c r="XEK270" s="28"/>
      <c r="XEL270" s="28"/>
      <c r="XEM270" s="28"/>
      <c r="XEN270" s="28"/>
      <c r="XEO270" s="28"/>
      <c r="XEP270" s="28"/>
      <c r="XEQ270" s="28"/>
      <c r="XER270" s="28"/>
      <c r="XES270" s="28"/>
      <c r="XET270" s="28"/>
      <c r="XEU270" s="28"/>
      <c r="XEV270" s="28"/>
      <c r="XEW270" s="28"/>
      <c r="XEX270" s="28"/>
      <c r="XEY270" s="28"/>
      <c r="XEZ270" s="28"/>
      <c r="XFA270" s="28"/>
      <c r="XFB270" s="28"/>
      <c r="XFC270" s="28"/>
      <c r="XFD270" s="28"/>
    </row>
    <row r="271" spans="1:11 16358:16384" s="3" customFormat="1" ht="19.05" customHeight="1">
      <c r="A271" s="110"/>
      <c r="B271" s="112"/>
      <c r="C271" s="112"/>
      <c r="D271" s="112"/>
      <c r="E271" s="112"/>
      <c r="F271" s="29"/>
      <c r="G271" s="29"/>
      <c r="H271" s="29"/>
      <c r="I271" s="29"/>
      <c r="J271" s="114"/>
      <c r="K271" s="29"/>
      <c r="XED271" s="28"/>
      <c r="XEE271" s="28"/>
      <c r="XEF271" s="28"/>
      <c r="XEG271" s="28"/>
      <c r="XEH271" s="28"/>
      <c r="XEI271" s="28"/>
      <c r="XEJ271" s="28"/>
      <c r="XEK271" s="28"/>
      <c r="XEL271" s="28"/>
      <c r="XEM271" s="28"/>
      <c r="XEN271" s="28"/>
      <c r="XEO271" s="28"/>
      <c r="XEP271" s="28"/>
      <c r="XEQ271" s="28"/>
      <c r="XER271" s="28"/>
      <c r="XES271" s="28"/>
      <c r="XET271" s="28"/>
      <c r="XEU271" s="28"/>
      <c r="XEV271" s="28"/>
      <c r="XEW271" s="28"/>
      <c r="XEX271" s="28"/>
      <c r="XEY271" s="28"/>
      <c r="XEZ271" s="28"/>
      <c r="XFA271" s="28"/>
      <c r="XFB271" s="28"/>
      <c r="XFC271" s="28"/>
      <c r="XFD271" s="28"/>
    </row>
    <row r="272" spans="1:11 16358:16384" s="3" customFormat="1" ht="19.05" customHeight="1">
      <c r="A272" s="110"/>
      <c r="B272" s="112"/>
      <c r="C272" s="112"/>
      <c r="D272" s="112"/>
      <c r="E272" s="112"/>
      <c r="F272" s="29"/>
      <c r="G272" s="29"/>
      <c r="H272" s="29"/>
      <c r="I272" s="29"/>
      <c r="J272" s="114"/>
      <c r="K272" s="29"/>
      <c r="XED272" s="28"/>
      <c r="XEE272" s="28"/>
      <c r="XEF272" s="28"/>
      <c r="XEG272" s="28"/>
      <c r="XEH272" s="28"/>
      <c r="XEI272" s="28"/>
      <c r="XEJ272" s="28"/>
      <c r="XEK272" s="28"/>
      <c r="XEL272" s="28"/>
      <c r="XEM272" s="28"/>
      <c r="XEN272" s="28"/>
      <c r="XEO272" s="28"/>
      <c r="XEP272" s="28"/>
      <c r="XEQ272" s="28"/>
      <c r="XER272" s="28"/>
      <c r="XES272" s="28"/>
      <c r="XET272" s="28"/>
      <c r="XEU272" s="28"/>
      <c r="XEV272" s="28"/>
      <c r="XEW272" s="28"/>
      <c r="XEX272" s="28"/>
      <c r="XEY272" s="28"/>
      <c r="XEZ272" s="28"/>
      <c r="XFA272" s="28"/>
      <c r="XFB272" s="28"/>
      <c r="XFC272" s="28"/>
      <c r="XFD272" s="28"/>
    </row>
    <row r="273" spans="1:11 16358:16384" s="3" customFormat="1" ht="19.05" customHeight="1">
      <c r="A273" s="110"/>
      <c r="B273" s="112"/>
      <c r="C273" s="112"/>
      <c r="D273" s="112"/>
      <c r="E273" s="112"/>
      <c r="F273" s="29"/>
      <c r="G273" s="29"/>
      <c r="H273" s="29"/>
      <c r="I273" s="29"/>
      <c r="J273" s="114"/>
      <c r="K273" s="29"/>
      <c r="XED273" s="28"/>
      <c r="XEE273" s="28"/>
      <c r="XEF273" s="28"/>
      <c r="XEG273" s="28"/>
      <c r="XEH273" s="28"/>
      <c r="XEI273" s="28"/>
      <c r="XEJ273" s="28"/>
      <c r="XEK273" s="28"/>
      <c r="XEL273" s="28"/>
      <c r="XEM273" s="28"/>
      <c r="XEN273" s="28"/>
      <c r="XEO273" s="28"/>
      <c r="XEP273" s="28"/>
      <c r="XEQ273" s="28"/>
      <c r="XER273" s="28"/>
      <c r="XES273" s="28"/>
      <c r="XET273" s="28"/>
      <c r="XEU273" s="28"/>
      <c r="XEV273" s="28"/>
      <c r="XEW273" s="28"/>
      <c r="XEX273" s="28"/>
      <c r="XEY273" s="28"/>
      <c r="XEZ273" s="28"/>
      <c r="XFA273" s="28"/>
      <c r="XFB273" s="28"/>
      <c r="XFC273" s="28"/>
      <c r="XFD273" s="28"/>
    </row>
    <row r="274" spans="1:11 16358:16384" s="3" customFormat="1" ht="19.05" customHeight="1">
      <c r="A274" s="110"/>
      <c r="B274" s="112"/>
      <c r="C274" s="112"/>
      <c r="D274" s="112"/>
      <c r="E274" s="112"/>
      <c r="F274" s="29"/>
      <c r="G274" s="29"/>
      <c r="H274" s="29"/>
      <c r="I274" s="29"/>
      <c r="J274" s="114"/>
      <c r="K274" s="29"/>
      <c r="XED274" s="28"/>
      <c r="XEE274" s="28"/>
      <c r="XEF274" s="28"/>
      <c r="XEG274" s="28"/>
      <c r="XEH274" s="28"/>
      <c r="XEI274" s="28"/>
      <c r="XEJ274" s="28"/>
      <c r="XEK274" s="28"/>
      <c r="XEL274" s="28"/>
      <c r="XEM274" s="28"/>
      <c r="XEN274" s="28"/>
      <c r="XEO274" s="28"/>
      <c r="XEP274" s="28"/>
      <c r="XEQ274" s="28"/>
      <c r="XER274" s="28"/>
      <c r="XES274" s="28"/>
      <c r="XET274" s="28"/>
      <c r="XEU274" s="28"/>
      <c r="XEV274" s="28"/>
      <c r="XEW274" s="28"/>
      <c r="XEX274" s="28"/>
      <c r="XEY274" s="28"/>
      <c r="XEZ274" s="28"/>
      <c r="XFA274" s="28"/>
      <c r="XFB274" s="28"/>
      <c r="XFC274" s="28"/>
      <c r="XFD274" s="28"/>
    </row>
    <row r="275" spans="1:11 16358:16384" s="3" customFormat="1" ht="19.05" customHeight="1">
      <c r="A275" s="110"/>
      <c r="B275" s="112"/>
      <c r="C275" s="112"/>
      <c r="D275" s="112"/>
      <c r="E275" s="112"/>
      <c r="F275" s="29"/>
      <c r="G275" s="29"/>
      <c r="H275" s="29"/>
      <c r="I275" s="29"/>
      <c r="J275" s="114"/>
      <c r="K275" s="29"/>
      <c r="XED275" s="28"/>
      <c r="XEE275" s="28"/>
      <c r="XEF275" s="28"/>
      <c r="XEG275" s="28"/>
      <c r="XEH275" s="28"/>
      <c r="XEI275" s="28"/>
      <c r="XEJ275" s="28"/>
      <c r="XEK275" s="28"/>
      <c r="XEL275" s="28"/>
      <c r="XEM275" s="28"/>
      <c r="XEN275" s="28"/>
      <c r="XEO275" s="28"/>
      <c r="XEP275" s="28"/>
      <c r="XEQ275" s="28"/>
      <c r="XER275" s="28"/>
      <c r="XES275" s="28"/>
      <c r="XET275" s="28"/>
      <c r="XEU275" s="28"/>
      <c r="XEV275" s="28"/>
      <c r="XEW275" s="28"/>
      <c r="XEX275" s="28"/>
      <c r="XEY275" s="28"/>
      <c r="XEZ275" s="28"/>
      <c r="XFA275" s="28"/>
      <c r="XFB275" s="28"/>
      <c r="XFC275" s="28"/>
      <c r="XFD275" s="28"/>
    </row>
    <row r="276" spans="1:11 16358:16384" s="3" customFormat="1" ht="19.05" customHeight="1">
      <c r="A276" s="110"/>
      <c r="B276" s="112"/>
      <c r="C276" s="112"/>
      <c r="D276" s="112"/>
      <c r="E276" s="112"/>
      <c r="F276" s="29"/>
      <c r="G276" s="29"/>
      <c r="H276" s="29"/>
      <c r="I276" s="29"/>
      <c r="J276" s="114"/>
      <c r="K276" s="29"/>
      <c r="XED276" s="28"/>
      <c r="XEE276" s="28"/>
      <c r="XEF276" s="28"/>
      <c r="XEG276" s="28"/>
      <c r="XEH276" s="28"/>
      <c r="XEI276" s="28"/>
      <c r="XEJ276" s="28"/>
      <c r="XEK276" s="28"/>
      <c r="XEL276" s="28"/>
      <c r="XEM276" s="28"/>
      <c r="XEN276" s="28"/>
      <c r="XEO276" s="28"/>
      <c r="XEP276" s="28"/>
      <c r="XEQ276" s="28"/>
      <c r="XER276" s="28"/>
      <c r="XES276" s="28"/>
      <c r="XET276" s="28"/>
      <c r="XEU276" s="28"/>
      <c r="XEV276" s="28"/>
      <c r="XEW276" s="28"/>
      <c r="XEX276" s="28"/>
      <c r="XEY276" s="28"/>
      <c r="XEZ276" s="28"/>
      <c r="XFA276" s="28"/>
      <c r="XFB276" s="28"/>
      <c r="XFC276" s="28"/>
      <c r="XFD276" s="28"/>
    </row>
    <row r="277" spans="1:11 16358:16384" s="3" customFormat="1" ht="19.05" customHeight="1">
      <c r="A277" s="110"/>
      <c r="B277" s="112"/>
      <c r="C277" s="112"/>
      <c r="D277" s="112"/>
      <c r="E277" s="112"/>
      <c r="F277" s="29"/>
      <c r="G277" s="29"/>
      <c r="H277" s="29"/>
      <c r="I277" s="29"/>
      <c r="J277" s="114"/>
      <c r="K277" s="29"/>
      <c r="XED277" s="28"/>
      <c r="XEE277" s="28"/>
      <c r="XEF277" s="28"/>
      <c r="XEG277" s="28"/>
      <c r="XEH277" s="28"/>
      <c r="XEI277" s="28"/>
      <c r="XEJ277" s="28"/>
      <c r="XEK277" s="28"/>
      <c r="XEL277" s="28"/>
      <c r="XEM277" s="28"/>
      <c r="XEN277" s="28"/>
      <c r="XEO277" s="28"/>
      <c r="XEP277" s="28"/>
      <c r="XEQ277" s="28"/>
      <c r="XER277" s="28"/>
      <c r="XES277" s="28"/>
      <c r="XET277" s="28"/>
      <c r="XEU277" s="28"/>
      <c r="XEV277" s="28"/>
      <c r="XEW277" s="28"/>
      <c r="XEX277" s="28"/>
      <c r="XEY277" s="28"/>
      <c r="XEZ277" s="28"/>
      <c r="XFA277" s="28"/>
      <c r="XFB277" s="28"/>
      <c r="XFC277" s="28"/>
      <c r="XFD277" s="28"/>
    </row>
    <row r="278" spans="1:11 16358:16384" s="3" customFormat="1" ht="19.05" customHeight="1">
      <c r="A278" s="110"/>
      <c r="B278" s="112"/>
      <c r="C278" s="112"/>
      <c r="D278" s="112"/>
      <c r="E278" s="112"/>
      <c r="F278" s="29"/>
      <c r="G278" s="29"/>
      <c r="H278" s="29"/>
      <c r="I278" s="29"/>
      <c r="J278" s="114"/>
      <c r="K278" s="29"/>
      <c r="XED278" s="28"/>
      <c r="XEE278" s="28"/>
      <c r="XEF278" s="28"/>
      <c r="XEG278" s="28"/>
      <c r="XEH278" s="28"/>
      <c r="XEI278" s="28"/>
      <c r="XEJ278" s="28"/>
      <c r="XEK278" s="28"/>
      <c r="XEL278" s="28"/>
      <c r="XEM278" s="28"/>
      <c r="XEN278" s="28"/>
      <c r="XEO278" s="28"/>
      <c r="XEP278" s="28"/>
      <c r="XEQ278" s="28"/>
      <c r="XER278" s="28"/>
      <c r="XES278" s="28"/>
      <c r="XET278" s="28"/>
      <c r="XEU278" s="28"/>
      <c r="XEV278" s="28"/>
      <c r="XEW278" s="28"/>
      <c r="XEX278" s="28"/>
      <c r="XEY278" s="28"/>
      <c r="XEZ278" s="28"/>
      <c r="XFA278" s="28"/>
      <c r="XFB278" s="28"/>
      <c r="XFC278" s="28"/>
      <c r="XFD278" s="28"/>
    </row>
    <row r="279" spans="1:11 16358:16384" s="3" customFormat="1" ht="19.05" customHeight="1">
      <c r="A279" s="110"/>
      <c r="B279" s="112"/>
      <c r="C279" s="112"/>
      <c r="D279" s="112"/>
      <c r="E279" s="112"/>
      <c r="F279" s="29"/>
      <c r="G279" s="29"/>
      <c r="H279" s="29"/>
      <c r="I279" s="29"/>
      <c r="J279" s="114"/>
      <c r="K279" s="29"/>
      <c r="XED279" s="28"/>
      <c r="XEE279" s="28"/>
      <c r="XEF279" s="28"/>
      <c r="XEG279" s="28"/>
      <c r="XEH279" s="28"/>
      <c r="XEI279" s="28"/>
      <c r="XEJ279" s="28"/>
      <c r="XEK279" s="28"/>
      <c r="XEL279" s="28"/>
      <c r="XEM279" s="28"/>
      <c r="XEN279" s="28"/>
      <c r="XEO279" s="28"/>
      <c r="XEP279" s="28"/>
      <c r="XEQ279" s="28"/>
      <c r="XER279" s="28"/>
      <c r="XES279" s="28"/>
      <c r="XET279" s="28"/>
      <c r="XEU279" s="28"/>
      <c r="XEV279" s="28"/>
      <c r="XEW279" s="28"/>
      <c r="XEX279" s="28"/>
      <c r="XEY279" s="28"/>
      <c r="XEZ279" s="28"/>
      <c r="XFA279" s="28"/>
      <c r="XFB279" s="28"/>
      <c r="XFC279" s="28"/>
      <c r="XFD279" s="28"/>
    </row>
    <row r="280" spans="1:11 16358:16384" s="3" customFormat="1" ht="19.05" customHeight="1">
      <c r="A280" s="110"/>
      <c r="B280" s="112"/>
      <c r="C280" s="112"/>
      <c r="D280" s="112"/>
      <c r="E280" s="112"/>
      <c r="F280" s="29"/>
      <c r="G280" s="29"/>
      <c r="H280" s="29"/>
      <c r="I280" s="29"/>
      <c r="J280" s="114"/>
      <c r="K280" s="29"/>
      <c r="XED280" s="28"/>
      <c r="XEE280" s="28"/>
      <c r="XEF280" s="28"/>
      <c r="XEG280" s="28"/>
      <c r="XEH280" s="28"/>
      <c r="XEI280" s="28"/>
      <c r="XEJ280" s="28"/>
      <c r="XEK280" s="28"/>
      <c r="XEL280" s="28"/>
      <c r="XEM280" s="28"/>
      <c r="XEN280" s="28"/>
      <c r="XEO280" s="28"/>
      <c r="XEP280" s="28"/>
      <c r="XEQ280" s="28"/>
      <c r="XER280" s="28"/>
      <c r="XES280" s="28"/>
      <c r="XET280" s="28"/>
      <c r="XEU280" s="28"/>
      <c r="XEV280" s="28"/>
      <c r="XEW280" s="28"/>
      <c r="XEX280" s="28"/>
      <c r="XEY280" s="28"/>
      <c r="XEZ280" s="28"/>
      <c r="XFA280" s="28"/>
      <c r="XFB280" s="28"/>
      <c r="XFC280" s="28"/>
      <c r="XFD280" s="28"/>
    </row>
    <row r="281" spans="1:11 16358:16384" s="3" customFormat="1" ht="19.05" customHeight="1">
      <c r="A281" s="110"/>
      <c r="B281" s="112"/>
      <c r="C281" s="112"/>
      <c r="D281" s="112"/>
      <c r="E281" s="112"/>
      <c r="F281" s="29"/>
      <c r="G281" s="29"/>
      <c r="H281" s="29"/>
      <c r="I281" s="29"/>
      <c r="J281" s="114"/>
      <c r="K281" s="29"/>
      <c r="XED281" s="28"/>
      <c r="XEE281" s="28"/>
      <c r="XEF281" s="28"/>
      <c r="XEG281" s="28"/>
      <c r="XEH281" s="28"/>
      <c r="XEI281" s="28"/>
      <c r="XEJ281" s="28"/>
      <c r="XEK281" s="28"/>
      <c r="XEL281" s="28"/>
      <c r="XEM281" s="28"/>
      <c r="XEN281" s="28"/>
      <c r="XEO281" s="28"/>
      <c r="XEP281" s="28"/>
      <c r="XEQ281" s="28"/>
      <c r="XER281" s="28"/>
      <c r="XES281" s="28"/>
      <c r="XET281" s="28"/>
      <c r="XEU281" s="28"/>
      <c r="XEV281" s="28"/>
      <c r="XEW281" s="28"/>
      <c r="XEX281" s="28"/>
      <c r="XEY281" s="28"/>
      <c r="XEZ281" s="28"/>
      <c r="XFA281" s="28"/>
      <c r="XFB281" s="28"/>
      <c r="XFC281" s="28"/>
      <c r="XFD281" s="28"/>
    </row>
    <row r="282" spans="1:11 16358:16384" s="3" customFormat="1" ht="19.05" customHeight="1">
      <c r="A282" s="110"/>
      <c r="B282" s="112"/>
      <c r="C282" s="112"/>
      <c r="D282" s="112"/>
      <c r="E282" s="112"/>
      <c r="F282" s="29"/>
      <c r="G282" s="29"/>
      <c r="H282" s="29"/>
      <c r="I282" s="29"/>
      <c r="J282" s="114"/>
      <c r="K282" s="29"/>
      <c r="XED282" s="28"/>
      <c r="XEE282" s="28"/>
      <c r="XEF282" s="28"/>
      <c r="XEG282" s="28"/>
      <c r="XEH282" s="28"/>
      <c r="XEI282" s="28"/>
      <c r="XEJ282" s="28"/>
      <c r="XEK282" s="28"/>
      <c r="XEL282" s="28"/>
      <c r="XEM282" s="28"/>
      <c r="XEN282" s="28"/>
      <c r="XEO282" s="28"/>
      <c r="XEP282" s="28"/>
      <c r="XEQ282" s="28"/>
      <c r="XER282" s="28"/>
      <c r="XES282" s="28"/>
      <c r="XET282" s="28"/>
      <c r="XEU282" s="28"/>
      <c r="XEV282" s="28"/>
      <c r="XEW282" s="28"/>
      <c r="XEX282" s="28"/>
      <c r="XEY282" s="28"/>
      <c r="XEZ282" s="28"/>
      <c r="XFA282" s="28"/>
      <c r="XFB282" s="28"/>
      <c r="XFC282" s="28"/>
      <c r="XFD282" s="28"/>
    </row>
    <row r="283" spans="1:11 16358:16384" s="3" customFormat="1" ht="19.05" customHeight="1">
      <c r="A283" s="110"/>
      <c r="B283" s="112"/>
      <c r="C283" s="112"/>
      <c r="D283" s="112"/>
      <c r="E283" s="112"/>
      <c r="F283" s="29"/>
      <c r="G283" s="29"/>
      <c r="H283" s="29"/>
      <c r="I283" s="29"/>
      <c r="J283" s="114"/>
      <c r="K283" s="29"/>
      <c r="XED283" s="28"/>
      <c r="XEE283" s="28"/>
      <c r="XEF283" s="28"/>
      <c r="XEG283" s="28"/>
      <c r="XEH283" s="28"/>
      <c r="XEI283" s="28"/>
      <c r="XEJ283" s="28"/>
      <c r="XEK283" s="28"/>
      <c r="XEL283" s="28"/>
      <c r="XEM283" s="28"/>
      <c r="XEN283" s="28"/>
      <c r="XEO283" s="28"/>
      <c r="XEP283" s="28"/>
      <c r="XEQ283" s="28"/>
      <c r="XER283" s="28"/>
      <c r="XES283" s="28"/>
      <c r="XET283" s="28"/>
      <c r="XEU283" s="28"/>
      <c r="XEV283" s="28"/>
      <c r="XEW283" s="28"/>
      <c r="XEX283" s="28"/>
      <c r="XEY283" s="28"/>
      <c r="XEZ283" s="28"/>
      <c r="XFA283" s="28"/>
      <c r="XFB283" s="28"/>
      <c r="XFC283" s="28"/>
      <c r="XFD283" s="28"/>
    </row>
    <row r="284" spans="1:11 16358:16384" s="3" customFormat="1" ht="19.05" customHeight="1">
      <c r="A284" s="110"/>
      <c r="B284" s="112"/>
      <c r="C284" s="112"/>
      <c r="D284" s="112"/>
      <c r="E284" s="112"/>
      <c r="F284" s="29"/>
      <c r="G284" s="29"/>
      <c r="H284" s="29"/>
      <c r="I284" s="29"/>
      <c r="J284" s="114"/>
      <c r="K284" s="29"/>
      <c r="XED284" s="28"/>
      <c r="XEE284" s="28"/>
      <c r="XEF284" s="28"/>
      <c r="XEG284" s="28"/>
      <c r="XEH284" s="28"/>
      <c r="XEI284" s="28"/>
      <c r="XEJ284" s="28"/>
      <c r="XEK284" s="28"/>
      <c r="XEL284" s="28"/>
      <c r="XEM284" s="28"/>
      <c r="XEN284" s="28"/>
      <c r="XEO284" s="28"/>
      <c r="XEP284" s="28"/>
      <c r="XEQ284" s="28"/>
      <c r="XER284" s="28"/>
      <c r="XES284" s="28"/>
      <c r="XET284" s="28"/>
      <c r="XEU284" s="28"/>
      <c r="XEV284" s="28"/>
      <c r="XEW284" s="28"/>
      <c r="XEX284" s="28"/>
      <c r="XEY284" s="28"/>
      <c r="XEZ284" s="28"/>
      <c r="XFA284" s="28"/>
      <c r="XFB284" s="28"/>
      <c r="XFC284" s="28"/>
      <c r="XFD284" s="28"/>
    </row>
    <row r="285" spans="1:11 16358:16384" s="3" customFormat="1" ht="19.05" customHeight="1">
      <c r="A285" s="110"/>
      <c r="B285" s="112"/>
      <c r="C285" s="112"/>
      <c r="D285" s="112"/>
      <c r="E285" s="112"/>
      <c r="F285" s="29"/>
      <c r="G285" s="29"/>
      <c r="H285" s="29"/>
      <c r="I285" s="29"/>
      <c r="J285" s="114"/>
      <c r="K285" s="29"/>
      <c r="XED285" s="28"/>
      <c r="XEE285" s="28"/>
      <c r="XEF285" s="28"/>
      <c r="XEG285" s="28"/>
      <c r="XEH285" s="28"/>
      <c r="XEI285" s="28"/>
      <c r="XEJ285" s="28"/>
      <c r="XEK285" s="28"/>
      <c r="XEL285" s="28"/>
      <c r="XEM285" s="28"/>
      <c r="XEN285" s="28"/>
      <c r="XEO285" s="28"/>
      <c r="XEP285" s="28"/>
      <c r="XEQ285" s="28"/>
      <c r="XER285" s="28"/>
      <c r="XES285" s="28"/>
      <c r="XET285" s="28"/>
      <c r="XEU285" s="28"/>
      <c r="XEV285" s="28"/>
      <c r="XEW285" s="28"/>
      <c r="XEX285" s="28"/>
      <c r="XEY285" s="28"/>
      <c r="XEZ285" s="28"/>
      <c r="XFA285" s="28"/>
      <c r="XFB285" s="28"/>
      <c r="XFC285" s="28"/>
      <c r="XFD285" s="28"/>
    </row>
    <row r="286" spans="1:11 16358:16384" s="3" customFormat="1" ht="19.05" customHeight="1">
      <c r="A286" s="110"/>
      <c r="B286" s="112"/>
      <c r="C286" s="112"/>
      <c r="D286" s="112"/>
      <c r="E286" s="112"/>
      <c r="F286" s="29"/>
      <c r="G286" s="29"/>
      <c r="H286" s="29"/>
      <c r="I286" s="29"/>
      <c r="J286" s="114"/>
      <c r="K286" s="29"/>
      <c r="XED286" s="28"/>
      <c r="XEE286" s="28"/>
      <c r="XEF286" s="28"/>
      <c r="XEG286" s="28"/>
      <c r="XEH286" s="28"/>
      <c r="XEI286" s="28"/>
      <c r="XEJ286" s="28"/>
      <c r="XEK286" s="28"/>
      <c r="XEL286" s="28"/>
      <c r="XEM286" s="28"/>
      <c r="XEN286" s="28"/>
      <c r="XEO286" s="28"/>
      <c r="XEP286" s="28"/>
      <c r="XEQ286" s="28"/>
      <c r="XER286" s="28"/>
      <c r="XES286" s="28"/>
      <c r="XET286" s="28"/>
      <c r="XEU286" s="28"/>
      <c r="XEV286" s="28"/>
      <c r="XEW286" s="28"/>
      <c r="XEX286" s="28"/>
      <c r="XEY286" s="28"/>
      <c r="XEZ286" s="28"/>
      <c r="XFA286" s="28"/>
      <c r="XFB286" s="28"/>
      <c r="XFC286" s="28"/>
      <c r="XFD286" s="28"/>
    </row>
    <row r="287" spans="1:11 16358:16384" s="3" customFormat="1" ht="19.05" customHeight="1">
      <c r="A287" s="110"/>
      <c r="B287" s="112"/>
      <c r="C287" s="112"/>
      <c r="D287" s="112"/>
      <c r="E287" s="112"/>
      <c r="F287" s="29"/>
      <c r="G287" s="29"/>
      <c r="H287" s="29"/>
      <c r="I287" s="29"/>
      <c r="J287" s="114"/>
      <c r="K287" s="29"/>
      <c r="XED287" s="28"/>
      <c r="XEE287" s="28"/>
      <c r="XEF287" s="28"/>
      <c r="XEG287" s="28"/>
      <c r="XEH287" s="28"/>
      <c r="XEI287" s="28"/>
      <c r="XEJ287" s="28"/>
      <c r="XEK287" s="28"/>
      <c r="XEL287" s="28"/>
      <c r="XEM287" s="28"/>
      <c r="XEN287" s="28"/>
      <c r="XEO287" s="28"/>
      <c r="XEP287" s="28"/>
      <c r="XEQ287" s="28"/>
      <c r="XER287" s="28"/>
      <c r="XES287" s="28"/>
      <c r="XET287" s="28"/>
      <c r="XEU287" s="28"/>
      <c r="XEV287" s="28"/>
      <c r="XEW287" s="28"/>
      <c r="XEX287" s="28"/>
      <c r="XEY287" s="28"/>
      <c r="XEZ287" s="28"/>
      <c r="XFA287" s="28"/>
      <c r="XFB287" s="28"/>
      <c r="XFC287" s="28"/>
      <c r="XFD287" s="28"/>
    </row>
    <row r="288" spans="1:11 16358:16384" s="3" customFormat="1" ht="19.05" customHeight="1">
      <c r="A288" s="110"/>
      <c r="B288" s="112"/>
      <c r="C288" s="112"/>
      <c r="D288" s="112"/>
      <c r="E288" s="112"/>
      <c r="F288" s="29"/>
      <c r="G288" s="29"/>
      <c r="H288" s="29"/>
      <c r="I288" s="29"/>
      <c r="J288" s="114"/>
      <c r="K288" s="29"/>
      <c r="XED288" s="28"/>
      <c r="XEE288" s="28"/>
      <c r="XEF288" s="28"/>
      <c r="XEG288" s="28"/>
      <c r="XEH288" s="28"/>
      <c r="XEI288" s="28"/>
      <c r="XEJ288" s="28"/>
      <c r="XEK288" s="28"/>
      <c r="XEL288" s="28"/>
      <c r="XEM288" s="28"/>
      <c r="XEN288" s="28"/>
      <c r="XEO288" s="28"/>
      <c r="XEP288" s="28"/>
      <c r="XEQ288" s="28"/>
      <c r="XER288" s="28"/>
      <c r="XES288" s="28"/>
      <c r="XET288" s="28"/>
      <c r="XEU288" s="28"/>
      <c r="XEV288" s="28"/>
      <c r="XEW288" s="28"/>
      <c r="XEX288" s="28"/>
      <c r="XEY288" s="28"/>
      <c r="XEZ288" s="28"/>
      <c r="XFA288" s="28"/>
      <c r="XFB288" s="28"/>
      <c r="XFC288" s="28"/>
      <c r="XFD288" s="28"/>
    </row>
    <row r="289" spans="1:11 16358:16384" s="3" customFormat="1" ht="19.05" customHeight="1">
      <c r="A289" s="110"/>
      <c r="B289" s="112"/>
      <c r="C289" s="112"/>
      <c r="D289" s="112"/>
      <c r="E289" s="112"/>
      <c r="F289" s="29"/>
      <c r="G289" s="29"/>
      <c r="H289" s="29"/>
      <c r="I289" s="29"/>
      <c r="J289" s="114"/>
      <c r="K289" s="29"/>
      <c r="XED289" s="28"/>
      <c r="XEE289" s="28"/>
      <c r="XEF289" s="28"/>
      <c r="XEG289" s="28"/>
      <c r="XEH289" s="28"/>
      <c r="XEI289" s="28"/>
      <c r="XEJ289" s="28"/>
      <c r="XEK289" s="28"/>
      <c r="XEL289" s="28"/>
      <c r="XEM289" s="28"/>
      <c r="XEN289" s="28"/>
      <c r="XEO289" s="28"/>
      <c r="XEP289" s="28"/>
      <c r="XEQ289" s="28"/>
      <c r="XER289" s="28"/>
      <c r="XES289" s="28"/>
      <c r="XET289" s="28"/>
      <c r="XEU289" s="28"/>
      <c r="XEV289" s="28"/>
      <c r="XEW289" s="28"/>
      <c r="XEX289" s="28"/>
      <c r="XEY289" s="28"/>
      <c r="XEZ289" s="28"/>
      <c r="XFA289" s="28"/>
      <c r="XFB289" s="28"/>
      <c r="XFC289" s="28"/>
      <c r="XFD289" s="28"/>
    </row>
    <row r="290" spans="1:11 16358:16384" s="3" customFormat="1" ht="19.05" customHeight="1">
      <c r="A290" s="110"/>
      <c r="B290" s="112"/>
      <c r="C290" s="112"/>
      <c r="D290" s="112"/>
      <c r="E290" s="112"/>
      <c r="F290" s="29"/>
      <c r="G290" s="29"/>
      <c r="H290" s="29"/>
      <c r="I290" s="29"/>
      <c r="J290" s="114"/>
      <c r="K290" s="29"/>
      <c r="XED290" s="28"/>
      <c r="XEE290" s="28"/>
      <c r="XEF290" s="28"/>
      <c r="XEG290" s="28"/>
      <c r="XEH290" s="28"/>
      <c r="XEI290" s="28"/>
      <c r="XEJ290" s="28"/>
      <c r="XEK290" s="28"/>
      <c r="XEL290" s="28"/>
      <c r="XEM290" s="28"/>
      <c r="XEN290" s="28"/>
      <c r="XEO290" s="28"/>
      <c r="XEP290" s="28"/>
      <c r="XEQ290" s="28"/>
      <c r="XER290" s="28"/>
      <c r="XES290" s="28"/>
      <c r="XET290" s="28"/>
      <c r="XEU290" s="28"/>
      <c r="XEV290" s="28"/>
      <c r="XEW290" s="28"/>
      <c r="XEX290" s="28"/>
      <c r="XEY290" s="28"/>
      <c r="XEZ290" s="28"/>
      <c r="XFA290" s="28"/>
      <c r="XFB290" s="28"/>
      <c r="XFC290" s="28"/>
      <c r="XFD290" s="28"/>
    </row>
    <row r="291" spans="1:11 16358:16384" s="3" customFormat="1" ht="19.05" customHeight="1">
      <c r="A291" s="110"/>
      <c r="B291" s="112"/>
      <c r="C291" s="112"/>
      <c r="D291" s="112"/>
      <c r="E291" s="112"/>
      <c r="F291" s="29"/>
      <c r="G291" s="29"/>
      <c r="H291" s="29"/>
      <c r="I291" s="29"/>
      <c r="J291" s="114"/>
      <c r="K291" s="29"/>
      <c r="XED291" s="28"/>
      <c r="XEE291" s="28"/>
      <c r="XEF291" s="28"/>
      <c r="XEG291" s="28"/>
      <c r="XEH291" s="28"/>
      <c r="XEI291" s="28"/>
      <c r="XEJ291" s="28"/>
      <c r="XEK291" s="28"/>
      <c r="XEL291" s="28"/>
      <c r="XEM291" s="28"/>
      <c r="XEN291" s="28"/>
      <c r="XEO291" s="28"/>
      <c r="XEP291" s="28"/>
      <c r="XEQ291" s="28"/>
      <c r="XER291" s="28"/>
      <c r="XES291" s="28"/>
      <c r="XET291" s="28"/>
      <c r="XEU291" s="28"/>
      <c r="XEV291" s="28"/>
      <c r="XEW291" s="28"/>
      <c r="XEX291" s="28"/>
      <c r="XEY291" s="28"/>
      <c r="XEZ291" s="28"/>
      <c r="XFA291" s="28"/>
      <c r="XFB291" s="28"/>
      <c r="XFC291" s="28"/>
      <c r="XFD291" s="28"/>
    </row>
    <row r="292" spans="1:11 16358:16384" s="3" customFormat="1" ht="19.05" customHeight="1">
      <c r="A292" s="110"/>
      <c r="B292" s="112"/>
      <c r="C292" s="112"/>
      <c r="D292" s="112"/>
      <c r="E292" s="112"/>
      <c r="F292" s="29"/>
      <c r="G292" s="29"/>
      <c r="H292" s="29"/>
      <c r="I292" s="29"/>
      <c r="J292" s="114"/>
      <c r="K292" s="29"/>
      <c r="XED292" s="28"/>
      <c r="XEE292" s="28"/>
      <c r="XEF292" s="28"/>
      <c r="XEG292" s="28"/>
      <c r="XEH292" s="28"/>
      <c r="XEI292" s="28"/>
      <c r="XEJ292" s="28"/>
      <c r="XEK292" s="28"/>
      <c r="XEL292" s="28"/>
      <c r="XEM292" s="28"/>
      <c r="XEN292" s="28"/>
      <c r="XEO292" s="28"/>
      <c r="XEP292" s="28"/>
      <c r="XEQ292" s="28"/>
      <c r="XER292" s="28"/>
      <c r="XES292" s="28"/>
      <c r="XET292" s="28"/>
      <c r="XEU292" s="28"/>
      <c r="XEV292" s="28"/>
      <c r="XEW292" s="28"/>
      <c r="XEX292" s="28"/>
      <c r="XEY292" s="28"/>
      <c r="XEZ292" s="28"/>
      <c r="XFA292" s="28"/>
      <c r="XFB292" s="28"/>
      <c r="XFC292" s="28"/>
      <c r="XFD292" s="28"/>
    </row>
    <row r="293" spans="1:11 16358:16384" s="3" customFormat="1" ht="19.05" customHeight="1">
      <c r="A293" s="110"/>
      <c r="B293" s="112"/>
      <c r="C293" s="112"/>
      <c r="D293" s="112"/>
      <c r="E293" s="112"/>
      <c r="F293" s="29"/>
      <c r="G293" s="29"/>
      <c r="H293" s="29"/>
      <c r="I293" s="29"/>
      <c r="J293" s="114"/>
      <c r="K293" s="29"/>
      <c r="XED293" s="28"/>
      <c r="XEE293" s="28"/>
      <c r="XEF293" s="28"/>
      <c r="XEG293" s="28"/>
      <c r="XEH293" s="28"/>
      <c r="XEI293" s="28"/>
      <c r="XEJ293" s="28"/>
      <c r="XEK293" s="28"/>
      <c r="XEL293" s="28"/>
      <c r="XEM293" s="28"/>
      <c r="XEN293" s="28"/>
      <c r="XEO293" s="28"/>
      <c r="XEP293" s="28"/>
      <c r="XEQ293" s="28"/>
      <c r="XER293" s="28"/>
      <c r="XES293" s="28"/>
      <c r="XET293" s="28"/>
      <c r="XEU293" s="28"/>
      <c r="XEV293" s="28"/>
      <c r="XEW293" s="28"/>
      <c r="XEX293" s="28"/>
      <c r="XEY293" s="28"/>
      <c r="XEZ293" s="28"/>
      <c r="XFA293" s="28"/>
      <c r="XFB293" s="28"/>
      <c r="XFC293" s="28"/>
      <c r="XFD293" s="28"/>
    </row>
    <row r="294" spans="1:11 16358:16384" s="3" customFormat="1" ht="19.05" customHeight="1">
      <c r="A294" s="110"/>
      <c r="B294" s="112"/>
      <c r="C294" s="112"/>
      <c r="D294" s="112"/>
      <c r="E294" s="112"/>
      <c r="F294" s="29"/>
      <c r="G294" s="29"/>
      <c r="H294" s="29"/>
      <c r="I294" s="29"/>
      <c r="J294" s="114"/>
      <c r="K294" s="29"/>
      <c r="XED294" s="28"/>
      <c r="XEE294" s="28"/>
      <c r="XEF294" s="28"/>
      <c r="XEG294" s="28"/>
      <c r="XEH294" s="28"/>
      <c r="XEI294" s="28"/>
      <c r="XEJ294" s="28"/>
      <c r="XEK294" s="28"/>
      <c r="XEL294" s="28"/>
      <c r="XEM294" s="28"/>
      <c r="XEN294" s="28"/>
      <c r="XEO294" s="28"/>
      <c r="XEP294" s="28"/>
      <c r="XEQ294" s="28"/>
      <c r="XER294" s="28"/>
      <c r="XES294" s="28"/>
      <c r="XET294" s="28"/>
      <c r="XEU294" s="28"/>
      <c r="XEV294" s="28"/>
      <c r="XEW294" s="28"/>
      <c r="XEX294" s="28"/>
      <c r="XEY294" s="28"/>
      <c r="XEZ294" s="28"/>
      <c r="XFA294" s="28"/>
      <c r="XFB294" s="28"/>
      <c r="XFC294" s="28"/>
      <c r="XFD294" s="28"/>
    </row>
    <row r="295" spans="1:11 16358:16384" s="3" customFormat="1" ht="19.05" customHeight="1">
      <c r="A295" s="110"/>
      <c r="B295" s="112"/>
      <c r="C295" s="112"/>
      <c r="D295" s="112"/>
      <c r="E295" s="112"/>
      <c r="F295" s="29"/>
      <c r="G295" s="29"/>
      <c r="H295" s="29"/>
      <c r="I295" s="29"/>
      <c r="J295" s="114"/>
      <c r="K295" s="29"/>
      <c r="XED295" s="28"/>
      <c r="XEE295" s="28"/>
      <c r="XEF295" s="28"/>
      <c r="XEG295" s="28"/>
      <c r="XEH295" s="28"/>
      <c r="XEI295" s="28"/>
      <c r="XEJ295" s="28"/>
      <c r="XEK295" s="28"/>
      <c r="XEL295" s="28"/>
      <c r="XEM295" s="28"/>
      <c r="XEN295" s="28"/>
      <c r="XEO295" s="28"/>
      <c r="XEP295" s="28"/>
      <c r="XEQ295" s="28"/>
      <c r="XER295" s="28"/>
      <c r="XES295" s="28"/>
      <c r="XET295" s="28"/>
      <c r="XEU295" s="28"/>
      <c r="XEV295" s="28"/>
      <c r="XEW295" s="28"/>
      <c r="XEX295" s="28"/>
      <c r="XEY295" s="28"/>
      <c r="XEZ295" s="28"/>
      <c r="XFA295" s="28"/>
      <c r="XFB295" s="28"/>
      <c r="XFC295" s="28"/>
      <c r="XFD295" s="28"/>
    </row>
    <row r="296" spans="1:11 16358:16384" s="3" customFormat="1" ht="19.05" customHeight="1">
      <c r="A296" s="110"/>
      <c r="B296" s="112"/>
      <c r="C296" s="112"/>
      <c r="D296" s="112"/>
      <c r="E296" s="112"/>
      <c r="F296" s="29"/>
      <c r="G296" s="29"/>
      <c r="H296" s="29"/>
      <c r="I296" s="29"/>
      <c r="J296" s="114"/>
      <c r="K296" s="29"/>
      <c r="XED296" s="28"/>
      <c r="XEE296" s="28"/>
      <c r="XEF296" s="28"/>
      <c r="XEG296" s="28"/>
      <c r="XEH296" s="28"/>
      <c r="XEI296" s="28"/>
      <c r="XEJ296" s="28"/>
      <c r="XEK296" s="28"/>
      <c r="XEL296" s="28"/>
      <c r="XEM296" s="28"/>
      <c r="XEN296" s="28"/>
      <c r="XEO296" s="28"/>
      <c r="XEP296" s="28"/>
      <c r="XEQ296" s="28"/>
      <c r="XER296" s="28"/>
      <c r="XES296" s="28"/>
      <c r="XET296" s="28"/>
      <c r="XEU296" s="28"/>
      <c r="XEV296" s="28"/>
      <c r="XEW296" s="28"/>
      <c r="XEX296" s="28"/>
      <c r="XEY296" s="28"/>
      <c r="XEZ296" s="28"/>
      <c r="XFA296" s="28"/>
      <c r="XFB296" s="28"/>
      <c r="XFC296" s="28"/>
      <c r="XFD296" s="28"/>
    </row>
    <row r="297" spans="1:11 16358:16384" s="3" customFormat="1" ht="19.05" customHeight="1">
      <c r="A297" s="110"/>
      <c r="B297" s="112"/>
      <c r="C297" s="112"/>
      <c r="D297" s="112"/>
      <c r="E297" s="112"/>
      <c r="F297" s="29"/>
      <c r="G297" s="29"/>
      <c r="H297" s="29"/>
      <c r="I297" s="29"/>
      <c r="J297" s="114"/>
      <c r="K297" s="29"/>
      <c r="XED297" s="28"/>
      <c r="XEE297" s="28"/>
      <c r="XEF297" s="28"/>
      <c r="XEG297" s="28"/>
      <c r="XEH297" s="28"/>
      <c r="XEI297" s="28"/>
      <c r="XEJ297" s="28"/>
      <c r="XEK297" s="28"/>
      <c r="XEL297" s="28"/>
      <c r="XEM297" s="28"/>
      <c r="XEN297" s="28"/>
      <c r="XEO297" s="28"/>
      <c r="XEP297" s="28"/>
      <c r="XEQ297" s="28"/>
      <c r="XER297" s="28"/>
      <c r="XES297" s="28"/>
      <c r="XET297" s="28"/>
      <c r="XEU297" s="28"/>
      <c r="XEV297" s="28"/>
      <c r="XEW297" s="28"/>
      <c r="XEX297" s="28"/>
      <c r="XEY297" s="28"/>
      <c r="XEZ297" s="28"/>
      <c r="XFA297" s="28"/>
      <c r="XFB297" s="28"/>
      <c r="XFC297" s="28"/>
      <c r="XFD297" s="28"/>
    </row>
    <row r="298" spans="1:11 16358:16384" s="3" customFormat="1" ht="19.05" customHeight="1">
      <c r="A298" s="110"/>
      <c r="B298" s="112"/>
      <c r="C298" s="112"/>
      <c r="D298" s="112"/>
      <c r="E298" s="112"/>
      <c r="F298" s="29"/>
      <c r="G298" s="29"/>
      <c r="H298" s="29"/>
      <c r="I298" s="29"/>
      <c r="J298" s="114"/>
      <c r="K298" s="29"/>
      <c r="XED298" s="28"/>
      <c r="XEE298" s="28"/>
      <c r="XEF298" s="28"/>
      <c r="XEG298" s="28"/>
      <c r="XEH298" s="28"/>
      <c r="XEI298" s="28"/>
      <c r="XEJ298" s="28"/>
      <c r="XEK298" s="28"/>
      <c r="XEL298" s="28"/>
      <c r="XEM298" s="28"/>
      <c r="XEN298" s="28"/>
      <c r="XEO298" s="28"/>
      <c r="XEP298" s="28"/>
      <c r="XEQ298" s="28"/>
      <c r="XER298" s="28"/>
      <c r="XES298" s="28"/>
      <c r="XET298" s="28"/>
      <c r="XEU298" s="28"/>
      <c r="XEV298" s="28"/>
      <c r="XEW298" s="28"/>
      <c r="XEX298" s="28"/>
      <c r="XEY298" s="28"/>
      <c r="XEZ298" s="28"/>
      <c r="XFA298" s="28"/>
      <c r="XFB298" s="28"/>
      <c r="XFC298" s="28"/>
      <c r="XFD298" s="28"/>
    </row>
    <row r="299" spans="1:11 16358:16384" s="3" customFormat="1" ht="19.05" customHeight="1">
      <c r="A299" s="110"/>
      <c r="B299" s="112"/>
      <c r="C299" s="112"/>
      <c r="D299" s="112"/>
      <c r="E299" s="112"/>
      <c r="F299" s="29"/>
      <c r="G299" s="29"/>
      <c r="H299" s="29"/>
      <c r="I299" s="29"/>
      <c r="J299" s="114"/>
      <c r="K299" s="29"/>
      <c r="XED299" s="28"/>
      <c r="XEE299" s="28"/>
      <c r="XEF299" s="28"/>
      <c r="XEG299" s="28"/>
      <c r="XEH299" s="28"/>
      <c r="XEI299" s="28"/>
      <c r="XEJ299" s="28"/>
      <c r="XEK299" s="28"/>
      <c r="XEL299" s="28"/>
      <c r="XEM299" s="28"/>
      <c r="XEN299" s="28"/>
      <c r="XEO299" s="28"/>
      <c r="XEP299" s="28"/>
      <c r="XEQ299" s="28"/>
      <c r="XER299" s="28"/>
      <c r="XES299" s="28"/>
      <c r="XET299" s="28"/>
      <c r="XEU299" s="28"/>
      <c r="XEV299" s="28"/>
      <c r="XEW299" s="28"/>
      <c r="XEX299" s="28"/>
      <c r="XEY299" s="28"/>
      <c r="XEZ299" s="28"/>
      <c r="XFA299" s="28"/>
      <c r="XFB299" s="28"/>
      <c r="XFC299" s="28"/>
      <c r="XFD299" s="28"/>
    </row>
    <row r="300" spans="1:11 16358:16384" s="3" customFormat="1" ht="19.05" customHeight="1">
      <c r="A300" s="110"/>
      <c r="B300" s="112"/>
      <c r="C300" s="112"/>
      <c r="D300" s="112"/>
      <c r="E300" s="112"/>
      <c r="F300" s="29"/>
      <c r="G300" s="29"/>
      <c r="H300" s="29"/>
      <c r="I300" s="29"/>
      <c r="J300" s="114"/>
      <c r="K300" s="29"/>
      <c r="XED300" s="28"/>
      <c r="XEE300" s="28"/>
      <c r="XEF300" s="28"/>
      <c r="XEG300" s="28"/>
      <c r="XEH300" s="28"/>
      <c r="XEI300" s="28"/>
      <c r="XEJ300" s="28"/>
      <c r="XEK300" s="28"/>
      <c r="XEL300" s="28"/>
      <c r="XEM300" s="28"/>
      <c r="XEN300" s="28"/>
      <c r="XEO300" s="28"/>
      <c r="XEP300" s="28"/>
      <c r="XEQ300" s="28"/>
      <c r="XER300" s="28"/>
      <c r="XES300" s="28"/>
      <c r="XET300" s="28"/>
      <c r="XEU300" s="28"/>
      <c r="XEV300" s="28"/>
      <c r="XEW300" s="28"/>
      <c r="XEX300" s="28"/>
      <c r="XEY300" s="28"/>
      <c r="XEZ300" s="28"/>
      <c r="XFA300" s="28"/>
      <c r="XFB300" s="28"/>
      <c r="XFC300" s="28"/>
      <c r="XFD300" s="28"/>
    </row>
    <row r="301" spans="1:11 16358:16384" s="3" customFormat="1" ht="19.05" customHeight="1">
      <c r="A301" s="110"/>
      <c r="B301" s="112"/>
      <c r="C301" s="112"/>
      <c r="D301" s="112"/>
      <c r="E301" s="112"/>
      <c r="F301" s="29"/>
      <c r="G301" s="29"/>
      <c r="H301" s="29"/>
      <c r="I301" s="29"/>
      <c r="J301" s="114"/>
      <c r="K301" s="29"/>
      <c r="XED301" s="28"/>
      <c r="XEE301" s="28"/>
      <c r="XEF301" s="28"/>
      <c r="XEG301" s="28"/>
      <c r="XEH301" s="28"/>
      <c r="XEI301" s="28"/>
      <c r="XEJ301" s="28"/>
      <c r="XEK301" s="28"/>
      <c r="XEL301" s="28"/>
      <c r="XEM301" s="28"/>
      <c r="XEN301" s="28"/>
      <c r="XEO301" s="28"/>
      <c r="XEP301" s="28"/>
      <c r="XEQ301" s="28"/>
      <c r="XER301" s="28"/>
      <c r="XES301" s="28"/>
      <c r="XET301" s="28"/>
      <c r="XEU301" s="28"/>
      <c r="XEV301" s="28"/>
      <c r="XEW301" s="28"/>
      <c r="XEX301" s="28"/>
      <c r="XEY301" s="28"/>
      <c r="XEZ301" s="28"/>
      <c r="XFA301" s="28"/>
      <c r="XFB301" s="28"/>
      <c r="XFC301" s="28"/>
      <c r="XFD301" s="28"/>
    </row>
    <row r="302" spans="1:11 16358:16384" s="3" customFormat="1" ht="19.05" customHeight="1">
      <c r="A302" s="110"/>
      <c r="B302" s="112"/>
      <c r="C302" s="112"/>
      <c r="D302" s="112"/>
      <c r="E302" s="112"/>
      <c r="F302" s="29"/>
      <c r="G302" s="29"/>
      <c r="H302" s="29"/>
      <c r="I302" s="29"/>
      <c r="J302" s="114"/>
      <c r="K302" s="29"/>
      <c r="XED302" s="28"/>
      <c r="XEE302" s="28"/>
      <c r="XEF302" s="28"/>
      <c r="XEG302" s="28"/>
      <c r="XEH302" s="28"/>
      <c r="XEI302" s="28"/>
      <c r="XEJ302" s="28"/>
      <c r="XEK302" s="28"/>
      <c r="XEL302" s="28"/>
      <c r="XEM302" s="28"/>
      <c r="XEN302" s="28"/>
      <c r="XEO302" s="28"/>
      <c r="XEP302" s="28"/>
      <c r="XEQ302" s="28"/>
      <c r="XER302" s="28"/>
      <c r="XES302" s="28"/>
      <c r="XET302" s="28"/>
      <c r="XEU302" s="28"/>
      <c r="XEV302" s="28"/>
      <c r="XEW302" s="28"/>
      <c r="XEX302" s="28"/>
      <c r="XEY302" s="28"/>
      <c r="XEZ302" s="28"/>
      <c r="XFA302" s="28"/>
      <c r="XFB302" s="28"/>
      <c r="XFC302" s="28"/>
      <c r="XFD302" s="28"/>
    </row>
    <row r="303" spans="1:11 16358:16384" s="3" customFormat="1" ht="19.05" customHeight="1">
      <c r="A303" s="110"/>
      <c r="B303" s="112"/>
      <c r="C303" s="112"/>
      <c r="D303" s="112"/>
      <c r="E303" s="112"/>
      <c r="F303" s="29"/>
      <c r="G303" s="29"/>
      <c r="H303" s="29"/>
      <c r="I303" s="29"/>
      <c r="J303" s="114"/>
      <c r="K303" s="29"/>
      <c r="XED303" s="28"/>
      <c r="XEE303" s="28"/>
      <c r="XEF303" s="28"/>
      <c r="XEG303" s="28"/>
      <c r="XEH303" s="28"/>
      <c r="XEI303" s="28"/>
      <c r="XEJ303" s="28"/>
      <c r="XEK303" s="28"/>
      <c r="XEL303" s="28"/>
      <c r="XEM303" s="28"/>
      <c r="XEN303" s="28"/>
      <c r="XEO303" s="28"/>
      <c r="XEP303" s="28"/>
      <c r="XEQ303" s="28"/>
      <c r="XER303" s="28"/>
      <c r="XES303" s="28"/>
      <c r="XET303" s="28"/>
      <c r="XEU303" s="28"/>
      <c r="XEV303" s="28"/>
      <c r="XEW303" s="28"/>
      <c r="XEX303" s="28"/>
      <c r="XEY303" s="28"/>
      <c r="XEZ303" s="28"/>
      <c r="XFA303" s="28"/>
      <c r="XFB303" s="28"/>
      <c r="XFC303" s="28"/>
      <c r="XFD303" s="28"/>
    </row>
    <row r="304" spans="1:11 16358:16384" s="3" customFormat="1" ht="19.05" customHeight="1">
      <c r="A304" s="110"/>
      <c r="B304" s="112"/>
      <c r="C304" s="112"/>
      <c r="D304" s="112"/>
      <c r="E304" s="112"/>
      <c r="F304" s="29"/>
      <c r="G304" s="29"/>
      <c r="H304" s="29"/>
      <c r="I304" s="29"/>
      <c r="J304" s="114"/>
      <c r="K304" s="29"/>
      <c r="XED304" s="28"/>
      <c r="XEE304" s="28"/>
      <c r="XEF304" s="28"/>
      <c r="XEG304" s="28"/>
      <c r="XEH304" s="28"/>
      <c r="XEI304" s="28"/>
      <c r="XEJ304" s="28"/>
      <c r="XEK304" s="28"/>
      <c r="XEL304" s="28"/>
      <c r="XEM304" s="28"/>
      <c r="XEN304" s="28"/>
      <c r="XEO304" s="28"/>
      <c r="XEP304" s="28"/>
      <c r="XEQ304" s="28"/>
      <c r="XER304" s="28"/>
      <c r="XES304" s="28"/>
      <c r="XET304" s="28"/>
      <c r="XEU304" s="28"/>
      <c r="XEV304" s="28"/>
      <c r="XEW304" s="28"/>
      <c r="XEX304" s="28"/>
      <c r="XEY304" s="28"/>
      <c r="XEZ304" s="28"/>
      <c r="XFA304" s="28"/>
      <c r="XFB304" s="28"/>
      <c r="XFC304" s="28"/>
      <c r="XFD304" s="28"/>
    </row>
    <row r="305" spans="1:11 16358:16384" s="3" customFormat="1" ht="19.05" customHeight="1">
      <c r="A305" s="110"/>
      <c r="B305" s="112"/>
      <c r="C305" s="112"/>
      <c r="D305" s="112"/>
      <c r="E305" s="112"/>
      <c r="F305" s="29"/>
      <c r="G305" s="29"/>
      <c r="H305" s="29"/>
      <c r="I305" s="29"/>
      <c r="J305" s="114"/>
      <c r="K305" s="29"/>
      <c r="XED305" s="28"/>
      <c r="XEE305" s="28"/>
      <c r="XEF305" s="28"/>
      <c r="XEG305" s="28"/>
      <c r="XEH305" s="28"/>
      <c r="XEI305" s="28"/>
      <c r="XEJ305" s="28"/>
      <c r="XEK305" s="28"/>
      <c r="XEL305" s="28"/>
      <c r="XEM305" s="28"/>
      <c r="XEN305" s="28"/>
      <c r="XEO305" s="28"/>
      <c r="XEP305" s="28"/>
      <c r="XEQ305" s="28"/>
      <c r="XER305" s="28"/>
      <c r="XES305" s="28"/>
      <c r="XET305" s="28"/>
      <c r="XEU305" s="28"/>
      <c r="XEV305" s="28"/>
      <c r="XEW305" s="28"/>
      <c r="XEX305" s="28"/>
      <c r="XEY305" s="28"/>
      <c r="XEZ305" s="28"/>
      <c r="XFA305" s="28"/>
      <c r="XFB305" s="28"/>
      <c r="XFC305" s="28"/>
      <c r="XFD305" s="28"/>
    </row>
    <row r="306" spans="1:11 16358:16384" s="3" customFormat="1" ht="19.05" customHeight="1">
      <c r="A306" s="110"/>
      <c r="B306" s="112"/>
      <c r="C306" s="112"/>
      <c r="D306" s="112"/>
      <c r="E306" s="112"/>
      <c r="F306" s="29"/>
      <c r="G306" s="29"/>
      <c r="H306" s="29"/>
      <c r="I306" s="29"/>
      <c r="J306" s="114"/>
      <c r="K306" s="29"/>
      <c r="XED306" s="28"/>
      <c r="XEE306" s="28"/>
      <c r="XEF306" s="28"/>
      <c r="XEG306" s="28"/>
      <c r="XEH306" s="28"/>
      <c r="XEI306" s="28"/>
      <c r="XEJ306" s="28"/>
      <c r="XEK306" s="28"/>
      <c r="XEL306" s="28"/>
      <c r="XEM306" s="28"/>
      <c r="XEN306" s="28"/>
      <c r="XEO306" s="28"/>
      <c r="XEP306" s="28"/>
      <c r="XEQ306" s="28"/>
      <c r="XER306" s="28"/>
      <c r="XES306" s="28"/>
      <c r="XET306" s="28"/>
      <c r="XEU306" s="28"/>
      <c r="XEV306" s="28"/>
      <c r="XEW306" s="28"/>
      <c r="XEX306" s="28"/>
      <c r="XEY306" s="28"/>
      <c r="XEZ306" s="28"/>
      <c r="XFA306" s="28"/>
      <c r="XFB306" s="28"/>
      <c r="XFC306" s="28"/>
      <c r="XFD306" s="28"/>
    </row>
    <row r="307" spans="1:11 16358:16384" s="3" customFormat="1" ht="19.05" customHeight="1">
      <c r="A307" s="110"/>
      <c r="B307" s="112"/>
      <c r="C307" s="112"/>
      <c r="D307" s="112"/>
      <c r="E307" s="112"/>
      <c r="F307" s="29"/>
      <c r="G307" s="29"/>
      <c r="H307" s="29"/>
      <c r="I307" s="29"/>
      <c r="J307" s="114"/>
      <c r="K307" s="29"/>
      <c r="XED307" s="28"/>
      <c r="XEE307" s="28"/>
      <c r="XEF307" s="28"/>
      <c r="XEG307" s="28"/>
      <c r="XEH307" s="28"/>
      <c r="XEI307" s="28"/>
      <c r="XEJ307" s="28"/>
      <c r="XEK307" s="28"/>
      <c r="XEL307" s="28"/>
      <c r="XEM307" s="28"/>
      <c r="XEN307" s="28"/>
      <c r="XEO307" s="28"/>
      <c r="XEP307" s="28"/>
      <c r="XEQ307" s="28"/>
      <c r="XER307" s="28"/>
      <c r="XES307" s="28"/>
      <c r="XET307" s="28"/>
      <c r="XEU307" s="28"/>
      <c r="XEV307" s="28"/>
      <c r="XEW307" s="28"/>
      <c r="XEX307" s="28"/>
      <c r="XEY307" s="28"/>
      <c r="XEZ307" s="28"/>
      <c r="XFA307" s="28"/>
      <c r="XFB307" s="28"/>
      <c r="XFC307" s="28"/>
      <c r="XFD307" s="28"/>
    </row>
    <row r="308" spans="1:11 16358:16384" s="3" customFormat="1" ht="19.05" customHeight="1">
      <c r="A308" s="110"/>
      <c r="B308" s="112"/>
      <c r="C308" s="112"/>
      <c r="D308" s="112"/>
      <c r="E308" s="112"/>
      <c r="F308" s="29"/>
      <c r="G308" s="29"/>
      <c r="H308" s="29"/>
      <c r="I308" s="29"/>
      <c r="J308" s="114"/>
      <c r="K308" s="29"/>
      <c r="XED308" s="28"/>
      <c r="XEE308" s="28"/>
      <c r="XEF308" s="28"/>
      <c r="XEG308" s="28"/>
      <c r="XEH308" s="28"/>
      <c r="XEI308" s="28"/>
      <c r="XEJ308" s="28"/>
      <c r="XEK308" s="28"/>
      <c r="XEL308" s="28"/>
      <c r="XEM308" s="28"/>
      <c r="XEN308" s="28"/>
      <c r="XEO308" s="28"/>
      <c r="XEP308" s="28"/>
      <c r="XEQ308" s="28"/>
      <c r="XER308" s="28"/>
      <c r="XES308" s="28"/>
      <c r="XET308" s="28"/>
      <c r="XEU308" s="28"/>
      <c r="XEV308" s="28"/>
      <c r="XEW308" s="28"/>
      <c r="XEX308" s="28"/>
      <c r="XEY308" s="28"/>
      <c r="XEZ308" s="28"/>
      <c r="XFA308" s="28"/>
      <c r="XFB308" s="28"/>
      <c r="XFC308" s="28"/>
      <c r="XFD308" s="28"/>
    </row>
    <row r="309" spans="1:11 16358:16384" s="3" customFormat="1" ht="19.05" customHeight="1">
      <c r="A309" s="110"/>
      <c r="B309" s="112"/>
      <c r="C309" s="112"/>
      <c r="D309" s="112"/>
      <c r="E309" s="112"/>
      <c r="F309" s="29"/>
      <c r="G309" s="29"/>
      <c r="H309" s="29"/>
      <c r="I309" s="29"/>
      <c r="J309" s="114"/>
      <c r="K309" s="29"/>
      <c r="XED309" s="28"/>
      <c r="XEE309" s="28"/>
      <c r="XEF309" s="28"/>
      <c r="XEG309" s="28"/>
      <c r="XEH309" s="28"/>
      <c r="XEI309" s="28"/>
      <c r="XEJ309" s="28"/>
      <c r="XEK309" s="28"/>
      <c r="XEL309" s="28"/>
      <c r="XEM309" s="28"/>
      <c r="XEN309" s="28"/>
      <c r="XEO309" s="28"/>
      <c r="XEP309" s="28"/>
      <c r="XEQ309" s="28"/>
      <c r="XER309" s="28"/>
      <c r="XES309" s="28"/>
      <c r="XET309" s="28"/>
      <c r="XEU309" s="28"/>
      <c r="XEV309" s="28"/>
      <c r="XEW309" s="28"/>
      <c r="XEX309" s="28"/>
      <c r="XEY309" s="28"/>
      <c r="XEZ309" s="28"/>
      <c r="XFA309" s="28"/>
      <c r="XFB309" s="28"/>
      <c r="XFC309" s="28"/>
      <c r="XFD309" s="28"/>
    </row>
    <row r="310" spans="1:11 16358:16384" s="3" customFormat="1" ht="19.05" customHeight="1">
      <c r="A310" s="110"/>
      <c r="B310" s="112"/>
      <c r="C310" s="112"/>
      <c r="D310" s="112"/>
      <c r="E310" s="112"/>
      <c r="F310" s="29"/>
      <c r="G310" s="29"/>
      <c r="H310" s="29"/>
      <c r="I310" s="29"/>
      <c r="J310" s="114"/>
      <c r="K310" s="29"/>
      <c r="XED310" s="28"/>
      <c r="XEE310" s="28"/>
      <c r="XEF310" s="28"/>
      <c r="XEG310" s="28"/>
      <c r="XEH310" s="28"/>
      <c r="XEI310" s="28"/>
      <c r="XEJ310" s="28"/>
      <c r="XEK310" s="28"/>
      <c r="XEL310" s="28"/>
      <c r="XEM310" s="28"/>
      <c r="XEN310" s="28"/>
      <c r="XEO310" s="28"/>
      <c r="XEP310" s="28"/>
      <c r="XEQ310" s="28"/>
      <c r="XER310" s="28"/>
      <c r="XES310" s="28"/>
      <c r="XET310" s="28"/>
      <c r="XEU310" s="28"/>
      <c r="XEV310" s="28"/>
      <c r="XEW310" s="28"/>
      <c r="XEX310" s="28"/>
      <c r="XEY310" s="28"/>
      <c r="XEZ310" s="28"/>
      <c r="XFA310" s="28"/>
      <c r="XFB310" s="28"/>
      <c r="XFC310" s="28"/>
      <c r="XFD310" s="28"/>
    </row>
    <row r="311" spans="1:11 16358:16384" s="3" customFormat="1" ht="19.05" customHeight="1">
      <c r="A311" s="110"/>
      <c r="B311" s="112"/>
      <c r="C311" s="112"/>
      <c r="D311" s="112"/>
      <c r="E311" s="112"/>
      <c r="F311" s="29"/>
      <c r="G311" s="29"/>
      <c r="H311" s="29"/>
      <c r="I311" s="29"/>
      <c r="J311" s="114"/>
      <c r="K311" s="29"/>
      <c r="XED311" s="28"/>
      <c r="XEE311" s="28"/>
      <c r="XEF311" s="28"/>
      <c r="XEG311" s="28"/>
      <c r="XEH311" s="28"/>
      <c r="XEI311" s="28"/>
      <c r="XEJ311" s="28"/>
      <c r="XEK311" s="28"/>
      <c r="XEL311" s="28"/>
      <c r="XEM311" s="28"/>
      <c r="XEN311" s="28"/>
      <c r="XEO311" s="28"/>
      <c r="XEP311" s="28"/>
      <c r="XEQ311" s="28"/>
      <c r="XER311" s="28"/>
      <c r="XES311" s="28"/>
      <c r="XET311" s="28"/>
      <c r="XEU311" s="28"/>
      <c r="XEV311" s="28"/>
      <c r="XEW311" s="28"/>
      <c r="XEX311" s="28"/>
      <c r="XEY311" s="28"/>
      <c r="XEZ311" s="28"/>
      <c r="XFA311" s="28"/>
      <c r="XFB311" s="28"/>
      <c r="XFC311" s="28"/>
      <c r="XFD311" s="28"/>
    </row>
    <row r="312" spans="1:11 16358:16384" s="3" customFormat="1" ht="19.05" customHeight="1">
      <c r="A312" s="110"/>
      <c r="B312" s="112"/>
      <c r="C312" s="112"/>
      <c r="D312" s="112"/>
      <c r="E312" s="112"/>
      <c r="F312" s="29"/>
      <c r="G312" s="29"/>
      <c r="H312" s="29"/>
      <c r="I312" s="29"/>
      <c r="J312" s="114"/>
      <c r="K312" s="29"/>
      <c r="XED312" s="28"/>
      <c r="XEE312" s="28"/>
      <c r="XEF312" s="28"/>
      <c r="XEG312" s="28"/>
      <c r="XEH312" s="28"/>
      <c r="XEI312" s="28"/>
      <c r="XEJ312" s="28"/>
      <c r="XEK312" s="28"/>
      <c r="XEL312" s="28"/>
      <c r="XEM312" s="28"/>
      <c r="XEN312" s="28"/>
      <c r="XEO312" s="28"/>
      <c r="XEP312" s="28"/>
      <c r="XEQ312" s="28"/>
      <c r="XER312" s="28"/>
      <c r="XES312" s="28"/>
      <c r="XET312" s="28"/>
      <c r="XEU312" s="28"/>
      <c r="XEV312" s="28"/>
      <c r="XEW312" s="28"/>
      <c r="XEX312" s="28"/>
      <c r="XEY312" s="28"/>
      <c r="XEZ312" s="28"/>
      <c r="XFA312" s="28"/>
      <c r="XFB312" s="28"/>
      <c r="XFC312" s="28"/>
      <c r="XFD312" s="28"/>
    </row>
    <row r="313" spans="1:11 16358:16384" s="3" customFormat="1" ht="19.05" customHeight="1">
      <c r="A313" s="110"/>
      <c r="B313" s="112"/>
      <c r="C313" s="112"/>
      <c r="D313" s="112"/>
      <c r="E313" s="112"/>
      <c r="F313" s="29"/>
      <c r="G313" s="29"/>
      <c r="H313" s="29"/>
      <c r="I313" s="29"/>
      <c r="J313" s="114"/>
      <c r="K313" s="29"/>
      <c r="XED313" s="28"/>
      <c r="XEE313" s="28"/>
      <c r="XEF313" s="28"/>
      <c r="XEG313" s="28"/>
      <c r="XEH313" s="28"/>
      <c r="XEI313" s="28"/>
      <c r="XEJ313" s="28"/>
      <c r="XEK313" s="28"/>
      <c r="XEL313" s="28"/>
      <c r="XEM313" s="28"/>
      <c r="XEN313" s="28"/>
      <c r="XEO313" s="28"/>
      <c r="XEP313" s="28"/>
      <c r="XEQ313" s="28"/>
      <c r="XER313" s="28"/>
      <c r="XES313" s="28"/>
      <c r="XET313" s="28"/>
      <c r="XEU313" s="28"/>
      <c r="XEV313" s="28"/>
      <c r="XEW313" s="28"/>
      <c r="XEX313" s="28"/>
      <c r="XEY313" s="28"/>
      <c r="XEZ313" s="28"/>
      <c r="XFA313" s="28"/>
      <c r="XFB313" s="28"/>
      <c r="XFC313" s="28"/>
      <c r="XFD313" s="28"/>
    </row>
    <row r="314" spans="1:11 16358:16384" s="3" customFormat="1" ht="19.05" customHeight="1">
      <c r="A314" s="110"/>
      <c r="B314" s="112"/>
      <c r="C314" s="112"/>
      <c r="D314" s="112"/>
      <c r="E314" s="112"/>
      <c r="F314" s="29"/>
      <c r="G314" s="29"/>
      <c r="H314" s="29"/>
      <c r="I314" s="29"/>
      <c r="J314" s="114"/>
      <c r="K314" s="29"/>
      <c r="XED314" s="28"/>
      <c r="XEE314" s="28"/>
      <c r="XEF314" s="28"/>
      <c r="XEG314" s="28"/>
      <c r="XEH314" s="28"/>
      <c r="XEI314" s="28"/>
      <c r="XEJ314" s="28"/>
      <c r="XEK314" s="28"/>
      <c r="XEL314" s="28"/>
      <c r="XEM314" s="28"/>
      <c r="XEN314" s="28"/>
      <c r="XEO314" s="28"/>
      <c r="XEP314" s="28"/>
      <c r="XEQ314" s="28"/>
      <c r="XER314" s="28"/>
      <c r="XES314" s="28"/>
      <c r="XET314" s="28"/>
      <c r="XEU314" s="28"/>
      <c r="XEV314" s="28"/>
      <c r="XEW314" s="28"/>
      <c r="XEX314" s="28"/>
      <c r="XEY314" s="28"/>
      <c r="XEZ314" s="28"/>
      <c r="XFA314" s="28"/>
      <c r="XFB314" s="28"/>
      <c r="XFC314" s="28"/>
      <c r="XFD314" s="28"/>
    </row>
    <row r="315" spans="1:11 16358:16384" s="3" customFormat="1" ht="19.05" customHeight="1">
      <c r="A315" s="110"/>
      <c r="B315" s="112"/>
      <c r="C315" s="112"/>
      <c r="D315" s="112"/>
      <c r="E315" s="112"/>
      <c r="F315" s="29"/>
      <c r="G315" s="29"/>
      <c r="H315" s="29"/>
      <c r="I315" s="29"/>
      <c r="J315" s="114"/>
      <c r="K315" s="29"/>
      <c r="XED315" s="28"/>
      <c r="XEE315" s="28"/>
      <c r="XEF315" s="28"/>
      <c r="XEG315" s="28"/>
      <c r="XEH315" s="28"/>
      <c r="XEI315" s="28"/>
      <c r="XEJ315" s="28"/>
      <c r="XEK315" s="28"/>
      <c r="XEL315" s="28"/>
      <c r="XEM315" s="28"/>
      <c r="XEN315" s="28"/>
      <c r="XEO315" s="28"/>
      <c r="XEP315" s="28"/>
      <c r="XEQ315" s="28"/>
      <c r="XER315" s="28"/>
      <c r="XES315" s="28"/>
      <c r="XET315" s="28"/>
      <c r="XEU315" s="28"/>
      <c r="XEV315" s="28"/>
      <c r="XEW315" s="28"/>
      <c r="XEX315" s="28"/>
      <c r="XEY315" s="28"/>
      <c r="XEZ315" s="28"/>
      <c r="XFA315" s="28"/>
      <c r="XFB315" s="28"/>
      <c r="XFC315" s="28"/>
      <c r="XFD315" s="28"/>
    </row>
    <row r="316" spans="1:11 16358:16384" s="3" customFormat="1" ht="19.05" customHeight="1">
      <c r="A316" s="110"/>
      <c r="B316" s="112"/>
      <c r="C316" s="112"/>
      <c r="D316" s="112"/>
      <c r="E316" s="112"/>
      <c r="F316" s="29"/>
      <c r="G316" s="29"/>
      <c r="H316" s="29"/>
      <c r="I316" s="29"/>
      <c r="J316" s="114"/>
      <c r="K316" s="29"/>
      <c r="XED316" s="28"/>
      <c r="XEE316" s="28"/>
      <c r="XEF316" s="28"/>
      <c r="XEG316" s="28"/>
      <c r="XEH316" s="28"/>
      <c r="XEI316" s="28"/>
      <c r="XEJ316" s="28"/>
      <c r="XEK316" s="28"/>
      <c r="XEL316" s="28"/>
      <c r="XEM316" s="28"/>
      <c r="XEN316" s="28"/>
      <c r="XEO316" s="28"/>
      <c r="XEP316" s="28"/>
      <c r="XEQ316" s="28"/>
      <c r="XER316" s="28"/>
      <c r="XES316" s="28"/>
      <c r="XET316" s="28"/>
      <c r="XEU316" s="28"/>
      <c r="XEV316" s="28"/>
      <c r="XEW316" s="28"/>
      <c r="XEX316" s="28"/>
      <c r="XEY316" s="28"/>
      <c r="XEZ316" s="28"/>
      <c r="XFA316" s="28"/>
      <c r="XFB316" s="28"/>
      <c r="XFC316" s="28"/>
      <c r="XFD316" s="28"/>
    </row>
    <row r="317" spans="1:11 16358:16384" s="3" customFormat="1" ht="19.05" customHeight="1">
      <c r="A317" s="110"/>
      <c r="B317" s="112"/>
      <c r="C317" s="112"/>
      <c r="D317" s="112"/>
      <c r="E317" s="112"/>
      <c r="F317" s="29"/>
      <c r="G317" s="29"/>
      <c r="H317" s="29"/>
      <c r="I317" s="29"/>
      <c r="J317" s="114"/>
      <c r="K317" s="29"/>
      <c r="XED317" s="28"/>
      <c r="XEE317" s="28"/>
      <c r="XEF317" s="28"/>
      <c r="XEG317" s="28"/>
      <c r="XEH317" s="28"/>
      <c r="XEI317" s="28"/>
      <c r="XEJ317" s="28"/>
      <c r="XEK317" s="28"/>
      <c r="XEL317" s="28"/>
      <c r="XEM317" s="28"/>
      <c r="XEN317" s="28"/>
      <c r="XEO317" s="28"/>
      <c r="XEP317" s="28"/>
      <c r="XEQ317" s="28"/>
      <c r="XER317" s="28"/>
      <c r="XES317" s="28"/>
      <c r="XET317" s="28"/>
      <c r="XEU317" s="28"/>
      <c r="XEV317" s="28"/>
      <c r="XEW317" s="28"/>
      <c r="XEX317" s="28"/>
      <c r="XEY317" s="28"/>
      <c r="XEZ317" s="28"/>
      <c r="XFA317" s="28"/>
      <c r="XFB317" s="28"/>
      <c r="XFC317" s="28"/>
      <c r="XFD317" s="28"/>
    </row>
    <row r="318" spans="1:11 16358:16384" s="3" customFormat="1" ht="19.05" customHeight="1">
      <c r="A318" s="110"/>
      <c r="B318" s="112"/>
      <c r="C318" s="112"/>
      <c r="D318" s="112"/>
      <c r="E318" s="112"/>
      <c r="F318" s="29"/>
      <c r="G318" s="29"/>
      <c r="H318" s="29"/>
      <c r="I318" s="29"/>
      <c r="J318" s="114"/>
      <c r="K318" s="29"/>
      <c r="XED318" s="28"/>
      <c r="XEE318" s="28"/>
      <c r="XEF318" s="28"/>
      <c r="XEG318" s="28"/>
      <c r="XEH318" s="28"/>
      <c r="XEI318" s="28"/>
      <c r="XEJ318" s="28"/>
      <c r="XEK318" s="28"/>
      <c r="XEL318" s="28"/>
      <c r="XEM318" s="28"/>
      <c r="XEN318" s="28"/>
      <c r="XEO318" s="28"/>
      <c r="XEP318" s="28"/>
      <c r="XEQ318" s="28"/>
      <c r="XER318" s="28"/>
      <c r="XES318" s="28"/>
      <c r="XET318" s="28"/>
      <c r="XEU318" s="28"/>
      <c r="XEV318" s="28"/>
      <c r="XEW318" s="28"/>
      <c r="XEX318" s="28"/>
      <c r="XEY318" s="28"/>
      <c r="XEZ318" s="28"/>
      <c r="XFA318" s="28"/>
      <c r="XFB318" s="28"/>
      <c r="XFC318" s="28"/>
      <c r="XFD318" s="28"/>
    </row>
  </sheetData>
  <sheetProtection formatCells="0" formatColumns="0" formatRows="0"/>
  <mergeCells count="891">
    <mergeCell ref="J313:J315"/>
    <mergeCell ref="J316:J318"/>
    <mergeCell ref="J286:J288"/>
    <mergeCell ref="J289:J291"/>
    <mergeCell ref="J292:J294"/>
    <mergeCell ref="J295:J297"/>
    <mergeCell ref="J298:J300"/>
    <mergeCell ref="J301:J303"/>
    <mergeCell ref="J304:J306"/>
    <mergeCell ref="J307:J309"/>
    <mergeCell ref="J310:J312"/>
    <mergeCell ref="J259:J261"/>
    <mergeCell ref="J262:J264"/>
    <mergeCell ref="J265:J267"/>
    <mergeCell ref="J268:J270"/>
    <mergeCell ref="J271:J273"/>
    <mergeCell ref="J274:J276"/>
    <mergeCell ref="J277:J279"/>
    <mergeCell ref="J280:J282"/>
    <mergeCell ref="J283:J285"/>
    <mergeCell ref="J232:J234"/>
    <mergeCell ref="J235:J237"/>
    <mergeCell ref="J238:J240"/>
    <mergeCell ref="J241:J243"/>
    <mergeCell ref="J244:J246"/>
    <mergeCell ref="J247:J249"/>
    <mergeCell ref="J250:J252"/>
    <mergeCell ref="J253:J255"/>
    <mergeCell ref="J256:J258"/>
    <mergeCell ref="J205:J207"/>
    <mergeCell ref="J208:J210"/>
    <mergeCell ref="J211:J213"/>
    <mergeCell ref="J214:J216"/>
    <mergeCell ref="J217:J219"/>
    <mergeCell ref="J220:J222"/>
    <mergeCell ref="J223:J225"/>
    <mergeCell ref="J226:J228"/>
    <mergeCell ref="J229:J231"/>
    <mergeCell ref="J178:J180"/>
    <mergeCell ref="J181:J183"/>
    <mergeCell ref="J184:J186"/>
    <mergeCell ref="J187:J189"/>
    <mergeCell ref="J190:J192"/>
    <mergeCell ref="J193:J195"/>
    <mergeCell ref="J196:J198"/>
    <mergeCell ref="J199:J201"/>
    <mergeCell ref="J202:J204"/>
    <mergeCell ref="J151:J153"/>
    <mergeCell ref="J154:J156"/>
    <mergeCell ref="J157:J159"/>
    <mergeCell ref="J160:J162"/>
    <mergeCell ref="J163:J165"/>
    <mergeCell ref="J166:J168"/>
    <mergeCell ref="J169:J171"/>
    <mergeCell ref="J172:J174"/>
    <mergeCell ref="J175:J177"/>
    <mergeCell ref="J124:J126"/>
    <mergeCell ref="J127:J129"/>
    <mergeCell ref="J130:J132"/>
    <mergeCell ref="J133:J135"/>
    <mergeCell ref="J136:J138"/>
    <mergeCell ref="J139:J141"/>
    <mergeCell ref="J142:J144"/>
    <mergeCell ref="J145:J147"/>
    <mergeCell ref="J148:J150"/>
    <mergeCell ref="J97:J99"/>
    <mergeCell ref="J100:J102"/>
    <mergeCell ref="J103:J105"/>
    <mergeCell ref="J106:J108"/>
    <mergeCell ref="J109:J111"/>
    <mergeCell ref="J112:J114"/>
    <mergeCell ref="J115:J117"/>
    <mergeCell ref="J118:J120"/>
    <mergeCell ref="J121:J123"/>
    <mergeCell ref="J70:J72"/>
    <mergeCell ref="J73:J75"/>
    <mergeCell ref="J76:J78"/>
    <mergeCell ref="J79:J81"/>
    <mergeCell ref="J82:J84"/>
    <mergeCell ref="J85:J87"/>
    <mergeCell ref="J88:J90"/>
    <mergeCell ref="J91:J93"/>
    <mergeCell ref="J94:J96"/>
    <mergeCell ref="J43:J45"/>
    <mergeCell ref="J46:J48"/>
    <mergeCell ref="J49:J51"/>
    <mergeCell ref="J52:J54"/>
    <mergeCell ref="J55:J57"/>
    <mergeCell ref="J58:J60"/>
    <mergeCell ref="J61:J63"/>
    <mergeCell ref="J64:J66"/>
    <mergeCell ref="J67:J69"/>
    <mergeCell ref="J16:J18"/>
    <mergeCell ref="J19:J21"/>
    <mergeCell ref="J22:J24"/>
    <mergeCell ref="J25:J27"/>
    <mergeCell ref="J28:J30"/>
    <mergeCell ref="J31:J33"/>
    <mergeCell ref="J34:J36"/>
    <mergeCell ref="J37:J39"/>
    <mergeCell ref="J40:J42"/>
    <mergeCell ref="I169:I171"/>
    <mergeCell ref="I172:I174"/>
    <mergeCell ref="I175:I177"/>
    <mergeCell ref="I178:I180"/>
    <mergeCell ref="I181:I183"/>
    <mergeCell ref="I184:I186"/>
    <mergeCell ref="I187:I189"/>
    <mergeCell ref="I190:I192"/>
    <mergeCell ref="I193:I195"/>
    <mergeCell ref="I142:I144"/>
    <mergeCell ref="I145:I147"/>
    <mergeCell ref="I148:I150"/>
    <mergeCell ref="I151:I153"/>
    <mergeCell ref="I154:I156"/>
    <mergeCell ref="I157:I159"/>
    <mergeCell ref="I160:I162"/>
    <mergeCell ref="I163:I165"/>
    <mergeCell ref="I166:I168"/>
    <mergeCell ref="I115:I117"/>
    <mergeCell ref="I118:I120"/>
    <mergeCell ref="I121:I123"/>
    <mergeCell ref="I124:I126"/>
    <mergeCell ref="I127:I129"/>
    <mergeCell ref="I130:I132"/>
    <mergeCell ref="I133:I135"/>
    <mergeCell ref="I136:I138"/>
    <mergeCell ref="I139:I141"/>
    <mergeCell ref="I88:I90"/>
    <mergeCell ref="I91:I93"/>
    <mergeCell ref="I94:I96"/>
    <mergeCell ref="I97:I99"/>
    <mergeCell ref="I100:I102"/>
    <mergeCell ref="I103:I105"/>
    <mergeCell ref="I106:I108"/>
    <mergeCell ref="I109:I111"/>
    <mergeCell ref="I112:I114"/>
    <mergeCell ref="I61:I63"/>
    <mergeCell ref="I64:I66"/>
    <mergeCell ref="I67:I69"/>
    <mergeCell ref="I70:I72"/>
    <mergeCell ref="I73:I75"/>
    <mergeCell ref="I76:I78"/>
    <mergeCell ref="I79:I81"/>
    <mergeCell ref="I82:I84"/>
    <mergeCell ref="I85:I87"/>
    <mergeCell ref="H181:H183"/>
    <mergeCell ref="H184:H186"/>
    <mergeCell ref="H187:H189"/>
    <mergeCell ref="H190:H192"/>
    <mergeCell ref="H193:H195"/>
    <mergeCell ref="I4:I6"/>
    <mergeCell ref="I7:I9"/>
    <mergeCell ref="I10:I12"/>
    <mergeCell ref="I13:I15"/>
    <mergeCell ref="I16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4"/>
    <mergeCell ref="I55:I57"/>
    <mergeCell ref="I58:I60"/>
    <mergeCell ref="H154:H156"/>
    <mergeCell ref="H157:H159"/>
    <mergeCell ref="H160:H162"/>
    <mergeCell ref="H163:H165"/>
    <mergeCell ref="H166:H168"/>
    <mergeCell ref="H169:H171"/>
    <mergeCell ref="H172:H174"/>
    <mergeCell ref="H175:H177"/>
    <mergeCell ref="H178:H180"/>
    <mergeCell ref="H127:H129"/>
    <mergeCell ref="H130:H132"/>
    <mergeCell ref="H133:H135"/>
    <mergeCell ref="H136:H138"/>
    <mergeCell ref="H139:H141"/>
    <mergeCell ref="H142:H144"/>
    <mergeCell ref="H145:H147"/>
    <mergeCell ref="H148:H150"/>
    <mergeCell ref="H151:H153"/>
    <mergeCell ref="H100:H102"/>
    <mergeCell ref="H103:H105"/>
    <mergeCell ref="H106:H108"/>
    <mergeCell ref="H109:H111"/>
    <mergeCell ref="H112:H114"/>
    <mergeCell ref="H115:H117"/>
    <mergeCell ref="H118:H120"/>
    <mergeCell ref="H121:H123"/>
    <mergeCell ref="H124:H126"/>
    <mergeCell ref="H73:H75"/>
    <mergeCell ref="H76:H78"/>
    <mergeCell ref="H79:H81"/>
    <mergeCell ref="H82:H84"/>
    <mergeCell ref="H85:H87"/>
    <mergeCell ref="H88:H90"/>
    <mergeCell ref="H91:H93"/>
    <mergeCell ref="H94:H96"/>
    <mergeCell ref="H97:H99"/>
    <mergeCell ref="G193:G195"/>
    <mergeCell ref="H4:H6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H55:H57"/>
    <mergeCell ref="H58:H60"/>
    <mergeCell ref="H61:H63"/>
    <mergeCell ref="H64:H66"/>
    <mergeCell ref="H67:H69"/>
    <mergeCell ref="H70:H72"/>
    <mergeCell ref="G166:G168"/>
    <mergeCell ref="G169:G171"/>
    <mergeCell ref="G172:G174"/>
    <mergeCell ref="G175:G177"/>
    <mergeCell ref="G178:G180"/>
    <mergeCell ref="G181:G183"/>
    <mergeCell ref="G184:G186"/>
    <mergeCell ref="G187:G189"/>
    <mergeCell ref="G190:G192"/>
    <mergeCell ref="G139:G141"/>
    <mergeCell ref="G142:G144"/>
    <mergeCell ref="G145:G147"/>
    <mergeCell ref="G148:G150"/>
    <mergeCell ref="G151:G153"/>
    <mergeCell ref="G154:G156"/>
    <mergeCell ref="G157:G159"/>
    <mergeCell ref="G160:G162"/>
    <mergeCell ref="G163:G165"/>
    <mergeCell ref="G112:G114"/>
    <mergeCell ref="G115:G117"/>
    <mergeCell ref="G118:G120"/>
    <mergeCell ref="G121:G123"/>
    <mergeCell ref="G124:G126"/>
    <mergeCell ref="G127:G129"/>
    <mergeCell ref="G130:G132"/>
    <mergeCell ref="G133:G135"/>
    <mergeCell ref="G136:G138"/>
    <mergeCell ref="G85:G87"/>
    <mergeCell ref="G88:G90"/>
    <mergeCell ref="G91:G93"/>
    <mergeCell ref="G94:G96"/>
    <mergeCell ref="G97:G99"/>
    <mergeCell ref="G100:G102"/>
    <mergeCell ref="G103:G105"/>
    <mergeCell ref="G106:G108"/>
    <mergeCell ref="G109:G111"/>
    <mergeCell ref="G58:G60"/>
    <mergeCell ref="G61:G63"/>
    <mergeCell ref="G64:G66"/>
    <mergeCell ref="G67:G69"/>
    <mergeCell ref="G70:G72"/>
    <mergeCell ref="G73:G75"/>
    <mergeCell ref="G76:G78"/>
    <mergeCell ref="G79:G81"/>
    <mergeCell ref="G82:G84"/>
    <mergeCell ref="F178:F180"/>
    <mergeCell ref="F181:F183"/>
    <mergeCell ref="F184:F186"/>
    <mergeCell ref="F187:F189"/>
    <mergeCell ref="F190:F192"/>
    <mergeCell ref="F193:F195"/>
    <mergeCell ref="G4:G6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4"/>
    <mergeCell ref="G55:G57"/>
    <mergeCell ref="F151:F153"/>
    <mergeCell ref="F154:F156"/>
    <mergeCell ref="F157:F159"/>
    <mergeCell ref="F160:F162"/>
    <mergeCell ref="F163:F165"/>
    <mergeCell ref="F166:F168"/>
    <mergeCell ref="F169:F171"/>
    <mergeCell ref="F172:F174"/>
    <mergeCell ref="F175:F177"/>
    <mergeCell ref="F124:F126"/>
    <mergeCell ref="F127:F129"/>
    <mergeCell ref="F130:F132"/>
    <mergeCell ref="F133:F135"/>
    <mergeCell ref="F136:F138"/>
    <mergeCell ref="F139:F141"/>
    <mergeCell ref="F142:F144"/>
    <mergeCell ref="F145:F147"/>
    <mergeCell ref="F148:F150"/>
    <mergeCell ref="F97:F99"/>
    <mergeCell ref="F100:F102"/>
    <mergeCell ref="F103:F105"/>
    <mergeCell ref="F106:F108"/>
    <mergeCell ref="F109:F111"/>
    <mergeCell ref="F112:F114"/>
    <mergeCell ref="F115:F117"/>
    <mergeCell ref="F118:F120"/>
    <mergeCell ref="F121:F123"/>
    <mergeCell ref="F70:F72"/>
    <mergeCell ref="F73:F75"/>
    <mergeCell ref="F76:F78"/>
    <mergeCell ref="F79:F81"/>
    <mergeCell ref="F82:F84"/>
    <mergeCell ref="F85:F87"/>
    <mergeCell ref="F88:F90"/>
    <mergeCell ref="F91:F93"/>
    <mergeCell ref="F94:F96"/>
    <mergeCell ref="E313:E315"/>
    <mergeCell ref="E316:E318"/>
    <mergeCell ref="F4:F6"/>
    <mergeCell ref="F7:F9"/>
    <mergeCell ref="F10:F12"/>
    <mergeCell ref="F13:F15"/>
    <mergeCell ref="F16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E286:E288"/>
    <mergeCell ref="E289:E291"/>
    <mergeCell ref="E292:E294"/>
    <mergeCell ref="E295:E297"/>
    <mergeCell ref="E298:E300"/>
    <mergeCell ref="E301:E303"/>
    <mergeCell ref="E304:E306"/>
    <mergeCell ref="E307:E309"/>
    <mergeCell ref="E310:E312"/>
    <mergeCell ref="E259:E261"/>
    <mergeCell ref="E262:E264"/>
    <mergeCell ref="E265:E267"/>
    <mergeCell ref="E268:E270"/>
    <mergeCell ref="E271:E273"/>
    <mergeCell ref="E274:E276"/>
    <mergeCell ref="E277:E279"/>
    <mergeCell ref="E280:E282"/>
    <mergeCell ref="E283:E285"/>
    <mergeCell ref="E232:E234"/>
    <mergeCell ref="E235:E237"/>
    <mergeCell ref="E238:E240"/>
    <mergeCell ref="E241:E243"/>
    <mergeCell ref="E244:E246"/>
    <mergeCell ref="E247:E249"/>
    <mergeCell ref="E250:E252"/>
    <mergeCell ref="E253:E255"/>
    <mergeCell ref="E256:E258"/>
    <mergeCell ref="E205:E207"/>
    <mergeCell ref="E208:E210"/>
    <mergeCell ref="E211:E213"/>
    <mergeCell ref="E214:E216"/>
    <mergeCell ref="E217:E219"/>
    <mergeCell ref="E220:E222"/>
    <mergeCell ref="E223:E225"/>
    <mergeCell ref="E226:E228"/>
    <mergeCell ref="E229:E231"/>
    <mergeCell ref="E178:E180"/>
    <mergeCell ref="E181:E183"/>
    <mergeCell ref="E184:E186"/>
    <mergeCell ref="E187:E189"/>
    <mergeCell ref="E190:E192"/>
    <mergeCell ref="E193:E195"/>
    <mergeCell ref="E196:E198"/>
    <mergeCell ref="E199:E201"/>
    <mergeCell ref="E202:E204"/>
    <mergeCell ref="E151:E153"/>
    <mergeCell ref="E154:E156"/>
    <mergeCell ref="E157:E159"/>
    <mergeCell ref="E160:E162"/>
    <mergeCell ref="E163:E165"/>
    <mergeCell ref="E166:E168"/>
    <mergeCell ref="E169:E171"/>
    <mergeCell ref="E172:E174"/>
    <mergeCell ref="E175:E177"/>
    <mergeCell ref="E124:E126"/>
    <mergeCell ref="E127:E129"/>
    <mergeCell ref="E130:E132"/>
    <mergeCell ref="E133:E135"/>
    <mergeCell ref="E136:E138"/>
    <mergeCell ref="E139:E141"/>
    <mergeCell ref="E142:E144"/>
    <mergeCell ref="E145:E147"/>
    <mergeCell ref="E148:E150"/>
    <mergeCell ref="E97:E99"/>
    <mergeCell ref="E100:E102"/>
    <mergeCell ref="E103:E105"/>
    <mergeCell ref="E106:E108"/>
    <mergeCell ref="E109:E111"/>
    <mergeCell ref="E112:E114"/>
    <mergeCell ref="E115:E117"/>
    <mergeCell ref="E118:E120"/>
    <mergeCell ref="E121:E123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D313:D315"/>
    <mergeCell ref="D316:D318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D286:D288"/>
    <mergeCell ref="D289:D291"/>
    <mergeCell ref="D292:D294"/>
    <mergeCell ref="D295:D297"/>
    <mergeCell ref="D298:D300"/>
    <mergeCell ref="D301:D303"/>
    <mergeCell ref="D304:D306"/>
    <mergeCell ref="D307:D309"/>
    <mergeCell ref="D310:D312"/>
    <mergeCell ref="D259:D261"/>
    <mergeCell ref="D262:D264"/>
    <mergeCell ref="D265:D267"/>
    <mergeCell ref="D268:D270"/>
    <mergeCell ref="D271:D273"/>
    <mergeCell ref="D274:D276"/>
    <mergeCell ref="D277:D279"/>
    <mergeCell ref="D280:D282"/>
    <mergeCell ref="D283:D285"/>
    <mergeCell ref="D232:D234"/>
    <mergeCell ref="D235:D237"/>
    <mergeCell ref="D238:D240"/>
    <mergeCell ref="D241:D243"/>
    <mergeCell ref="D244:D246"/>
    <mergeCell ref="D247:D249"/>
    <mergeCell ref="D250:D252"/>
    <mergeCell ref="D253:D255"/>
    <mergeCell ref="D256:D258"/>
    <mergeCell ref="D205:D207"/>
    <mergeCell ref="D208:D210"/>
    <mergeCell ref="D211:D213"/>
    <mergeCell ref="D214:D216"/>
    <mergeCell ref="D217:D219"/>
    <mergeCell ref="D220:D222"/>
    <mergeCell ref="D223:D225"/>
    <mergeCell ref="D226:D228"/>
    <mergeCell ref="D229:D231"/>
    <mergeCell ref="D178:D180"/>
    <mergeCell ref="D181:D183"/>
    <mergeCell ref="D184:D186"/>
    <mergeCell ref="D187:D189"/>
    <mergeCell ref="D190:D192"/>
    <mergeCell ref="D193:D195"/>
    <mergeCell ref="D196:D198"/>
    <mergeCell ref="D199:D201"/>
    <mergeCell ref="D202:D204"/>
    <mergeCell ref="D151:D153"/>
    <mergeCell ref="D154:D156"/>
    <mergeCell ref="D157:D159"/>
    <mergeCell ref="D160:D162"/>
    <mergeCell ref="D163:D165"/>
    <mergeCell ref="D166:D168"/>
    <mergeCell ref="D169:D171"/>
    <mergeCell ref="D172:D174"/>
    <mergeCell ref="D175:D177"/>
    <mergeCell ref="D124:D126"/>
    <mergeCell ref="D127:D129"/>
    <mergeCell ref="D130:D132"/>
    <mergeCell ref="D133:D135"/>
    <mergeCell ref="D136:D138"/>
    <mergeCell ref="D139:D141"/>
    <mergeCell ref="D142:D144"/>
    <mergeCell ref="D145:D147"/>
    <mergeCell ref="D148:D150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C313:C315"/>
    <mergeCell ref="C316:C318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C286:C288"/>
    <mergeCell ref="C289:C291"/>
    <mergeCell ref="C292:C294"/>
    <mergeCell ref="C295:C297"/>
    <mergeCell ref="C298:C300"/>
    <mergeCell ref="C301:C303"/>
    <mergeCell ref="C304:C306"/>
    <mergeCell ref="C307:C309"/>
    <mergeCell ref="C310:C312"/>
    <mergeCell ref="C259:C261"/>
    <mergeCell ref="C262:C264"/>
    <mergeCell ref="C265:C267"/>
    <mergeCell ref="C268:C270"/>
    <mergeCell ref="C271:C273"/>
    <mergeCell ref="C274:C276"/>
    <mergeCell ref="C277:C279"/>
    <mergeCell ref="C280:C282"/>
    <mergeCell ref="C283:C285"/>
    <mergeCell ref="C232:C234"/>
    <mergeCell ref="C235:C237"/>
    <mergeCell ref="C238:C240"/>
    <mergeCell ref="C241:C243"/>
    <mergeCell ref="C244:C246"/>
    <mergeCell ref="C247:C249"/>
    <mergeCell ref="C250:C252"/>
    <mergeCell ref="C253:C255"/>
    <mergeCell ref="C256:C258"/>
    <mergeCell ref="C205:C207"/>
    <mergeCell ref="C208:C210"/>
    <mergeCell ref="C211:C213"/>
    <mergeCell ref="C214:C216"/>
    <mergeCell ref="C217:C219"/>
    <mergeCell ref="C220:C222"/>
    <mergeCell ref="C223:C225"/>
    <mergeCell ref="C226:C228"/>
    <mergeCell ref="C229:C231"/>
    <mergeCell ref="C178:C180"/>
    <mergeCell ref="C181:C183"/>
    <mergeCell ref="C184:C186"/>
    <mergeCell ref="C187:C189"/>
    <mergeCell ref="C190:C192"/>
    <mergeCell ref="C193:C195"/>
    <mergeCell ref="C196:C198"/>
    <mergeCell ref="C199:C201"/>
    <mergeCell ref="C202:C204"/>
    <mergeCell ref="C151:C153"/>
    <mergeCell ref="C154:C156"/>
    <mergeCell ref="C157:C159"/>
    <mergeCell ref="C160:C162"/>
    <mergeCell ref="C163:C165"/>
    <mergeCell ref="C166:C168"/>
    <mergeCell ref="C169:C171"/>
    <mergeCell ref="C172:C174"/>
    <mergeCell ref="C175:C177"/>
    <mergeCell ref="C124:C126"/>
    <mergeCell ref="C127:C129"/>
    <mergeCell ref="C130:C132"/>
    <mergeCell ref="C133:C135"/>
    <mergeCell ref="C136:C138"/>
    <mergeCell ref="C139:C141"/>
    <mergeCell ref="C142:C144"/>
    <mergeCell ref="C145:C147"/>
    <mergeCell ref="C148:C150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B313:B315"/>
    <mergeCell ref="B316:B318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B286:B288"/>
    <mergeCell ref="B289:B291"/>
    <mergeCell ref="B292:B294"/>
    <mergeCell ref="B295:B297"/>
    <mergeCell ref="B298:B300"/>
    <mergeCell ref="B301:B303"/>
    <mergeCell ref="B304:B306"/>
    <mergeCell ref="B307:B309"/>
    <mergeCell ref="B310:B312"/>
    <mergeCell ref="B259:B261"/>
    <mergeCell ref="B262:B264"/>
    <mergeCell ref="B265:B267"/>
    <mergeCell ref="B268:B270"/>
    <mergeCell ref="B271:B273"/>
    <mergeCell ref="B274:B276"/>
    <mergeCell ref="B277:B279"/>
    <mergeCell ref="B280:B282"/>
    <mergeCell ref="B283:B285"/>
    <mergeCell ref="B232:B234"/>
    <mergeCell ref="B235:B237"/>
    <mergeCell ref="B238:B240"/>
    <mergeCell ref="B241:B243"/>
    <mergeCell ref="B244:B246"/>
    <mergeCell ref="B247:B249"/>
    <mergeCell ref="B250:B252"/>
    <mergeCell ref="B253:B255"/>
    <mergeCell ref="B256:B258"/>
    <mergeCell ref="B205:B207"/>
    <mergeCell ref="B208:B210"/>
    <mergeCell ref="B211:B213"/>
    <mergeCell ref="B214:B216"/>
    <mergeCell ref="B217:B219"/>
    <mergeCell ref="B220:B222"/>
    <mergeCell ref="B223:B225"/>
    <mergeCell ref="B226:B228"/>
    <mergeCell ref="B229:B231"/>
    <mergeCell ref="B178:B180"/>
    <mergeCell ref="B181:B183"/>
    <mergeCell ref="B184:B186"/>
    <mergeCell ref="B187:B189"/>
    <mergeCell ref="B190:B192"/>
    <mergeCell ref="B193:B195"/>
    <mergeCell ref="B196:B198"/>
    <mergeCell ref="B199:B201"/>
    <mergeCell ref="B202:B204"/>
    <mergeCell ref="B151:B153"/>
    <mergeCell ref="B154:B156"/>
    <mergeCell ref="B157:B159"/>
    <mergeCell ref="B160:B162"/>
    <mergeCell ref="B163:B165"/>
    <mergeCell ref="B166:B168"/>
    <mergeCell ref="B169:B171"/>
    <mergeCell ref="B172:B174"/>
    <mergeCell ref="B175:B177"/>
    <mergeCell ref="B124:B126"/>
    <mergeCell ref="B127:B129"/>
    <mergeCell ref="B130:B132"/>
    <mergeCell ref="B133:B135"/>
    <mergeCell ref="B136:B138"/>
    <mergeCell ref="B139:B141"/>
    <mergeCell ref="B142:B144"/>
    <mergeCell ref="B145:B147"/>
    <mergeCell ref="B148:B150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A313:A315"/>
    <mergeCell ref="A316:A318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A286:A288"/>
    <mergeCell ref="A289:A291"/>
    <mergeCell ref="A292:A294"/>
    <mergeCell ref="A295:A297"/>
    <mergeCell ref="A298:A300"/>
    <mergeCell ref="A301:A303"/>
    <mergeCell ref="A304:A306"/>
    <mergeCell ref="A307:A309"/>
    <mergeCell ref="A310:A312"/>
    <mergeCell ref="A259:A261"/>
    <mergeCell ref="A262:A264"/>
    <mergeCell ref="A265:A267"/>
    <mergeCell ref="A268:A270"/>
    <mergeCell ref="A271:A273"/>
    <mergeCell ref="A274:A276"/>
    <mergeCell ref="A277:A279"/>
    <mergeCell ref="A280:A282"/>
    <mergeCell ref="A283:A285"/>
    <mergeCell ref="A232:A234"/>
    <mergeCell ref="A235:A237"/>
    <mergeCell ref="A238:A240"/>
    <mergeCell ref="A241:A243"/>
    <mergeCell ref="A244:A246"/>
    <mergeCell ref="A247:A249"/>
    <mergeCell ref="A250:A252"/>
    <mergeCell ref="A253:A255"/>
    <mergeCell ref="A256:A258"/>
    <mergeCell ref="A205:A207"/>
    <mergeCell ref="A208:A210"/>
    <mergeCell ref="A211:A213"/>
    <mergeCell ref="A214:A216"/>
    <mergeCell ref="A217:A219"/>
    <mergeCell ref="A220:A222"/>
    <mergeCell ref="A223:A225"/>
    <mergeCell ref="A226:A228"/>
    <mergeCell ref="A229:A231"/>
    <mergeCell ref="A178:A180"/>
    <mergeCell ref="A181:A183"/>
    <mergeCell ref="A184:A186"/>
    <mergeCell ref="A187:A189"/>
    <mergeCell ref="A190:A192"/>
    <mergeCell ref="A193:A195"/>
    <mergeCell ref="A196:A198"/>
    <mergeCell ref="A199:A201"/>
    <mergeCell ref="A202:A204"/>
    <mergeCell ref="A151:A153"/>
    <mergeCell ref="A154:A156"/>
    <mergeCell ref="A157:A159"/>
    <mergeCell ref="A160:A162"/>
    <mergeCell ref="A163:A165"/>
    <mergeCell ref="A166:A168"/>
    <mergeCell ref="A169:A171"/>
    <mergeCell ref="A172:A174"/>
    <mergeCell ref="A175:A177"/>
    <mergeCell ref="A124:A126"/>
    <mergeCell ref="A127:A129"/>
    <mergeCell ref="A130:A132"/>
    <mergeCell ref="A133:A135"/>
    <mergeCell ref="A136:A138"/>
    <mergeCell ref="A139:A141"/>
    <mergeCell ref="A142:A144"/>
    <mergeCell ref="A145:A147"/>
    <mergeCell ref="A148:A150"/>
    <mergeCell ref="A97:A99"/>
    <mergeCell ref="A100:A102"/>
    <mergeCell ref="A103:A105"/>
    <mergeCell ref="A106:A108"/>
    <mergeCell ref="A109:A111"/>
    <mergeCell ref="A112:A114"/>
    <mergeCell ref="A115:A117"/>
    <mergeCell ref="A118:A120"/>
    <mergeCell ref="A121:A123"/>
    <mergeCell ref="A70:A72"/>
    <mergeCell ref="A73:A75"/>
    <mergeCell ref="A76:A78"/>
    <mergeCell ref="A79:A81"/>
    <mergeCell ref="A82:A84"/>
    <mergeCell ref="A85:A87"/>
    <mergeCell ref="A88:A90"/>
    <mergeCell ref="A91:A93"/>
    <mergeCell ref="A94:A96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1:AP1"/>
    <mergeCell ref="A2:B2"/>
    <mergeCell ref="J2:L2"/>
    <mergeCell ref="N2:Z2"/>
    <mergeCell ref="AJ2:AN2"/>
    <mergeCell ref="A4:A6"/>
    <mergeCell ref="A7:A9"/>
    <mergeCell ref="A10:A12"/>
    <mergeCell ref="A13:A15"/>
    <mergeCell ref="J4:J6"/>
    <mergeCell ref="J7:J9"/>
    <mergeCell ref="J10:J12"/>
    <mergeCell ref="J13:J15"/>
  </mergeCells>
  <dataValidations count="4">
    <dataValidation type="list" allowBlank="1" showInputMessage="1" showErrorMessage="1" sqref="L4:AP5 L7:AP8 L10:AP11 L13:AP14 L16:AP17 L19:AP20 L22:AP23 L25:AP26 L28:AP29 L31:AP32 L34:AP35 L37:AP38 L40:AP41 L43:AP44 L46:AP47 L49:AP50 L52:AP53 L55:AP56 L58:AP59 L61:AP62 L64:AP65 L67:AP68 L70:AP71 L73:AP74 L76:AP77 L79:AP80 L82:AP83 L85:AP86 L88:AP89 L91:AP92 L94:AP95 L97:AP98 L100:AP101 L103:AP104 L106:AP107 L109:AP110 L112:AP113 L115:AP116 L118:AP119 L121:AP122 L124:AP125 L127:AP128 L130:AP131 L133:AP134 L136:AP137 L139:AP140 L142:AP143 L145:AP146 L148:AP149 L151:AP152 L154:AP155 L157:AP158 L160:AP161 L163:AP164 L166:AP167 L169:AP170 L172:AP173 L175:AP176 L178:AP179 L181:AP182 L184:AP185 L187:AP188 L190:AP191 L193:AP194">
      <formula1>"出勤,事假,病假,休假,缺勤,放假"</formula1>
    </dataValidation>
    <dataValidation type="list" allowBlank="1" showInputMessage="1" showErrorMessage="1" sqref="A2:B2">
      <formula1>年份</formula1>
    </dataValidation>
    <dataValidation type="list" allowBlank="1" showInputMessage="1" showErrorMessage="1" sqref="C2">
      <formula1>月份</formula1>
    </dataValidation>
    <dataValidation type="list" allowBlank="1" showInputMessage="1" showErrorMessage="1" sqref="L196:AP197 L199:AP200 L202:AP203 L205:AP206 L208:AP209 L211:AP212 L214:AP215 L217:AP218 L220:AP221 L223:AP224 L226:AP227 L229:AP230 L232:AP233 L235:AP236 L238:AP239 L241:AP242 L244:AP245 L247:AP248 L250:AP251 L253:AP254 L256:AP257 L259:AP260 L262:AP263 L265:AP266 L268:AP269 L271:AP272 L274:AP275 L277:AP278 L280:AP281 L283:AP284 L286:AP287 L289:AP290 L292:AP293 L295:AP296 L298:AP299 L301:AP302 L304:AP305 L307:AP308 L310:AP311 L313:AP314 L316:AP317">
      <formula1>"√,×"</formula1>
    </dataValidation>
  </dataValidations>
  <printOptions horizontalCentered="1"/>
  <pageMargins left="0.196527777777778" right="0.196527777777778" top="0.196527777777778" bottom="0.196527777777778" header="0" footer="0"/>
  <pageSetup fitToHeight="0" orientation="landscape" pageOrder="overThenDown" paperSize="9" scale="5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>
    <pageSetUpPr fitToPage="1"/>
  </sheetPr>
  <dimension ref="A1:XFD318"/>
  <sheetViews>
    <sheetView showGridLines="0" showZeros="0" workbookViewId="0" topLeftCell="A1">
      <selection pane="topLeft" activeCell="AR1" sqref="AR1"/>
    </sheetView>
  </sheetViews>
  <sheetFormatPr defaultColWidth="9" defaultRowHeight="19.05" customHeight="1"/>
  <cols>
    <col min="1" max="1" width="4.7" style="1" customWidth="1"/>
    <col min="2" max="2" width="7.9" style="1" customWidth="1"/>
    <col min="3" max="3" width="8.7" style="1" customWidth="1"/>
    <col min="4" max="4" width="9.9" style="1" customWidth="1"/>
    <col min="5" max="9" width="6.9" style="1" customWidth="1"/>
    <col min="10" max="10" width="8.7" style="4" customWidth="1"/>
    <col min="11" max="11" width="6.9" style="1" customWidth="1"/>
    <col min="12" max="42" width="4.3" style="1" customWidth="1"/>
    <col min="43" max="43" width="2.7" style="1" customWidth="1"/>
    <col min="44" max="16357" width="9" style="1"/>
    <col min="16358" max="16384" width="9" style="5"/>
  </cols>
  <sheetData>
    <row r="1" spans="1:42" s="1" customFormat="1" ht="39" customHeight="1">
      <c r="A1" s="96" t="s">
        <v>78</v>
      </c>
      <c r="B1" s="96"/>
      <c r="C1" s="96"/>
      <c r="D1" s="96"/>
      <c r="E1" s="96"/>
      <c r="F1" s="96"/>
      <c r="G1" s="96"/>
      <c r="H1" s="96"/>
      <c r="I1" s="96"/>
      <c r="J1" s="103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</row>
    <row r="2" spans="1:42" s="1" customFormat="1" ht="19.95" customHeight="1">
      <c r="A2" s="104">
        <v>2022</v>
      </c>
      <c r="B2" s="104"/>
      <c r="C2" s="6">
        <v>9</v>
      </c>
      <c r="E2" s="7"/>
      <c r="F2" s="7"/>
      <c r="G2" s="7"/>
      <c r="H2" s="7"/>
      <c r="I2" s="7"/>
      <c r="J2" s="105" t="str">
        <f>"本月 "&amp;DAY(DATE(A2,C2+1,1)-1)&amp;" 天"</f>
        <v>本月 30 天</v>
      </c>
      <c r="K2" s="106"/>
      <c r="L2" s="106"/>
      <c r="M2" s="13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22"/>
      <c r="AB2" s="22"/>
      <c r="AC2" s="22"/>
      <c r="AD2" s="22"/>
      <c r="AE2" s="22"/>
      <c r="AF2" s="23"/>
      <c r="AG2" s="23"/>
      <c r="AH2" s="23"/>
      <c r="AI2" s="23"/>
      <c r="AJ2" s="108" t="s">
        <v>79</v>
      </c>
      <c r="AK2" s="108"/>
      <c r="AL2" s="108"/>
      <c r="AM2" s="108"/>
      <c r="AN2" s="108"/>
      <c r="AO2" s="23">
        <v>7</v>
      </c>
      <c r="AP2" s="24" t="s">
        <v>80</v>
      </c>
    </row>
    <row r="3" spans="1:42" s="2" customFormat="1" ht="49.95" customHeight="1">
      <c r="A3" s="8" t="s">
        <v>81</v>
      </c>
      <c r="B3" s="9" t="s">
        <v>1</v>
      </c>
      <c r="C3" s="10" t="s">
        <v>62</v>
      </c>
      <c r="D3" s="11" t="s">
        <v>63</v>
      </c>
      <c r="E3" s="11" t="s">
        <v>64</v>
      </c>
      <c r="F3" s="12" t="s">
        <v>65</v>
      </c>
      <c r="G3" s="12" t="s">
        <v>66</v>
      </c>
      <c r="H3" s="12" t="s">
        <v>67</v>
      </c>
      <c r="I3" s="12" t="s">
        <v>68</v>
      </c>
      <c r="J3" s="14" t="s">
        <v>69</v>
      </c>
      <c r="K3" s="12" t="s">
        <v>82</v>
      </c>
      <c r="L3" s="15">
        <f t="shared" si="0" ref="L3:AP3">IF(MONTH(DATE($A$2,$C$2,COLUMN(A1)))=$C$2,DATE($A$2,$C$2,COLUMN(A1)),"")</f>
        <v>44805</v>
      </c>
      <c r="M3" s="15">
        <f t="shared" si="0"/>
        <v>44806</v>
      </c>
      <c r="N3" s="15">
        <f t="shared" si="0"/>
        <v>44807</v>
      </c>
      <c r="O3" s="15">
        <f t="shared" si="0"/>
        <v>44808</v>
      </c>
      <c r="P3" s="15">
        <f t="shared" si="0"/>
        <v>44809</v>
      </c>
      <c r="Q3" s="15">
        <f t="shared" si="0"/>
        <v>44810</v>
      </c>
      <c r="R3" s="15">
        <f t="shared" si="0"/>
        <v>44811</v>
      </c>
      <c r="S3" s="15">
        <f t="shared" si="0"/>
        <v>44812</v>
      </c>
      <c r="T3" s="15">
        <f t="shared" si="0"/>
        <v>44813</v>
      </c>
      <c r="U3" s="15">
        <f t="shared" si="0"/>
        <v>44814</v>
      </c>
      <c r="V3" s="15">
        <f t="shared" si="0"/>
        <v>44815</v>
      </c>
      <c r="W3" s="15">
        <f t="shared" si="0"/>
        <v>44816</v>
      </c>
      <c r="X3" s="15">
        <f t="shared" si="0"/>
        <v>44817</v>
      </c>
      <c r="Y3" s="15">
        <f t="shared" si="0"/>
        <v>44818</v>
      </c>
      <c r="Z3" s="15">
        <f t="shared" si="0"/>
        <v>44819</v>
      </c>
      <c r="AA3" s="15">
        <f t="shared" si="0"/>
        <v>44820</v>
      </c>
      <c r="AB3" s="15">
        <f t="shared" si="0"/>
        <v>44821</v>
      </c>
      <c r="AC3" s="15">
        <f t="shared" si="0"/>
        <v>44822</v>
      </c>
      <c r="AD3" s="15">
        <f t="shared" si="0"/>
        <v>44823</v>
      </c>
      <c r="AE3" s="15">
        <f t="shared" si="0"/>
        <v>44824</v>
      </c>
      <c r="AF3" s="15">
        <f t="shared" si="0"/>
        <v>44825</v>
      </c>
      <c r="AG3" s="15">
        <f t="shared" si="0"/>
        <v>44826</v>
      </c>
      <c r="AH3" s="15">
        <f t="shared" si="0"/>
        <v>44827</v>
      </c>
      <c r="AI3" s="15">
        <f t="shared" si="0"/>
        <v>44828</v>
      </c>
      <c r="AJ3" s="15">
        <f t="shared" si="0"/>
        <v>44829</v>
      </c>
      <c r="AK3" s="15">
        <f t="shared" si="0"/>
        <v>44830</v>
      </c>
      <c r="AL3" s="15">
        <f t="shared" si="0"/>
        <v>44831</v>
      </c>
      <c r="AM3" s="15">
        <f t="shared" si="0"/>
        <v>44832</v>
      </c>
      <c r="AN3" s="15">
        <f t="shared" si="0"/>
        <v>44833</v>
      </c>
      <c r="AO3" s="15">
        <f t="shared" si="0"/>
        <v>44834</v>
      </c>
      <c r="AP3" s="15" t="str">
        <f t="shared" si="0"/>
        <v/>
      </c>
    </row>
    <row r="4" spans="1:42 16358:16384" s="3" customFormat="1" ht="19.05" customHeight="1">
      <c r="A4" s="109">
        <f ca="1">IF(B4=0,"",COUNTA($B$3:$B3))</f>
        <v>1</v>
      </c>
      <c r="B4" s="111" t="str">
        <f ca="1">INDIRECT("员工信息表!B"&amp;COUNTA($B$3:$B3)+2)</f>
        <v>苏继兵</v>
      </c>
      <c r="C4" s="111">
        <v>22</v>
      </c>
      <c r="D4" s="111">
        <f>(COUNTIF($L4:$AP4,"出勤")+COUNTIF($L5:$AP5,"出勤"))*0.5</f>
        <v>2.5</v>
      </c>
      <c r="E4" s="111">
        <f>(COUNTIF($L4:$AP4,"事假")+COUNTIF($L5:$AP5,"事假"))*0.5</f>
        <v>0.5</v>
      </c>
      <c r="F4" s="111">
        <f>(COUNTIF($L4:$AP4,"病假")+COUNTIF($L5:$AP5,"病假"))*0.5</f>
        <v>0.5</v>
      </c>
      <c r="G4" s="111">
        <f>(COUNTIF($L4:$AP4,"休假")+COUNTIF($L5:$AP5,"休假"))*0.5</f>
        <v>0.5</v>
      </c>
      <c r="H4" s="111">
        <f>(COUNTIF($L4:$AP4,"缺勤")+COUNTIF($L5:$AP5,"缺勤"))*0.5</f>
        <v>0.5</v>
      </c>
      <c r="I4" s="111">
        <f>(COUNTIF($L4:$AP4,"放假")+COUNTIF($L5:$AP5,"放假"))*0.5</f>
        <v>0.5</v>
      </c>
      <c r="J4" s="113">
        <f>(SUM(L6:AP6))/$AO$2</f>
        <v>1.2857142857142858</v>
      </c>
      <c r="K4" s="16" t="str">
        <f ca="1">IF(A4="","",IF(MOD(ROW(),3)=1,"上午",IF(MOD(ROW(),3)=2,"下午","加班")))</f>
        <v>上午</v>
      </c>
      <c r="L4" s="17" t="s">
        <v>83</v>
      </c>
      <c r="M4" s="17" t="s">
        <v>83</v>
      </c>
      <c r="N4" s="17" t="s">
        <v>83</v>
      </c>
      <c r="O4" s="17"/>
      <c r="P4" s="17" t="s">
        <v>74</v>
      </c>
      <c r="Q4" s="17"/>
      <c r="R4" s="17"/>
      <c r="S4" s="17"/>
      <c r="T4" s="17" t="s">
        <v>75</v>
      </c>
      <c r="U4" s="17"/>
      <c r="V4" s="17" t="s">
        <v>76</v>
      </c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25"/>
      <c r="XED4" s="28"/>
      <c r="XEE4" s="28"/>
      <c r="XEF4" s="28"/>
      <c r="XEG4" s="28"/>
      <c r="XEH4" s="28"/>
      <c r="XEI4" s="28"/>
      <c r="XEJ4" s="28"/>
      <c r="XEK4" s="28"/>
      <c r="XEL4" s="28"/>
      <c r="XEM4" s="28"/>
      <c r="XEN4" s="28"/>
      <c r="XEO4" s="28"/>
      <c r="XEP4" s="28"/>
      <c r="XEQ4" s="28"/>
      <c r="XER4" s="28"/>
      <c r="XES4" s="28"/>
      <c r="XET4" s="28"/>
      <c r="XEU4" s="28"/>
      <c r="XEV4" s="28"/>
      <c r="XEW4" s="28"/>
      <c r="XEX4" s="28"/>
      <c r="XEY4" s="28"/>
      <c r="XEZ4" s="28"/>
      <c r="XFA4" s="28"/>
      <c r="XFB4" s="28"/>
      <c r="XFC4" s="28"/>
      <c r="XFD4" s="28"/>
    </row>
    <row r="5" spans="1:42 16358:16384" s="3" customFormat="1" ht="19.05" customHeight="1">
      <c r="A5" s="109"/>
      <c r="B5" s="111"/>
      <c r="C5" s="111"/>
      <c r="D5" s="111"/>
      <c r="E5" s="111"/>
      <c r="F5" s="111"/>
      <c r="G5" s="111"/>
      <c r="H5" s="111"/>
      <c r="I5" s="111"/>
      <c r="J5" s="113"/>
      <c r="K5" s="18" t="str">
        <f ca="1">IF(A4="","",IF(MOD(ROW(),3)=1,"上午",IF(MOD(ROW(),3)=2,"下午","加班")))</f>
        <v>下午</v>
      </c>
      <c r="L5" s="19" t="s">
        <v>83</v>
      </c>
      <c r="M5" s="19" t="s">
        <v>83</v>
      </c>
      <c r="N5" s="19"/>
      <c r="O5" s="19" t="s">
        <v>84</v>
      </c>
      <c r="P5" s="19"/>
      <c r="Q5" s="19"/>
      <c r="R5" s="19" t="s">
        <v>73</v>
      </c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26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  <c r="XEY5" s="28"/>
      <c r="XEZ5" s="28"/>
      <c r="XFA5" s="28"/>
      <c r="XFB5" s="28"/>
      <c r="XFC5" s="28"/>
      <c r="XFD5" s="28"/>
    </row>
    <row r="6" spans="1:42 16358:16384" s="3" customFormat="1" ht="19.05" customHeight="1">
      <c r="A6" s="109"/>
      <c r="B6" s="111"/>
      <c r="C6" s="111"/>
      <c r="D6" s="111"/>
      <c r="E6" s="111"/>
      <c r="F6" s="111"/>
      <c r="G6" s="111"/>
      <c r="H6" s="111"/>
      <c r="I6" s="111"/>
      <c r="J6" s="113"/>
      <c r="K6" s="20" t="str">
        <f ca="1">IF(A4="","",IF(MOD(ROW(),3)=1,"上午",IF(MOD(ROW(),3)=2,"下午","加班")))</f>
        <v>加班</v>
      </c>
      <c r="L6" s="21">
        <v>6</v>
      </c>
      <c r="M6" s="21"/>
      <c r="N6" s="21">
        <v>3</v>
      </c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7"/>
      <c r="XED6" s="28"/>
      <c r="XEE6" s="28"/>
      <c r="XEF6" s="28"/>
      <c r="XEG6" s="28"/>
      <c r="XEH6" s="28"/>
      <c r="XEI6" s="28"/>
      <c r="XEJ6" s="28"/>
      <c r="XEK6" s="28"/>
      <c r="XEL6" s="28"/>
      <c r="XEM6" s="28"/>
      <c r="XEN6" s="28"/>
      <c r="XEO6" s="28"/>
      <c r="XEP6" s="28"/>
      <c r="XEQ6" s="28"/>
      <c r="XER6" s="28"/>
      <c r="XES6" s="28"/>
      <c r="XET6" s="28"/>
      <c r="XEU6" s="28"/>
      <c r="XEV6" s="28"/>
      <c r="XEW6" s="28"/>
      <c r="XEX6" s="28"/>
      <c r="XEY6" s="28"/>
      <c r="XEZ6" s="28"/>
      <c r="XFA6" s="28"/>
      <c r="XFB6" s="28"/>
      <c r="XFC6" s="28"/>
      <c r="XFD6" s="28"/>
    </row>
    <row r="7" spans="1:42 16358:16384" s="3" customFormat="1" ht="19.05" customHeight="1">
      <c r="A7" s="109">
        <f ca="1">IF(B7=0,"",COUNTA($B$3:$B6))</f>
        <v>2</v>
      </c>
      <c r="B7" s="111" t="str">
        <f ca="1">INDIRECT("员工信息表!B"&amp;COUNTA($B$3:$B6)+2)</f>
        <v>苏继中</v>
      </c>
      <c r="C7" s="111">
        <v>22</v>
      </c>
      <c r="D7" s="111">
        <f>(COUNTIF($L7:$AP7,"出勤")+COUNTIF($L8:$AP8,"出勤"))*0.5</f>
        <v>2.5</v>
      </c>
      <c r="E7" s="111">
        <f>(COUNTIF($L7:$AP7,"事假")+COUNTIF($L8:$AP8,"事假"))*0.5</f>
        <v>0.5</v>
      </c>
      <c r="F7" s="111">
        <f>(COUNTIF($L7:$AP7,"病假")+COUNTIF($L8:$AP8,"病假"))*0.5</f>
        <v>0.5</v>
      </c>
      <c r="G7" s="111">
        <f>(COUNTIF($L7:$AP7,"休假")+COUNTIF($L8:$AP8,"休假"))*0.5</f>
        <v>0.5</v>
      </c>
      <c r="H7" s="111">
        <f>(COUNTIF($L7:$AP7,"缺勤")+COUNTIF($L8:$AP8,"缺勤"))*0.5</f>
        <v>0.5</v>
      </c>
      <c r="I7" s="111">
        <f>(COUNTIF($L7:$AP7,"放假")+COUNTIF($L8:$AP8,"放假"))*0.5</f>
        <v>0.5</v>
      </c>
      <c r="J7" s="113">
        <f>(SUM(L9:AP9))/$AO$2</f>
        <v>1.5714285714285714</v>
      </c>
      <c r="K7" s="16" t="str">
        <f ca="1">IF(A7="","",IF(MOD(ROW(),3)=1,"上午",IF(MOD(ROW(),3)=2,"下午","加班")))</f>
        <v>上午</v>
      </c>
      <c r="L7" s="17" t="s">
        <v>83</v>
      </c>
      <c r="M7" s="17" t="s">
        <v>83</v>
      </c>
      <c r="N7" s="17" t="s">
        <v>83</v>
      </c>
      <c r="O7" s="17"/>
      <c r="P7" s="17" t="s">
        <v>74</v>
      </c>
      <c r="Q7" s="17"/>
      <c r="R7" s="17"/>
      <c r="S7" s="17"/>
      <c r="T7" s="17" t="s">
        <v>75</v>
      </c>
      <c r="U7" s="17"/>
      <c r="V7" s="17" t="s">
        <v>76</v>
      </c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25"/>
      <c r="XED7" s="28"/>
      <c r="XEE7" s="28"/>
      <c r="XEF7" s="28"/>
      <c r="XEG7" s="28"/>
      <c r="XEH7" s="28"/>
      <c r="XEI7" s="28"/>
      <c r="XEJ7" s="28"/>
      <c r="XEK7" s="28"/>
      <c r="XEL7" s="28"/>
      <c r="XEM7" s="28"/>
      <c r="XEN7" s="28"/>
      <c r="XEO7" s="28"/>
      <c r="XEP7" s="28"/>
      <c r="XEQ7" s="28"/>
      <c r="XER7" s="28"/>
      <c r="XES7" s="28"/>
      <c r="XET7" s="28"/>
      <c r="XEU7" s="28"/>
      <c r="XEV7" s="28"/>
      <c r="XEW7" s="28"/>
      <c r="XEX7" s="28"/>
      <c r="XEY7" s="28"/>
      <c r="XEZ7" s="28"/>
      <c r="XFA7" s="28"/>
      <c r="XFB7" s="28"/>
      <c r="XFC7" s="28"/>
      <c r="XFD7" s="28"/>
    </row>
    <row r="8" spans="1:42 16358:16384" s="3" customFormat="1" ht="19.05" customHeight="1">
      <c r="A8" s="109"/>
      <c r="B8" s="111"/>
      <c r="C8" s="111"/>
      <c r="D8" s="111"/>
      <c r="E8" s="111"/>
      <c r="F8" s="111"/>
      <c r="G8" s="111"/>
      <c r="H8" s="111"/>
      <c r="I8" s="111"/>
      <c r="J8" s="113"/>
      <c r="K8" s="18" t="str">
        <f ca="1">IF(A7="","",IF(MOD(ROW(),3)=1,"上午",IF(MOD(ROW(),3)=2,"下午","加班")))</f>
        <v>下午</v>
      </c>
      <c r="L8" s="19" t="s">
        <v>83</v>
      </c>
      <c r="M8" s="19" t="s">
        <v>83</v>
      </c>
      <c r="N8" s="19"/>
      <c r="O8" s="19" t="s">
        <v>84</v>
      </c>
      <c r="P8" s="19"/>
      <c r="Q8" s="19"/>
      <c r="R8" s="19" t="s">
        <v>73</v>
      </c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26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  <c r="XEV8" s="28"/>
      <c r="XEW8" s="28"/>
      <c r="XEX8" s="28"/>
      <c r="XEY8" s="28"/>
      <c r="XEZ8" s="28"/>
      <c r="XFA8" s="28"/>
      <c r="XFB8" s="28"/>
      <c r="XFC8" s="28"/>
      <c r="XFD8" s="28"/>
    </row>
    <row r="9" spans="1:42 16358:16384" s="3" customFormat="1" ht="19.05" customHeight="1">
      <c r="A9" s="109"/>
      <c r="B9" s="111"/>
      <c r="C9" s="111"/>
      <c r="D9" s="111"/>
      <c r="E9" s="111"/>
      <c r="F9" s="111"/>
      <c r="G9" s="111"/>
      <c r="H9" s="111"/>
      <c r="I9" s="111"/>
      <c r="J9" s="113"/>
      <c r="K9" s="20" t="str">
        <f ca="1">IF(A7="","",IF(MOD(ROW(),3)=1,"上午",IF(MOD(ROW(),3)=2,"下午","加班")))</f>
        <v>加班</v>
      </c>
      <c r="L9" s="21">
        <v>7</v>
      </c>
      <c r="M9" s="21"/>
      <c r="N9" s="21">
        <v>4</v>
      </c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7"/>
      <c r="XED9" s="28"/>
      <c r="XEE9" s="28"/>
      <c r="XEF9" s="28"/>
      <c r="XEG9" s="28"/>
      <c r="XEH9" s="28"/>
      <c r="XEI9" s="28"/>
      <c r="XEJ9" s="28"/>
      <c r="XEK9" s="28"/>
      <c r="XEL9" s="28"/>
      <c r="XEM9" s="28"/>
      <c r="XEN9" s="28"/>
      <c r="XEO9" s="28"/>
      <c r="XEP9" s="28"/>
      <c r="XEQ9" s="28"/>
      <c r="XER9" s="28"/>
      <c r="XES9" s="28"/>
      <c r="XET9" s="28"/>
      <c r="XEU9" s="28"/>
      <c r="XEV9" s="28"/>
      <c r="XEW9" s="28"/>
      <c r="XEX9" s="28"/>
      <c r="XEY9" s="28"/>
      <c r="XEZ9" s="28"/>
      <c r="XFA9" s="28"/>
      <c r="XFB9" s="28"/>
      <c r="XFC9" s="28"/>
      <c r="XFD9" s="28"/>
    </row>
    <row r="10" spans="1:42 16358:16384" s="3" customFormat="1" ht="19.05" customHeight="1">
      <c r="A10" s="109">
        <f ca="1">IF(B10=0,"",COUNTA($B$3:$B9))</f>
        <v>3</v>
      </c>
      <c r="B10" s="111" t="str">
        <f ca="1">INDIRECT("员工信息表!B"&amp;COUNTA($B$3:$B9)+2)</f>
        <v>刘毅</v>
      </c>
      <c r="C10" s="111">
        <v>22</v>
      </c>
      <c r="D10" s="111">
        <f>(COUNTIF($L10:$AP10,"出勤")+COUNTIF($L11:$AP11,"出勤"))*0.5</f>
        <v>2.5</v>
      </c>
      <c r="E10" s="111">
        <f>(COUNTIF($L10:$AP10,"事假")+COUNTIF($L11:$AP11,"事假"))*0.5</f>
        <v>0.5</v>
      </c>
      <c r="F10" s="111">
        <f>(COUNTIF($L10:$AP10,"病假")+COUNTIF($L11:$AP11,"病假"))*0.5</f>
        <v>0.5</v>
      </c>
      <c r="G10" s="111">
        <f>(COUNTIF($L10:$AP10,"休假")+COUNTIF($L11:$AP11,"休假"))*0.5</f>
        <v>0.5</v>
      </c>
      <c r="H10" s="111">
        <f>(COUNTIF($L10:$AP10,"缺勤")+COUNTIF($L11:$AP11,"缺勤"))*0.5</f>
        <v>0.5</v>
      </c>
      <c r="I10" s="111">
        <f>(COUNTIF($L10:$AP10,"放假")+COUNTIF($L11:$AP11,"放假"))*0.5</f>
        <v>0.5</v>
      </c>
      <c r="J10" s="113">
        <f>(SUM(L12:AP12))/$AO$2</f>
        <v>1.8571428571428572</v>
      </c>
      <c r="K10" s="16" t="str">
        <f ca="1">IF(A10="","",IF(MOD(ROW(),3)=1,"上午",IF(MOD(ROW(),3)=2,"下午","加班")))</f>
        <v>上午</v>
      </c>
      <c r="L10" s="17" t="s">
        <v>83</v>
      </c>
      <c r="M10" s="17" t="s">
        <v>83</v>
      </c>
      <c r="N10" s="17" t="s">
        <v>83</v>
      </c>
      <c r="O10" s="17"/>
      <c r="P10" s="17" t="s">
        <v>74</v>
      </c>
      <c r="Q10" s="17"/>
      <c r="R10" s="17"/>
      <c r="S10" s="17"/>
      <c r="T10" s="17" t="s">
        <v>75</v>
      </c>
      <c r="U10" s="17"/>
      <c r="V10" s="17" t="s">
        <v>76</v>
      </c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25"/>
      <c r="XED10" s="28"/>
      <c r="XEE10" s="28"/>
      <c r="XEF10" s="28"/>
      <c r="XEG10" s="28"/>
      <c r="XEH10" s="28"/>
      <c r="XEI10" s="28"/>
      <c r="XEJ10" s="28"/>
      <c r="XEK10" s="28"/>
      <c r="XEL10" s="28"/>
      <c r="XEM10" s="28"/>
      <c r="XEN10" s="28"/>
      <c r="XEO10" s="28"/>
      <c r="XEP10" s="28"/>
      <c r="XEQ10" s="28"/>
      <c r="XER10" s="28"/>
      <c r="XES10" s="28"/>
      <c r="XET10" s="28"/>
      <c r="XEU10" s="28"/>
      <c r="XEV10" s="28"/>
      <c r="XEW10" s="28"/>
      <c r="XEX10" s="28"/>
      <c r="XEY10" s="28"/>
      <c r="XEZ10" s="28"/>
      <c r="XFA10" s="28"/>
      <c r="XFB10" s="28"/>
      <c r="XFC10" s="28"/>
      <c r="XFD10" s="28"/>
    </row>
    <row r="11" spans="1:42 16358:16384" s="3" customFormat="1" ht="19.05" customHeight="1">
      <c r="A11" s="109"/>
      <c r="B11" s="111"/>
      <c r="C11" s="111"/>
      <c r="D11" s="111"/>
      <c r="E11" s="111"/>
      <c r="F11" s="111"/>
      <c r="G11" s="111"/>
      <c r="H11" s="111"/>
      <c r="I11" s="111"/>
      <c r="J11" s="113"/>
      <c r="K11" s="18" t="str">
        <f ca="1">IF(A10="","",IF(MOD(ROW(),3)=1,"上午",IF(MOD(ROW(),3)=2,"下午","加班")))</f>
        <v>下午</v>
      </c>
      <c r="L11" s="19" t="s">
        <v>83</v>
      </c>
      <c r="M11" s="19" t="s">
        <v>83</v>
      </c>
      <c r="N11" s="19"/>
      <c r="O11" s="19" t="s">
        <v>84</v>
      </c>
      <c r="P11" s="19"/>
      <c r="Q11" s="19"/>
      <c r="R11" s="19" t="s">
        <v>73</v>
      </c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26"/>
      <c r="XED11" s="28"/>
      <c r="XEE11" s="28"/>
      <c r="XEF11" s="28"/>
      <c r="XEG11" s="28"/>
      <c r="XEH11" s="28"/>
      <c r="XEI11" s="28"/>
      <c r="XEJ11" s="28"/>
      <c r="XEK11" s="28"/>
      <c r="XEL11" s="28"/>
      <c r="XEM11" s="28"/>
      <c r="XEN11" s="28"/>
      <c r="XEO11" s="28"/>
      <c r="XEP11" s="28"/>
      <c r="XEQ11" s="28"/>
      <c r="XER11" s="28"/>
      <c r="XES11" s="28"/>
      <c r="XET11" s="28"/>
      <c r="XEU11" s="28"/>
      <c r="XEV11" s="28"/>
      <c r="XEW11" s="28"/>
      <c r="XEX11" s="28"/>
      <c r="XEY11" s="28"/>
      <c r="XEZ11" s="28"/>
      <c r="XFA11" s="28"/>
      <c r="XFB11" s="28"/>
      <c r="XFC11" s="28"/>
      <c r="XFD11" s="28"/>
    </row>
    <row r="12" spans="1:42 16358:16384" s="3" customFormat="1" ht="19.05" customHeight="1">
      <c r="A12" s="109"/>
      <c r="B12" s="111"/>
      <c r="C12" s="111"/>
      <c r="D12" s="111"/>
      <c r="E12" s="111"/>
      <c r="F12" s="111"/>
      <c r="G12" s="111"/>
      <c r="H12" s="111"/>
      <c r="I12" s="111"/>
      <c r="J12" s="113"/>
      <c r="K12" s="20" t="str">
        <f ca="1">IF(A10="","",IF(MOD(ROW(),3)=1,"上午",IF(MOD(ROW(),3)=2,"下午","加班")))</f>
        <v>加班</v>
      </c>
      <c r="L12" s="21">
        <v>8</v>
      </c>
      <c r="M12" s="21"/>
      <c r="N12" s="21">
        <v>5</v>
      </c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7"/>
      <c r="XED12" s="28"/>
      <c r="XEE12" s="28"/>
      <c r="XEF12" s="28"/>
      <c r="XEG12" s="28"/>
      <c r="XEH12" s="28"/>
      <c r="XEI12" s="28"/>
      <c r="XEJ12" s="28"/>
      <c r="XEK12" s="28"/>
      <c r="XEL12" s="28"/>
      <c r="XEM12" s="28"/>
      <c r="XEN12" s="28"/>
      <c r="XEO12" s="28"/>
      <c r="XEP12" s="28"/>
      <c r="XEQ12" s="28"/>
      <c r="XER12" s="28"/>
      <c r="XES12" s="28"/>
      <c r="XET12" s="28"/>
      <c r="XEU12" s="28"/>
      <c r="XEV12" s="28"/>
      <c r="XEW12" s="28"/>
      <c r="XEX12" s="28"/>
      <c r="XEY12" s="28"/>
      <c r="XEZ12" s="28"/>
      <c r="XFA12" s="28"/>
      <c r="XFB12" s="28"/>
      <c r="XFC12" s="28"/>
      <c r="XFD12" s="28"/>
    </row>
    <row r="13" spans="1:42 16358:16384" s="3" customFormat="1" ht="19.05" customHeight="1">
      <c r="A13" s="109">
        <f ca="1">IF(B13=0,"",COUNTA($B$3:$B12))</f>
        <v>4</v>
      </c>
      <c r="B13" s="111" t="str">
        <f ca="1">INDIRECT("员工信息表!B"&amp;COUNTA($B$3:$B12)+2)</f>
        <v>伍亦中</v>
      </c>
      <c r="C13" s="111">
        <v>22</v>
      </c>
      <c r="D13" s="111">
        <f>(COUNTIF($L13:$AP13,"出勤")+COUNTIF($L14:$AP14,"出勤"))*0.5</f>
        <v>2.5</v>
      </c>
      <c r="E13" s="111">
        <f>(COUNTIF($L13:$AP13,"事假")+COUNTIF($L14:$AP14,"事假"))*0.5</f>
        <v>0.5</v>
      </c>
      <c r="F13" s="111">
        <f>(COUNTIF($L13:$AP13,"病假")+COUNTIF($L14:$AP14,"病假"))*0.5</f>
        <v>0.5</v>
      </c>
      <c r="G13" s="111">
        <f>(COUNTIF($L13:$AP13,"休假")+COUNTIF($L14:$AP14,"休假"))*0.5</f>
        <v>0.5</v>
      </c>
      <c r="H13" s="111">
        <f>(COUNTIF($L13:$AP13,"缺勤")+COUNTIF($L14:$AP14,"缺勤"))*0.5</f>
        <v>0.5</v>
      </c>
      <c r="I13" s="111">
        <f>(COUNTIF($L13:$AP13,"放假")+COUNTIF($L14:$AP14,"放假"))*0.5</f>
        <v>0.5</v>
      </c>
      <c r="J13" s="113">
        <f>(SUM(L15:AP15))/$AO$2</f>
        <v>2.1428571428571428</v>
      </c>
      <c r="K13" s="16" t="str">
        <f ca="1">IF(A13="","",IF(MOD(ROW(),3)=1,"上午",IF(MOD(ROW(),3)=2,"下午","加班")))</f>
        <v>上午</v>
      </c>
      <c r="L13" s="17" t="s">
        <v>83</v>
      </c>
      <c r="M13" s="17" t="s">
        <v>83</v>
      </c>
      <c r="N13" s="17" t="s">
        <v>83</v>
      </c>
      <c r="O13" s="17"/>
      <c r="P13" s="17" t="s">
        <v>74</v>
      </c>
      <c r="Q13" s="17"/>
      <c r="R13" s="17"/>
      <c r="S13" s="17"/>
      <c r="T13" s="17" t="s">
        <v>75</v>
      </c>
      <c r="U13" s="17"/>
      <c r="V13" s="17" t="s">
        <v>76</v>
      </c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25"/>
      <c r="XED13" s="28"/>
      <c r="XEE13" s="28"/>
      <c r="XEF13" s="28"/>
      <c r="XEG13" s="28"/>
      <c r="XEH13" s="28"/>
      <c r="XEI13" s="28"/>
      <c r="XEJ13" s="28"/>
      <c r="XEK13" s="28"/>
      <c r="XEL13" s="28"/>
      <c r="XEM13" s="28"/>
      <c r="XEN13" s="28"/>
      <c r="XEO13" s="28"/>
      <c r="XEP13" s="28"/>
      <c r="XEQ13" s="28"/>
      <c r="XER13" s="28"/>
      <c r="XES13" s="28"/>
      <c r="XET13" s="28"/>
      <c r="XEU13" s="28"/>
      <c r="XEV13" s="28"/>
      <c r="XEW13" s="28"/>
      <c r="XEX13" s="28"/>
      <c r="XEY13" s="28"/>
      <c r="XEZ13" s="28"/>
      <c r="XFA13" s="28"/>
      <c r="XFB13" s="28"/>
      <c r="XFC13" s="28"/>
      <c r="XFD13" s="28"/>
    </row>
    <row r="14" spans="1:42 16358:16384" s="3" customFormat="1" ht="19.05" customHeight="1">
      <c r="A14" s="109"/>
      <c r="B14" s="111"/>
      <c r="C14" s="111"/>
      <c r="D14" s="111"/>
      <c r="E14" s="111"/>
      <c r="F14" s="111"/>
      <c r="G14" s="111"/>
      <c r="H14" s="111"/>
      <c r="I14" s="111"/>
      <c r="J14" s="113"/>
      <c r="K14" s="18" t="str">
        <f ca="1">IF(A13="","",IF(MOD(ROW(),3)=1,"上午",IF(MOD(ROW(),3)=2,"下午","加班")))</f>
        <v>下午</v>
      </c>
      <c r="L14" s="19" t="s">
        <v>83</v>
      </c>
      <c r="M14" s="19" t="s">
        <v>83</v>
      </c>
      <c r="N14" s="19"/>
      <c r="O14" s="19" t="s">
        <v>84</v>
      </c>
      <c r="P14" s="19"/>
      <c r="Q14" s="19"/>
      <c r="R14" s="19" t="s">
        <v>73</v>
      </c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26"/>
      <c r="XED14" s="28"/>
      <c r="XEE14" s="28"/>
      <c r="XEF14" s="28"/>
      <c r="XEG14" s="28"/>
      <c r="XEH14" s="28"/>
      <c r="XEI14" s="28"/>
      <c r="XEJ14" s="28"/>
      <c r="XEK14" s="28"/>
      <c r="XEL14" s="28"/>
      <c r="XEM14" s="28"/>
      <c r="XEN14" s="28"/>
      <c r="XEO14" s="28"/>
      <c r="XEP14" s="28"/>
      <c r="XEQ14" s="28"/>
      <c r="XER14" s="28"/>
      <c r="XES14" s="28"/>
      <c r="XET14" s="28"/>
      <c r="XEU14" s="28"/>
      <c r="XEV14" s="28"/>
      <c r="XEW14" s="28"/>
      <c r="XEX14" s="28"/>
      <c r="XEY14" s="28"/>
      <c r="XEZ14" s="28"/>
      <c r="XFA14" s="28"/>
      <c r="XFB14" s="28"/>
      <c r="XFC14" s="28"/>
      <c r="XFD14" s="28"/>
    </row>
    <row r="15" spans="1:42 16358:16384" s="3" customFormat="1" ht="19.05" customHeight="1">
      <c r="A15" s="109"/>
      <c r="B15" s="111"/>
      <c r="C15" s="111"/>
      <c r="D15" s="111"/>
      <c r="E15" s="111"/>
      <c r="F15" s="111"/>
      <c r="G15" s="111"/>
      <c r="H15" s="111"/>
      <c r="I15" s="111"/>
      <c r="J15" s="113"/>
      <c r="K15" s="20" t="str">
        <f ca="1">IF(A13="","",IF(MOD(ROW(),3)=1,"上午",IF(MOD(ROW(),3)=2,"下午","加班")))</f>
        <v>加班</v>
      </c>
      <c r="L15" s="21">
        <v>9</v>
      </c>
      <c r="M15" s="21"/>
      <c r="N15" s="21">
        <v>6</v>
      </c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7"/>
      <c r="XED15" s="28"/>
      <c r="XEE15" s="28"/>
      <c r="XEF15" s="28"/>
      <c r="XEG15" s="28"/>
      <c r="XEH15" s="28"/>
      <c r="XEI15" s="28"/>
      <c r="XEJ15" s="28"/>
      <c r="XEK15" s="28"/>
      <c r="XEL15" s="28"/>
      <c r="XEM15" s="28"/>
      <c r="XEN15" s="28"/>
      <c r="XEO15" s="28"/>
      <c r="XEP15" s="28"/>
      <c r="XEQ15" s="28"/>
      <c r="XER15" s="28"/>
      <c r="XES15" s="28"/>
      <c r="XET15" s="28"/>
      <c r="XEU15" s="28"/>
      <c r="XEV15" s="28"/>
      <c r="XEW15" s="28"/>
      <c r="XEX15" s="28"/>
      <c r="XEY15" s="28"/>
      <c r="XEZ15" s="28"/>
      <c r="XFA15" s="28"/>
      <c r="XFB15" s="28"/>
      <c r="XFC15" s="28"/>
      <c r="XFD15" s="28"/>
    </row>
    <row r="16" spans="1:42 16358:16384" s="3" customFormat="1" ht="19.05" customHeight="1">
      <c r="A16" s="109">
        <f ca="1">IF(B16=0,"",COUNTA($B$3:$B15))</f>
        <v>5</v>
      </c>
      <c r="B16" s="111" t="str">
        <f ca="1">INDIRECT("员工信息表!B"&amp;COUNTA($B$3:$B15)+2)</f>
        <v>苏绿华</v>
      </c>
      <c r="C16" s="111">
        <v>22</v>
      </c>
      <c r="D16" s="111">
        <f>(COUNTIF($L16:$AP16,"出勤")+COUNTIF($L17:$AP17,"出勤"))*0.5</f>
        <v>2.5</v>
      </c>
      <c r="E16" s="111">
        <f>(COUNTIF($L16:$AP16,"事假")+COUNTIF($L17:$AP17,"事假"))*0.5</f>
        <v>0.5</v>
      </c>
      <c r="F16" s="111">
        <f>(COUNTIF($L16:$AP16,"病假")+COUNTIF($L17:$AP17,"病假"))*0.5</f>
        <v>0.5</v>
      </c>
      <c r="G16" s="111">
        <f>(COUNTIF($L16:$AP16,"休假")+COUNTIF($L17:$AP17,"休假"))*0.5</f>
        <v>0.5</v>
      </c>
      <c r="H16" s="111">
        <f>(COUNTIF($L16:$AP16,"缺勤")+COUNTIF($L17:$AP17,"缺勤"))*0.5</f>
        <v>0.5</v>
      </c>
      <c r="I16" s="111">
        <f>(COUNTIF($L16:$AP16,"放假")+COUNTIF($L17:$AP17,"放假"))*0.5</f>
        <v>0.5</v>
      </c>
      <c r="J16" s="113">
        <f>(SUM(L18:AP18))/$AO$2</f>
        <v>2.4285714285714284</v>
      </c>
      <c r="K16" s="16" t="str">
        <f ca="1">IF(A16="","",IF(MOD(ROW(),3)=1,"上午",IF(MOD(ROW(),3)=2,"下午","加班")))</f>
        <v>上午</v>
      </c>
      <c r="L16" s="17" t="s">
        <v>83</v>
      </c>
      <c r="M16" s="17" t="s">
        <v>83</v>
      </c>
      <c r="N16" s="17" t="s">
        <v>83</v>
      </c>
      <c r="O16" s="17"/>
      <c r="P16" s="17" t="s">
        <v>74</v>
      </c>
      <c r="Q16" s="17"/>
      <c r="R16" s="17"/>
      <c r="S16" s="17"/>
      <c r="T16" s="17" t="s">
        <v>75</v>
      </c>
      <c r="U16" s="17"/>
      <c r="V16" s="17" t="s">
        <v>76</v>
      </c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25"/>
      <c r="XED16" s="28"/>
      <c r="XEE16" s="28"/>
      <c r="XEF16" s="28"/>
      <c r="XEG16" s="28"/>
      <c r="XEH16" s="28"/>
      <c r="XEI16" s="28"/>
      <c r="XEJ16" s="28"/>
      <c r="XEK16" s="28"/>
      <c r="XEL16" s="28"/>
      <c r="XEM16" s="28"/>
      <c r="XEN16" s="28"/>
      <c r="XEO16" s="28"/>
      <c r="XEP16" s="28"/>
      <c r="XEQ16" s="28"/>
      <c r="XER16" s="28"/>
      <c r="XES16" s="28"/>
      <c r="XET16" s="28"/>
      <c r="XEU16" s="28"/>
      <c r="XEV16" s="28"/>
      <c r="XEW16" s="28"/>
      <c r="XEX16" s="28"/>
      <c r="XEY16" s="28"/>
      <c r="XEZ16" s="28"/>
      <c r="XFA16" s="28"/>
      <c r="XFB16" s="28"/>
      <c r="XFC16" s="28"/>
      <c r="XFD16" s="28"/>
    </row>
    <row r="17" spans="1:42 16358:16384" s="3" customFormat="1" ht="19.05" customHeight="1">
      <c r="A17" s="109"/>
      <c r="B17" s="111"/>
      <c r="C17" s="111"/>
      <c r="D17" s="111"/>
      <c r="E17" s="111"/>
      <c r="F17" s="111"/>
      <c r="G17" s="111"/>
      <c r="H17" s="111"/>
      <c r="I17" s="111"/>
      <c r="J17" s="113"/>
      <c r="K17" s="18" t="str">
        <f ca="1">IF(A16="","",IF(MOD(ROW(),3)=1,"上午",IF(MOD(ROW(),3)=2,"下午","加班")))</f>
        <v>下午</v>
      </c>
      <c r="L17" s="19" t="s">
        <v>83</v>
      </c>
      <c r="M17" s="19" t="s">
        <v>83</v>
      </c>
      <c r="N17" s="19"/>
      <c r="O17" s="19" t="s">
        <v>84</v>
      </c>
      <c r="P17" s="19"/>
      <c r="Q17" s="19"/>
      <c r="R17" s="19" t="s">
        <v>73</v>
      </c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26"/>
      <c r="XED17" s="28"/>
      <c r="XEE17" s="28"/>
      <c r="XEF17" s="28"/>
      <c r="XEG17" s="28"/>
      <c r="XEH17" s="28"/>
      <c r="XEI17" s="28"/>
      <c r="XEJ17" s="28"/>
      <c r="XEK17" s="28"/>
      <c r="XEL17" s="28"/>
      <c r="XEM17" s="28"/>
      <c r="XEN17" s="28"/>
      <c r="XEO17" s="28"/>
      <c r="XEP17" s="28"/>
      <c r="XEQ17" s="28"/>
      <c r="XER17" s="28"/>
      <c r="XES17" s="28"/>
      <c r="XET17" s="28"/>
      <c r="XEU17" s="28"/>
      <c r="XEV17" s="28"/>
      <c r="XEW17" s="28"/>
      <c r="XEX17" s="28"/>
      <c r="XEY17" s="28"/>
      <c r="XEZ17" s="28"/>
      <c r="XFA17" s="28"/>
      <c r="XFB17" s="28"/>
      <c r="XFC17" s="28"/>
      <c r="XFD17" s="28"/>
    </row>
    <row r="18" spans="1:42 16358:16384" s="3" customFormat="1" ht="19.05" customHeight="1">
      <c r="A18" s="109"/>
      <c r="B18" s="111"/>
      <c r="C18" s="111"/>
      <c r="D18" s="111"/>
      <c r="E18" s="111"/>
      <c r="F18" s="111"/>
      <c r="G18" s="111"/>
      <c r="H18" s="111"/>
      <c r="I18" s="111"/>
      <c r="J18" s="113"/>
      <c r="K18" s="20" t="str">
        <f ca="1">IF(A16="","",IF(MOD(ROW(),3)=1,"上午",IF(MOD(ROW(),3)=2,"下午","加班")))</f>
        <v>加班</v>
      </c>
      <c r="L18" s="21">
        <v>10</v>
      </c>
      <c r="M18" s="21"/>
      <c r="N18" s="21">
        <v>7</v>
      </c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7"/>
      <c r="XED18" s="28"/>
      <c r="XEE18" s="28"/>
      <c r="XEF18" s="28"/>
      <c r="XEG18" s="28"/>
      <c r="XEH18" s="28"/>
      <c r="XEI18" s="28"/>
      <c r="XEJ18" s="28"/>
      <c r="XEK18" s="28"/>
      <c r="XEL18" s="28"/>
      <c r="XEM18" s="28"/>
      <c r="XEN18" s="28"/>
      <c r="XEO18" s="28"/>
      <c r="XEP18" s="28"/>
      <c r="XEQ18" s="28"/>
      <c r="XER18" s="28"/>
      <c r="XES18" s="28"/>
      <c r="XET18" s="28"/>
      <c r="XEU18" s="28"/>
      <c r="XEV18" s="28"/>
      <c r="XEW18" s="28"/>
      <c r="XEX18" s="28"/>
      <c r="XEY18" s="28"/>
      <c r="XEZ18" s="28"/>
      <c r="XFA18" s="28"/>
      <c r="XFB18" s="28"/>
      <c r="XFC18" s="28"/>
      <c r="XFD18" s="28"/>
    </row>
    <row r="19" spans="1:42 16358:16384" s="3" customFormat="1" ht="19.05" customHeight="1">
      <c r="A19" s="109">
        <f ca="1">IF(B19=0,"",COUNTA($B$3:$B18))</f>
        <v>6</v>
      </c>
      <c r="B19" s="111" t="str">
        <f ca="1">INDIRECT("员工信息表!B"&amp;COUNTA($B$3:$B18)+2)</f>
        <v>王升祥</v>
      </c>
      <c r="C19" s="111">
        <v>22</v>
      </c>
      <c r="D19" s="111">
        <f>(COUNTIF($L19:$AP19,"出勤")+COUNTIF($L20:$AP20,"出勤"))*0.5</f>
        <v>2.5</v>
      </c>
      <c r="E19" s="111">
        <f>(COUNTIF($L19:$AP19,"事假")+COUNTIF($L20:$AP20,"事假"))*0.5</f>
        <v>0.5</v>
      </c>
      <c r="F19" s="111">
        <f>(COUNTIF($L19:$AP19,"病假")+COUNTIF($L20:$AP20,"病假"))*0.5</f>
        <v>0.5</v>
      </c>
      <c r="G19" s="111">
        <f>(COUNTIF($L19:$AP19,"休假")+COUNTIF($L20:$AP20,"休假"))*0.5</f>
        <v>0.5</v>
      </c>
      <c r="H19" s="111">
        <f>(COUNTIF($L19:$AP19,"缺勤")+COUNTIF($L20:$AP20,"缺勤"))*0.5</f>
        <v>0.5</v>
      </c>
      <c r="I19" s="111">
        <f>(COUNTIF($L19:$AP19,"放假")+COUNTIF($L20:$AP20,"放假"))*0.5</f>
        <v>0.5</v>
      </c>
      <c r="J19" s="113">
        <f>(SUM(L21:AP21))/$AO$2</f>
        <v>2.7142857142857144</v>
      </c>
      <c r="K19" s="16" t="str">
        <f ca="1">IF(A19="","",IF(MOD(ROW(),3)=1,"上午",IF(MOD(ROW(),3)=2,"下午","加班")))</f>
        <v>上午</v>
      </c>
      <c r="L19" s="17" t="s">
        <v>83</v>
      </c>
      <c r="M19" s="17" t="s">
        <v>83</v>
      </c>
      <c r="N19" s="17" t="s">
        <v>83</v>
      </c>
      <c r="O19" s="17"/>
      <c r="P19" s="17" t="s">
        <v>74</v>
      </c>
      <c r="Q19" s="17"/>
      <c r="R19" s="17"/>
      <c r="S19" s="17"/>
      <c r="T19" s="17" t="s">
        <v>75</v>
      </c>
      <c r="U19" s="17"/>
      <c r="V19" s="17" t="s">
        <v>76</v>
      </c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25"/>
      <c r="XED19" s="28"/>
      <c r="XEE19" s="28"/>
      <c r="XEF19" s="28"/>
      <c r="XEG19" s="28"/>
      <c r="XEH19" s="28"/>
      <c r="XEI19" s="28"/>
      <c r="XEJ19" s="28"/>
      <c r="XEK19" s="28"/>
      <c r="XEL19" s="28"/>
      <c r="XEM19" s="28"/>
      <c r="XEN19" s="28"/>
      <c r="XEO19" s="28"/>
      <c r="XEP19" s="28"/>
      <c r="XEQ19" s="28"/>
      <c r="XER19" s="28"/>
      <c r="XES19" s="28"/>
      <c r="XET19" s="28"/>
      <c r="XEU19" s="28"/>
      <c r="XEV19" s="28"/>
      <c r="XEW19" s="28"/>
      <c r="XEX19" s="28"/>
      <c r="XEY19" s="28"/>
      <c r="XEZ19" s="28"/>
      <c r="XFA19" s="28"/>
      <c r="XFB19" s="28"/>
      <c r="XFC19" s="28"/>
      <c r="XFD19" s="28"/>
    </row>
    <row r="20" spans="1:42 16358:16384" s="3" customFormat="1" ht="19.05" customHeight="1">
      <c r="A20" s="109"/>
      <c r="B20" s="111"/>
      <c r="C20" s="111"/>
      <c r="D20" s="111"/>
      <c r="E20" s="111"/>
      <c r="F20" s="111"/>
      <c r="G20" s="111"/>
      <c r="H20" s="111"/>
      <c r="I20" s="111"/>
      <c r="J20" s="113"/>
      <c r="K20" s="18" t="str">
        <f ca="1">IF(A19="","",IF(MOD(ROW(),3)=1,"上午",IF(MOD(ROW(),3)=2,"下午","加班")))</f>
        <v>下午</v>
      </c>
      <c r="L20" s="19" t="s">
        <v>83</v>
      </c>
      <c r="M20" s="19" t="s">
        <v>83</v>
      </c>
      <c r="N20" s="19"/>
      <c r="O20" s="19" t="s">
        <v>84</v>
      </c>
      <c r="P20" s="19"/>
      <c r="Q20" s="19"/>
      <c r="R20" s="19" t="s">
        <v>73</v>
      </c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26"/>
      <c r="XED20" s="28"/>
      <c r="XEE20" s="28"/>
      <c r="XEF20" s="28"/>
      <c r="XEG20" s="28"/>
      <c r="XEH20" s="28"/>
      <c r="XEI20" s="28"/>
      <c r="XEJ20" s="28"/>
      <c r="XEK20" s="28"/>
      <c r="XEL20" s="28"/>
      <c r="XEM20" s="28"/>
      <c r="XEN20" s="28"/>
      <c r="XEO20" s="28"/>
      <c r="XEP20" s="28"/>
      <c r="XEQ20" s="28"/>
      <c r="XER20" s="28"/>
      <c r="XES20" s="28"/>
      <c r="XET20" s="28"/>
      <c r="XEU20" s="28"/>
      <c r="XEV20" s="28"/>
      <c r="XEW20" s="28"/>
      <c r="XEX20" s="28"/>
      <c r="XEY20" s="28"/>
      <c r="XEZ20" s="28"/>
      <c r="XFA20" s="28"/>
      <c r="XFB20" s="28"/>
      <c r="XFC20" s="28"/>
      <c r="XFD20" s="28"/>
    </row>
    <row r="21" spans="1:42 16358:16384" s="3" customFormat="1" ht="19.05" customHeight="1">
      <c r="A21" s="109"/>
      <c r="B21" s="111"/>
      <c r="C21" s="111"/>
      <c r="D21" s="111"/>
      <c r="E21" s="111"/>
      <c r="F21" s="111"/>
      <c r="G21" s="111"/>
      <c r="H21" s="111"/>
      <c r="I21" s="111"/>
      <c r="J21" s="113"/>
      <c r="K21" s="20" t="str">
        <f ca="1">IF(A19="","",IF(MOD(ROW(),3)=1,"上午",IF(MOD(ROW(),3)=2,"下午","加班")))</f>
        <v>加班</v>
      </c>
      <c r="L21" s="21">
        <v>11</v>
      </c>
      <c r="M21" s="21"/>
      <c r="N21" s="21">
        <v>8</v>
      </c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7"/>
      <c r="XED21" s="28"/>
      <c r="XEE21" s="28"/>
      <c r="XEF21" s="28"/>
      <c r="XEG21" s="28"/>
      <c r="XEH21" s="28"/>
      <c r="XEI21" s="28"/>
      <c r="XEJ21" s="28"/>
      <c r="XEK21" s="28"/>
      <c r="XEL21" s="28"/>
      <c r="XEM21" s="28"/>
      <c r="XEN21" s="28"/>
      <c r="XEO21" s="28"/>
      <c r="XEP21" s="28"/>
      <c r="XEQ21" s="28"/>
      <c r="XER21" s="28"/>
      <c r="XES21" s="28"/>
      <c r="XET21" s="28"/>
      <c r="XEU21" s="28"/>
      <c r="XEV21" s="28"/>
      <c r="XEW21" s="28"/>
      <c r="XEX21" s="28"/>
      <c r="XEY21" s="28"/>
      <c r="XEZ21" s="28"/>
      <c r="XFA21" s="28"/>
      <c r="XFB21" s="28"/>
      <c r="XFC21" s="28"/>
      <c r="XFD21" s="28"/>
    </row>
    <row r="22" spans="1:42 16358:16384" s="3" customFormat="1" ht="19.05" customHeight="1">
      <c r="A22" s="109">
        <f ca="1">IF(B22=0,"",COUNTA($B$3:$B21))</f>
        <v>7</v>
      </c>
      <c r="B22" s="111" t="str">
        <f ca="1">INDIRECT("员工信息表!B"&amp;COUNTA($B$3:$B21)+2)</f>
        <v>刘让铁</v>
      </c>
      <c r="C22" s="111">
        <v>22</v>
      </c>
      <c r="D22" s="111">
        <f>(COUNTIF($L22:$AP22,"出勤")+COUNTIF($L23:$AP23,"出勤"))*0.5</f>
        <v>2.5</v>
      </c>
      <c r="E22" s="111">
        <f>(COUNTIF($L22:$AP22,"事假")+COUNTIF($L23:$AP23,"事假"))*0.5</f>
        <v>0.5</v>
      </c>
      <c r="F22" s="111">
        <f>(COUNTIF($L22:$AP22,"病假")+COUNTIF($L23:$AP23,"病假"))*0.5</f>
        <v>0.5</v>
      </c>
      <c r="G22" s="111">
        <f>(COUNTIF($L22:$AP22,"休假")+COUNTIF($L23:$AP23,"休假"))*0.5</f>
        <v>0.5</v>
      </c>
      <c r="H22" s="111">
        <f>(COUNTIF($L22:$AP22,"缺勤")+COUNTIF($L23:$AP23,"缺勤"))*0.5</f>
        <v>0.5</v>
      </c>
      <c r="I22" s="111">
        <f>(COUNTIF($L22:$AP22,"放假")+COUNTIF($L23:$AP23,"放假"))*0.5</f>
        <v>0.5</v>
      </c>
      <c r="J22" s="113">
        <f>(SUM(L24:AP24))/$AO$2</f>
        <v>3</v>
      </c>
      <c r="K22" s="16" t="str">
        <f ca="1">IF(A22="","",IF(MOD(ROW(),3)=1,"上午",IF(MOD(ROW(),3)=2,"下午","加班")))</f>
        <v>上午</v>
      </c>
      <c r="L22" s="17" t="s">
        <v>83</v>
      </c>
      <c r="M22" s="17" t="s">
        <v>83</v>
      </c>
      <c r="N22" s="17" t="s">
        <v>83</v>
      </c>
      <c r="O22" s="17"/>
      <c r="P22" s="17" t="s">
        <v>74</v>
      </c>
      <c r="Q22" s="17"/>
      <c r="R22" s="17"/>
      <c r="S22" s="17"/>
      <c r="T22" s="17" t="s">
        <v>75</v>
      </c>
      <c r="U22" s="17"/>
      <c r="V22" s="17" t="s">
        <v>76</v>
      </c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25"/>
      <c r="XED22" s="28"/>
      <c r="XEE22" s="28"/>
      <c r="XEF22" s="28"/>
      <c r="XEG22" s="28"/>
      <c r="XEH22" s="28"/>
      <c r="XEI22" s="28"/>
      <c r="XEJ22" s="28"/>
      <c r="XEK22" s="28"/>
      <c r="XEL22" s="28"/>
      <c r="XEM22" s="28"/>
      <c r="XEN22" s="28"/>
      <c r="XEO22" s="28"/>
      <c r="XEP22" s="28"/>
      <c r="XEQ22" s="28"/>
      <c r="XER22" s="28"/>
      <c r="XES22" s="28"/>
      <c r="XET22" s="28"/>
      <c r="XEU22" s="28"/>
      <c r="XEV22" s="28"/>
      <c r="XEW22" s="28"/>
      <c r="XEX22" s="28"/>
      <c r="XEY22" s="28"/>
      <c r="XEZ22" s="28"/>
      <c r="XFA22" s="28"/>
      <c r="XFB22" s="28"/>
      <c r="XFC22" s="28"/>
      <c r="XFD22" s="28"/>
    </row>
    <row r="23" spans="1:42 16358:16384" s="3" customFormat="1" ht="19.05" customHeight="1">
      <c r="A23" s="109"/>
      <c r="B23" s="111"/>
      <c r="C23" s="111"/>
      <c r="D23" s="111"/>
      <c r="E23" s="111"/>
      <c r="F23" s="111"/>
      <c r="G23" s="111"/>
      <c r="H23" s="111"/>
      <c r="I23" s="111"/>
      <c r="J23" s="113"/>
      <c r="K23" s="18" t="str">
        <f ca="1">IF(A22="","",IF(MOD(ROW(),3)=1,"上午",IF(MOD(ROW(),3)=2,"下午","加班")))</f>
        <v>下午</v>
      </c>
      <c r="L23" s="19" t="s">
        <v>83</v>
      </c>
      <c r="M23" s="19" t="s">
        <v>83</v>
      </c>
      <c r="N23" s="19"/>
      <c r="O23" s="19" t="s">
        <v>84</v>
      </c>
      <c r="P23" s="19"/>
      <c r="Q23" s="19"/>
      <c r="R23" s="19" t="s">
        <v>73</v>
      </c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26"/>
      <c r="XED23" s="28"/>
      <c r="XEE23" s="28"/>
      <c r="XEF23" s="28"/>
      <c r="XEG23" s="28"/>
      <c r="XEH23" s="28"/>
      <c r="XEI23" s="28"/>
      <c r="XEJ23" s="28"/>
      <c r="XEK23" s="28"/>
      <c r="XEL23" s="28"/>
      <c r="XEM23" s="28"/>
      <c r="XEN23" s="28"/>
      <c r="XEO23" s="28"/>
      <c r="XEP23" s="28"/>
      <c r="XEQ23" s="28"/>
      <c r="XER23" s="28"/>
      <c r="XES23" s="28"/>
      <c r="XET23" s="28"/>
      <c r="XEU23" s="28"/>
      <c r="XEV23" s="28"/>
      <c r="XEW23" s="28"/>
      <c r="XEX23" s="28"/>
      <c r="XEY23" s="28"/>
      <c r="XEZ23" s="28"/>
      <c r="XFA23" s="28"/>
      <c r="XFB23" s="28"/>
      <c r="XFC23" s="28"/>
      <c r="XFD23" s="28"/>
    </row>
    <row r="24" spans="1:42 16358:16384" s="3" customFormat="1" ht="19.05" customHeight="1">
      <c r="A24" s="109"/>
      <c r="B24" s="111"/>
      <c r="C24" s="111"/>
      <c r="D24" s="111"/>
      <c r="E24" s="111"/>
      <c r="F24" s="111"/>
      <c r="G24" s="111"/>
      <c r="H24" s="111"/>
      <c r="I24" s="111"/>
      <c r="J24" s="113"/>
      <c r="K24" s="20" t="str">
        <f ca="1">IF(A22="","",IF(MOD(ROW(),3)=1,"上午",IF(MOD(ROW(),3)=2,"下午","加班")))</f>
        <v>加班</v>
      </c>
      <c r="L24" s="21">
        <v>12</v>
      </c>
      <c r="M24" s="21"/>
      <c r="N24" s="21">
        <v>9</v>
      </c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7"/>
      <c r="XED24" s="28"/>
      <c r="XEE24" s="28"/>
      <c r="XEF24" s="28"/>
      <c r="XEG24" s="28"/>
      <c r="XEH24" s="28"/>
      <c r="XEI24" s="28"/>
      <c r="XEJ24" s="28"/>
      <c r="XEK24" s="28"/>
      <c r="XEL24" s="28"/>
      <c r="XEM24" s="28"/>
      <c r="XEN24" s="28"/>
      <c r="XEO24" s="28"/>
      <c r="XEP24" s="28"/>
      <c r="XEQ24" s="28"/>
      <c r="XER24" s="28"/>
      <c r="XES24" s="28"/>
      <c r="XET24" s="28"/>
      <c r="XEU24" s="28"/>
      <c r="XEV24" s="28"/>
      <c r="XEW24" s="28"/>
      <c r="XEX24" s="28"/>
      <c r="XEY24" s="28"/>
      <c r="XEZ24" s="28"/>
      <c r="XFA24" s="28"/>
      <c r="XFB24" s="28"/>
      <c r="XFC24" s="28"/>
      <c r="XFD24" s="28"/>
    </row>
    <row r="25" spans="1:42 16358:16384" s="3" customFormat="1" ht="19.05" customHeight="1">
      <c r="A25" s="109">
        <f ca="1">IF(B25=0,"",COUNTA($B$3:$B24))</f>
        <v>8</v>
      </c>
      <c r="B25" s="111" t="str">
        <f ca="1">INDIRECT("员工信息表!B"&amp;COUNTA($B$3:$B24)+2)</f>
        <v>颜运回</v>
      </c>
      <c r="C25" s="111">
        <v>22</v>
      </c>
      <c r="D25" s="111">
        <f>(COUNTIF($L25:$AP25,"出勤")+COUNTIF($L26:$AP26,"出勤"))*0.5</f>
        <v>2.5</v>
      </c>
      <c r="E25" s="111">
        <f>(COUNTIF($L25:$AP25,"事假")+COUNTIF($L26:$AP26,"事假"))*0.5</f>
        <v>0.5</v>
      </c>
      <c r="F25" s="111">
        <f>(COUNTIF($L25:$AP25,"病假")+COUNTIF($L26:$AP26,"病假"))*0.5</f>
        <v>0.5</v>
      </c>
      <c r="G25" s="111">
        <f>(COUNTIF($L25:$AP25,"休假")+COUNTIF($L26:$AP26,"休假"))*0.5</f>
        <v>0.5</v>
      </c>
      <c r="H25" s="111">
        <f>(COUNTIF($L25:$AP25,"缺勤")+COUNTIF($L26:$AP26,"缺勤"))*0.5</f>
        <v>0.5</v>
      </c>
      <c r="I25" s="111">
        <f>(COUNTIF($L25:$AP25,"放假")+COUNTIF($L26:$AP26,"放假"))*0.5</f>
        <v>0.5</v>
      </c>
      <c r="J25" s="113">
        <f>(SUM(L27:AP27))/$AO$2</f>
        <v>3.2857142857142856</v>
      </c>
      <c r="K25" s="16" t="str">
        <f ca="1">IF(A25="","",IF(MOD(ROW(),3)=1,"上午",IF(MOD(ROW(),3)=2,"下午","加班")))</f>
        <v>上午</v>
      </c>
      <c r="L25" s="17" t="s">
        <v>83</v>
      </c>
      <c r="M25" s="17" t="s">
        <v>83</v>
      </c>
      <c r="N25" s="17" t="s">
        <v>83</v>
      </c>
      <c r="O25" s="17"/>
      <c r="P25" s="17" t="s">
        <v>74</v>
      </c>
      <c r="Q25" s="17"/>
      <c r="R25" s="17"/>
      <c r="S25" s="17"/>
      <c r="T25" s="17" t="s">
        <v>75</v>
      </c>
      <c r="U25" s="17"/>
      <c r="V25" s="17" t="s">
        <v>76</v>
      </c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25"/>
      <c r="XED25" s="28"/>
      <c r="XEE25" s="28"/>
      <c r="XEF25" s="28"/>
      <c r="XEG25" s="28"/>
      <c r="XEH25" s="28"/>
      <c r="XEI25" s="28"/>
      <c r="XEJ25" s="28"/>
      <c r="XEK25" s="28"/>
      <c r="XEL25" s="28"/>
      <c r="XEM25" s="28"/>
      <c r="XEN25" s="28"/>
      <c r="XEO25" s="28"/>
      <c r="XEP25" s="28"/>
      <c r="XEQ25" s="28"/>
      <c r="XER25" s="28"/>
      <c r="XES25" s="28"/>
      <c r="XET25" s="28"/>
      <c r="XEU25" s="28"/>
      <c r="XEV25" s="28"/>
      <c r="XEW25" s="28"/>
      <c r="XEX25" s="28"/>
      <c r="XEY25" s="28"/>
      <c r="XEZ25" s="28"/>
      <c r="XFA25" s="28"/>
      <c r="XFB25" s="28"/>
      <c r="XFC25" s="28"/>
      <c r="XFD25" s="28"/>
    </row>
    <row r="26" spans="1:42 16358:16384" s="3" customFormat="1" ht="19.05" customHeight="1">
      <c r="A26" s="109"/>
      <c r="B26" s="111"/>
      <c r="C26" s="111"/>
      <c r="D26" s="111"/>
      <c r="E26" s="111"/>
      <c r="F26" s="111"/>
      <c r="G26" s="111"/>
      <c r="H26" s="111"/>
      <c r="I26" s="111"/>
      <c r="J26" s="113"/>
      <c r="K26" s="18" t="str">
        <f ca="1">IF(A25="","",IF(MOD(ROW(),3)=1,"上午",IF(MOD(ROW(),3)=2,"下午","加班")))</f>
        <v>下午</v>
      </c>
      <c r="L26" s="19" t="s">
        <v>83</v>
      </c>
      <c r="M26" s="19" t="s">
        <v>83</v>
      </c>
      <c r="N26" s="19"/>
      <c r="O26" s="19" t="s">
        <v>84</v>
      </c>
      <c r="P26" s="19"/>
      <c r="Q26" s="19"/>
      <c r="R26" s="19" t="s">
        <v>73</v>
      </c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26"/>
      <c r="XED26" s="28"/>
      <c r="XEE26" s="28"/>
      <c r="XEF26" s="28"/>
      <c r="XEG26" s="28"/>
      <c r="XEH26" s="28"/>
      <c r="XEI26" s="28"/>
      <c r="XEJ26" s="28"/>
      <c r="XEK26" s="28"/>
      <c r="XEL26" s="28"/>
      <c r="XEM26" s="28"/>
      <c r="XEN26" s="28"/>
      <c r="XEO26" s="28"/>
      <c r="XEP26" s="28"/>
      <c r="XEQ26" s="28"/>
      <c r="XER26" s="28"/>
      <c r="XES26" s="28"/>
      <c r="XET26" s="28"/>
      <c r="XEU26" s="28"/>
      <c r="XEV26" s="28"/>
      <c r="XEW26" s="28"/>
      <c r="XEX26" s="28"/>
      <c r="XEY26" s="28"/>
      <c r="XEZ26" s="28"/>
      <c r="XFA26" s="28"/>
      <c r="XFB26" s="28"/>
      <c r="XFC26" s="28"/>
      <c r="XFD26" s="28"/>
    </row>
    <row r="27" spans="1:42 16358:16384" s="3" customFormat="1" ht="19.05" customHeight="1">
      <c r="A27" s="109"/>
      <c r="B27" s="111"/>
      <c r="C27" s="111"/>
      <c r="D27" s="111"/>
      <c r="E27" s="111"/>
      <c r="F27" s="111"/>
      <c r="G27" s="111"/>
      <c r="H27" s="111"/>
      <c r="I27" s="111"/>
      <c r="J27" s="113"/>
      <c r="K27" s="20" t="str">
        <f ca="1">IF(A25="","",IF(MOD(ROW(),3)=1,"上午",IF(MOD(ROW(),3)=2,"下午","加班")))</f>
        <v>加班</v>
      </c>
      <c r="L27" s="21">
        <v>13</v>
      </c>
      <c r="M27" s="21"/>
      <c r="N27" s="21">
        <v>10</v>
      </c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7"/>
      <c r="XED27" s="28"/>
      <c r="XEE27" s="28"/>
      <c r="XEF27" s="28"/>
      <c r="XEG27" s="28"/>
      <c r="XEH27" s="28"/>
      <c r="XEI27" s="28"/>
      <c r="XEJ27" s="28"/>
      <c r="XEK27" s="28"/>
      <c r="XEL27" s="28"/>
      <c r="XEM27" s="28"/>
      <c r="XEN27" s="28"/>
      <c r="XEO27" s="28"/>
      <c r="XEP27" s="28"/>
      <c r="XEQ27" s="28"/>
      <c r="XER27" s="28"/>
      <c r="XES27" s="28"/>
      <c r="XET27" s="28"/>
      <c r="XEU27" s="28"/>
      <c r="XEV27" s="28"/>
      <c r="XEW27" s="28"/>
      <c r="XEX27" s="28"/>
      <c r="XEY27" s="28"/>
      <c r="XEZ27" s="28"/>
      <c r="XFA27" s="28"/>
      <c r="XFB27" s="28"/>
      <c r="XFC27" s="28"/>
      <c r="XFD27" s="28"/>
    </row>
    <row r="28" spans="1:42 16358:16384" s="3" customFormat="1" ht="19.05" customHeight="1">
      <c r="A28" s="109">
        <f ca="1">IF(B28=0,"",COUNTA($B$3:$B27))</f>
        <v>9</v>
      </c>
      <c r="B28" s="111" t="str">
        <f ca="1">INDIRECT("员工信息表!B"&amp;COUNTA($B$3:$B27)+2)</f>
        <v>尹小平</v>
      </c>
      <c r="C28" s="111">
        <v>22</v>
      </c>
      <c r="D28" s="111">
        <f>(COUNTIF($L28:$AP28,"出勤")+COUNTIF($L29:$AP29,"出勤"))*0.5</f>
        <v>2.5</v>
      </c>
      <c r="E28" s="111">
        <f>(COUNTIF($L28:$AP28,"事假")+COUNTIF($L29:$AP29,"事假"))*0.5</f>
        <v>0.5</v>
      </c>
      <c r="F28" s="111">
        <f>(COUNTIF($L28:$AP28,"病假")+COUNTIF($L29:$AP29,"病假"))*0.5</f>
        <v>0.5</v>
      </c>
      <c r="G28" s="111">
        <f>(COUNTIF($L28:$AP28,"休假")+COUNTIF($L29:$AP29,"休假"))*0.5</f>
        <v>0.5</v>
      </c>
      <c r="H28" s="111">
        <f>(COUNTIF($L28:$AP28,"缺勤")+COUNTIF($L29:$AP29,"缺勤"))*0.5</f>
        <v>0.5</v>
      </c>
      <c r="I28" s="111">
        <f>(COUNTIF($L28:$AP28,"放假")+COUNTIF($L29:$AP29,"放假"))*0.5</f>
        <v>0.5</v>
      </c>
      <c r="J28" s="113">
        <f>(SUM(L30:AP30))/$AO$2</f>
        <v>3.5714285714285716</v>
      </c>
      <c r="K28" s="16" t="str">
        <f ca="1">IF(A28="","",IF(MOD(ROW(),3)=1,"上午",IF(MOD(ROW(),3)=2,"下午","加班")))</f>
        <v>上午</v>
      </c>
      <c r="L28" s="17" t="s">
        <v>83</v>
      </c>
      <c r="M28" s="17" t="s">
        <v>83</v>
      </c>
      <c r="N28" s="17" t="s">
        <v>83</v>
      </c>
      <c r="O28" s="17"/>
      <c r="P28" s="17" t="s">
        <v>74</v>
      </c>
      <c r="Q28" s="17"/>
      <c r="R28" s="17"/>
      <c r="S28" s="17"/>
      <c r="T28" s="17" t="s">
        <v>75</v>
      </c>
      <c r="U28" s="17"/>
      <c r="V28" s="17" t="s">
        <v>76</v>
      </c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25"/>
      <c r="XED28" s="28"/>
      <c r="XEE28" s="28"/>
      <c r="XEF28" s="28"/>
      <c r="XEG28" s="28"/>
      <c r="XEH28" s="28"/>
      <c r="XEI28" s="28"/>
      <c r="XEJ28" s="28"/>
      <c r="XEK28" s="28"/>
      <c r="XEL28" s="28"/>
      <c r="XEM28" s="28"/>
      <c r="XEN28" s="28"/>
      <c r="XEO28" s="28"/>
      <c r="XEP28" s="28"/>
      <c r="XEQ28" s="28"/>
      <c r="XER28" s="28"/>
      <c r="XES28" s="28"/>
      <c r="XET28" s="28"/>
      <c r="XEU28" s="28"/>
      <c r="XEV28" s="28"/>
      <c r="XEW28" s="28"/>
      <c r="XEX28" s="28"/>
      <c r="XEY28" s="28"/>
      <c r="XEZ28" s="28"/>
      <c r="XFA28" s="28"/>
      <c r="XFB28" s="28"/>
      <c r="XFC28" s="28"/>
      <c r="XFD28" s="28"/>
    </row>
    <row r="29" spans="1:42 16358:16384" s="3" customFormat="1" ht="19.05" customHeight="1">
      <c r="A29" s="109"/>
      <c r="B29" s="111"/>
      <c r="C29" s="111"/>
      <c r="D29" s="111"/>
      <c r="E29" s="111"/>
      <c r="F29" s="111"/>
      <c r="G29" s="111"/>
      <c r="H29" s="111"/>
      <c r="I29" s="111"/>
      <c r="J29" s="113"/>
      <c r="K29" s="18" t="str">
        <f ca="1">IF(A28="","",IF(MOD(ROW(),3)=1,"上午",IF(MOD(ROW(),3)=2,"下午","加班")))</f>
        <v>下午</v>
      </c>
      <c r="L29" s="19" t="s">
        <v>83</v>
      </c>
      <c r="M29" s="19" t="s">
        <v>83</v>
      </c>
      <c r="N29" s="19"/>
      <c r="O29" s="19" t="s">
        <v>84</v>
      </c>
      <c r="P29" s="19"/>
      <c r="Q29" s="19"/>
      <c r="R29" s="19" t="s">
        <v>73</v>
      </c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26"/>
      <c r="XED29" s="28"/>
      <c r="XEE29" s="28"/>
      <c r="XEF29" s="28"/>
      <c r="XEG29" s="28"/>
      <c r="XEH29" s="28"/>
      <c r="XEI29" s="28"/>
      <c r="XEJ29" s="28"/>
      <c r="XEK29" s="28"/>
      <c r="XEL29" s="28"/>
      <c r="XEM29" s="28"/>
      <c r="XEN29" s="28"/>
      <c r="XEO29" s="28"/>
      <c r="XEP29" s="28"/>
      <c r="XEQ29" s="28"/>
      <c r="XER29" s="28"/>
      <c r="XES29" s="28"/>
      <c r="XET29" s="28"/>
      <c r="XEU29" s="28"/>
      <c r="XEV29" s="28"/>
      <c r="XEW29" s="28"/>
      <c r="XEX29" s="28"/>
      <c r="XEY29" s="28"/>
      <c r="XEZ29" s="28"/>
      <c r="XFA29" s="28"/>
      <c r="XFB29" s="28"/>
      <c r="XFC29" s="28"/>
      <c r="XFD29" s="28"/>
    </row>
    <row r="30" spans="1:42 16358:16384" s="3" customFormat="1" ht="19.05" customHeight="1">
      <c r="A30" s="109"/>
      <c r="B30" s="111"/>
      <c r="C30" s="111"/>
      <c r="D30" s="111"/>
      <c r="E30" s="111"/>
      <c r="F30" s="111"/>
      <c r="G30" s="111"/>
      <c r="H30" s="111"/>
      <c r="I30" s="111"/>
      <c r="J30" s="113"/>
      <c r="K30" s="20" t="str">
        <f ca="1">IF(A28="","",IF(MOD(ROW(),3)=1,"上午",IF(MOD(ROW(),3)=2,"下午","加班")))</f>
        <v>加班</v>
      </c>
      <c r="L30" s="21">
        <v>14</v>
      </c>
      <c r="M30" s="21"/>
      <c r="N30" s="21">
        <v>11</v>
      </c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7"/>
      <c r="XED30" s="28"/>
      <c r="XEE30" s="28"/>
      <c r="XEF30" s="28"/>
      <c r="XEG30" s="28"/>
      <c r="XEH30" s="28"/>
      <c r="XEI30" s="28"/>
      <c r="XEJ30" s="28"/>
      <c r="XEK30" s="28"/>
      <c r="XEL30" s="28"/>
      <c r="XEM30" s="28"/>
      <c r="XEN30" s="28"/>
      <c r="XEO30" s="28"/>
      <c r="XEP30" s="28"/>
      <c r="XEQ30" s="28"/>
      <c r="XER30" s="28"/>
      <c r="XES30" s="28"/>
      <c r="XET30" s="28"/>
      <c r="XEU30" s="28"/>
      <c r="XEV30" s="28"/>
      <c r="XEW30" s="28"/>
      <c r="XEX30" s="28"/>
      <c r="XEY30" s="28"/>
      <c r="XEZ30" s="28"/>
      <c r="XFA30" s="28"/>
      <c r="XFB30" s="28"/>
      <c r="XFC30" s="28"/>
      <c r="XFD30" s="28"/>
    </row>
    <row r="31" spans="1:42 16358:16384" s="3" customFormat="1" ht="19.05" customHeight="1">
      <c r="A31" s="109">
        <f ca="1">IF(B31=0,"",COUNTA($B$3:$B30))</f>
        <v>10</v>
      </c>
      <c r="B31" s="111" t="str">
        <f ca="1">INDIRECT("员工信息表!B"&amp;COUNTA($B$3:$B30)+2)</f>
        <v>颜建美</v>
      </c>
      <c r="C31" s="111">
        <v>22</v>
      </c>
      <c r="D31" s="111">
        <f>(COUNTIF($L31:$AP31,"出勤")+COUNTIF($L32:$AP32,"出勤"))*0.5</f>
        <v>2.5</v>
      </c>
      <c r="E31" s="111">
        <f>(COUNTIF($L31:$AP31,"事假")+COUNTIF($L32:$AP32,"事假"))*0.5</f>
        <v>0.5</v>
      </c>
      <c r="F31" s="111">
        <f>(COUNTIF($L31:$AP31,"病假")+COUNTIF($L32:$AP32,"病假"))*0.5</f>
        <v>0.5</v>
      </c>
      <c r="G31" s="111">
        <f>(COUNTIF($L31:$AP31,"休假")+COUNTIF($L32:$AP32,"休假"))*0.5</f>
        <v>0.5</v>
      </c>
      <c r="H31" s="111">
        <f>(COUNTIF($L31:$AP31,"缺勤")+COUNTIF($L32:$AP32,"缺勤"))*0.5</f>
        <v>0.5</v>
      </c>
      <c r="I31" s="111">
        <f>(COUNTIF($L31:$AP31,"放假")+COUNTIF($L32:$AP32,"放假"))*0.5</f>
        <v>0.5</v>
      </c>
      <c r="J31" s="113">
        <f>(SUM(L33:AP33))/$AO$2</f>
        <v>3.8571428571428572</v>
      </c>
      <c r="K31" s="16" t="str">
        <f ca="1">IF(A31="","",IF(MOD(ROW(),3)=1,"上午",IF(MOD(ROW(),3)=2,"下午","加班")))</f>
        <v>上午</v>
      </c>
      <c r="L31" s="17" t="s">
        <v>83</v>
      </c>
      <c r="M31" s="17" t="s">
        <v>83</v>
      </c>
      <c r="N31" s="17" t="s">
        <v>83</v>
      </c>
      <c r="O31" s="17"/>
      <c r="P31" s="17" t="s">
        <v>74</v>
      </c>
      <c r="Q31" s="17"/>
      <c r="R31" s="17"/>
      <c r="S31" s="17"/>
      <c r="T31" s="17" t="s">
        <v>75</v>
      </c>
      <c r="U31" s="17"/>
      <c r="V31" s="17" t="s">
        <v>76</v>
      </c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25"/>
      <c r="XED31" s="28"/>
      <c r="XEE31" s="28"/>
      <c r="XEF31" s="28"/>
      <c r="XEG31" s="28"/>
      <c r="XEH31" s="28"/>
      <c r="XEI31" s="28"/>
      <c r="XEJ31" s="28"/>
      <c r="XEK31" s="28"/>
      <c r="XEL31" s="28"/>
      <c r="XEM31" s="28"/>
      <c r="XEN31" s="28"/>
      <c r="XEO31" s="28"/>
      <c r="XEP31" s="28"/>
      <c r="XEQ31" s="28"/>
      <c r="XER31" s="28"/>
      <c r="XES31" s="28"/>
      <c r="XET31" s="28"/>
      <c r="XEU31" s="28"/>
      <c r="XEV31" s="28"/>
      <c r="XEW31" s="28"/>
      <c r="XEX31" s="28"/>
      <c r="XEY31" s="28"/>
      <c r="XEZ31" s="28"/>
      <c r="XFA31" s="28"/>
      <c r="XFB31" s="28"/>
      <c r="XFC31" s="28"/>
      <c r="XFD31" s="28"/>
    </row>
    <row r="32" spans="1:42 16358:16384" s="3" customFormat="1" ht="19.05" customHeight="1">
      <c r="A32" s="109"/>
      <c r="B32" s="111"/>
      <c r="C32" s="111"/>
      <c r="D32" s="111"/>
      <c r="E32" s="111"/>
      <c r="F32" s="111"/>
      <c r="G32" s="111"/>
      <c r="H32" s="111"/>
      <c r="I32" s="111"/>
      <c r="J32" s="113"/>
      <c r="K32" s="18" t="str">
        <f ca="1">IF(A31="","",IF(MOD(ROW(),3)=1,"上午",IF(MOD(ROW(),3)=2,"下午","加班")))</f>
        <v>下午</v>
      </c>
      <c r="L32" s="19" t="s">
        <v>83</v>
      </c>
      <c r="M32" s="19" t="s">
        <v>83</v>
      </c>
      <c r="N32" s="19"/>
      <c r="O32" s="19" t="s">
        <v>84</v>
      </c>
      <c r="P32" s="19"/>
      <c r="Q32" s="19"/>
      <c r="R32" s="19" t="s">
        <v>73</v>
      </c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26"/>
      <c r="XED32" s="28"/>
      <c r="XEE32" s="28"/>
      <c r="XEF32" s="28"/>
      <c r="XEG32" s="28"/>
      <c r="XEH32" s="28"/>
      <c r="XEI32" s="28"/>
      <c r="XEJ32" s="28"/>
      <c r="XEK32" s="28"/>
      <c r="XEL32" s="28"/>
      <c r="XEM32" s="28"/>
      <c r="XEN32" s="28"/>
      <c r="XEO32" s="28"/>
      <c r="XEP32" s="28"/>
      <c r="XEQ32" s="28"/>
      <c r="XER32" s="28"/>
      <c r="XES32" s="28"/>
      <c r="XET32" s="28"/>
      <c r="XEU32" s="28"/>
      <c r="XEV32" s="28"/>
      <c r="XEW32" s="28"/>
      <c r="XEX32" s="28"/>
      <c r="XEY32" s="28"/>
      <c r="XEZ32" s="28"/>
      <c r="XFA32" s="28"/>
      <c r="XFB32" s="28"/>
      <c r="XFC32" s="28"/>
      <c r="XFD32" s="28"/>
    </row>
    <row r="33" spans="1:42 16358:16384" s="3" customFormat="1" ht="19.05" customHeight="1">
      <c r="A33" s="109"/>
      <c r="B33" s="111"/>
      <c r="C33" s="111"/>
      <c r="D33" s="111"/>
      <c r="E33" s="111"/>
      <c r="F33" s="111"/>
      <c r="G33" s="111"/>
      <c r="H33" s="111"/>
      <c r="I33" s="111"/>
      <c r="J33" s="113"/>
      <c r="K33" s="20" t="str">
        <f ca="1">IF(A31="","",IF(MOD(ROW(),3)=1,"上午",IF(MOD(ROW(),3)=2,"下午","加班")))</f>
        <v>加班</v>
      </c>
      <c r="L33" s="21">
        <v>15</v>
      </c>
      <c r="M33" s="21"/>
      <c r="N33" s="21">
        <v>12</v>
      </c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7"/>
      <c r="XED33" s="28"/>
      <c r="XEE33" s="28"/>
      <c r="XEF33" s="28"/>
      <c r="XEG33" s="28"/>
      <c r="XEH33" s="28"/>
      <c r="XEI33" s="28"/>
      <c r="XEJ33" s="28"/>
      <c r="XEK33" s="28"/>
      <c r="XEL33" s="28"/>
      <c r="XEM33" s="28"/>
      <c r="XEN33" s="28"/>
      <c r="XEO33" s="28"/>
      <c r="XEP33" s="28"/>
      <c r="XEQ33" s="28"/>
      <c r="XER33" s="28"/>
      <c r="XES33" s="28"/>
      <c r="XET33" s="28"/>
      <c r="XEU33" s="28"/>
      <c r="XEV33" s="28"/>
      <c r="XEW33" s="28"/>
      <c r="XEX33" s="28"/>
      <c r="XEY33" s="28"/>
      <c r="XEZ33" s="28"/>
      <c r="XFA33" s="28"/>
      <c r="XFB33" s="28"/>
      <c r="XFC33" s="28"/>
      <c r="XFD33" s="28"/>
    </row>
    <row r="34" spans="1:42 16358:16384" s="3" customFormat="1" ht="19.05" customHeight="1">
      <c r="A34" s="109">
        <f ca="1">IF(B34=0,"",COUNTA($B$3:$B33))</f>
        <v>11</v>
      </c>
      <c r="B34" s="111" t="str">
        <f ca="1">INDIRECT("员工信息表!B"&amp;COUNTA($B$3:$B33)+2)</f>
        <v>尹乔丽</v>
      </c>
      <c r="C34" s="111">
        <v>22</v>
      </c>
      <c r="D34" s="111">
        <f>(COUNTIF($L34:$AP34,"出勤")+COUNTIF($L35:$AP35,"出勤"))*0.5</f>
        <v>2.5</v>
      </c>
      <c r="E34" s="111">
        <f>(COUNTIF($L34:$AP34,"事假")+COUNTIF($L35:$AP35,"事假"))*0.5</f>
        <v>0.5</v>
      </c>
      <c r="F34" s="111">
        <f>(COUNTIF($L34:$AP34,"病假")+COUNTIF($L35:$AP35,"病假"))*0.5</f>
        <v>0.5</v>
      </c>
      <c r="G34" s="111">
        <f>(COUNTIF($L34:$AP34,"休假")+COUNTIF($L35:$AP35,"休假"))*0.5</f>
        <v>0.5</v>
      </c>
      <c r="H34" s="111">
        <f>(COUNTIF($L34:$AP34,"缺勤")+COUNTIF($L35:$AP35,"缺勤"))*0.5</f>
        <v>0.5</v>
      </c>
      <c r="I34" s="111">
        <f>(COUNTIF($L34:$AP34,"放假")+COUNTIF($L35:$AP35,"放假"))*0.5</f>
        <v>0.5</v>
      </c>
      <c r="J34" s="113">
        <f>(SUM(L36:AP36))/$AO$2</f>
        <v>4.1428571428571432</v>
      </c>
      <c r="K34" s="16" t="str">
        <f ca="1">IF(A34="","",IF(MOD(ROW(),3)=1,"上午",IF(MOD(ROW(),3)=2,"下午","加班")))</f>
        <v>上午</v>
      </c>
      <c r="L34" s="17" t="s">
        <v>83</v>
      </c>
      <c r="M34" s="17" t="s">
        <v>83</v>
      </c>
      <c r="N34" s="17" t="s">
        <v>83</v>
      </c>
      <c r="O34" s="17"/>
      <c r="P34" s="17" t="s">
        <v>74</v>
      </c>
      <c r="Q34" s="17"/>
      <c r="R34" s="17"/>
      <c r="S34" s="17"/>
      <c r="T34" s="17" t="s">
        <v>75</v>
      </c>
      <c r="U34" s="17"/>
      <c r="V34" s="17" t="s">
        <v>76</v>
      </c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25"/>
      <c r="XED34" s="28"/>
      <c r="XEE34" s="28"/>
      <c r="XEF34" s="28"/>
      <c r="XEG34" s="28"/>
      <c r="XEH34" s="28"/>
      <c r="XEI34" s="28"/>
      <c r="XEJ34" s="28"/>
      <c r="XEK34" s="28"/>
      <c r="XEL34" s="28"/>
      <c r="XEM34" s="28"/>
      <c r="XEN34" s="28"/>
      <c r="XEO34" s="28"/>
      <c r="XEP34" s="28"/>
      <c r="XEQ34" s="28"/>
      <c r="XER34" s="28"/>
      <c r="XES34" s="28"/>
      <c r="XET34" s="28"/>
      <c r="XEU34" s="28"/>
      <c r="XEV34" s="28"/>
      <c r="XEW34" s="28"/>
      <c r="XEX34" s="28"/>
      <c r="XEY34" s="28"/>
      <c r="XEZ34" s="28"/>
      <c r="XFA34" s="28"/>
      <c r="XFB34" s="28"/>
      <c r="XFC34" s="28"/>
      <c r="XFD34" s="28"/>
    </row>
    <row r="35" spans="1:42 16358:16384" s="3" customFormat="1" ht="19.05" customHeight="1">
      <c r="A35" s="109"/>
      <c r="B35" s="111"/>
      <c r="C35" s="111"/>
      <c r="D35" s="111"/>
      <c r="E35" s="111"/>
      <c r="F35" s="111"/>
      <c r="G35" s="111"/>
      <c r="H35" s="111"/>
      <c r="I35" s="111"/>
      <c r="J35" s="113"/>
      <c r="K35" s="18" t="str">
        <f ca="1">IF(A34="","",IF(MOD(ROW(),3)=1,"上午",IF(MOD(ROW(),3)=2,"下午","加班")))</f>
        <v>下午</v>
      </c>
      <c r="L35" s="19" t="s">
        <v>83</v>
      </c>
      <c r="M35" s="19" t="s">
        <v>83</v>
      </c>
      <c r="N35" s="19"/>
      <c r="O35" s="19" t="s">
        <v>84</v>
      </c>
      <c r="P35" s="19"/>
      <c r="Q35" s="19"/>
      <c r="R35" s="19" t="s">
        <v>73</v>
      </c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26"/>
      <c r="XED35" s="28"/>
      <c r="XEE35" s="28"/>
      <c r="XEF35" s="28"/>
      <c r="XEG35" s="28"/>
      <c r="XEH35" s="28"/>
      <c r="XEI35" s="28"/>
      <c r="XEJ35" s="28"/>
      <c r="XEK35" s="28"/>
      <c r="XEL35" s="28"/>
      <c r="XEM35" s="28"/>
      <c r="XEN35" s="28"/>
      <c r="XEO35" s="28"/>
      <c r="XEP35" s="28"/>
      <c r="XEQ35" s="28"/>
      <c r="XER35" s="28"/>
      <c r="XES35" s="28"/>
      <c r="XET35" s="28"/>
      <c r="XEU35" s="28"/>
      <c r="XEV35" s="28"/>
      <c r="XEW35" s="28"/>
      <c r="XEX35" s="28"/>
      <c r="XEY35" s="28"/>
      <c r="XEZ35" s="28"/>
      <c r="XFA35" s="28"/>
      <c r="XFB35" s="28"/>
      <c r="XFC35" s="28"/>
      <c r="XFD35" s="28"/>
    </row>
    <row r="36" spans="1:42 16358:16384" s="3" customFormat="1" ht="19.05" customHeight="1">
      <c r="A36" s="109"/>
      <c r="B36" s="111"/>
      <c r="C36" s="111"/>
      <c r="D36" s="111"/>
      <c r="E36" s="111"/>
      <c r="F36" s="111"/>
      <c r="G36" s="111"/>
      <c r="H36" s="111"/>
      <c r="I36" s="111"/>
      <c r="J36" s="113"/>
      <c r="K36" s="20" t="str">
        <f ca="1">IF(A34="","",IF(MOD(ROW(),3)=1,"上午",IF(MOD(ROW(),3)=2,"下午","加班")))</f>
        <v>加班</v>
      </c>
      <c r="L36" s="21">
        <v>16</v>
      </c>
      <c r="M36" s="21"/>
      <c r="N36" s="21">
        <v>13</v>
      </c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7"/>
      <c r="XED36" s="28"/>
      <c r="XEE36" s="28"/>
      <c r="XEF36" s="28"/>
      <c r="XEG36" s="28"/>
      <c r="XEH36" s="28"/>
      <c r="XEI36" s="28"/>
      <c r="XEJ36" s="28"/>
      <c r="XEK36" s="28"/>
      <c r="XEL36" s="28"/>
      <c r="XEM36" s="28"/>
      <c r="XEN36" s="28"/>
      <c r="XEO36" s="28"/>
      <c r="XEP36" s="28"/>
      <c r="XEQ36" s="28"/>
      <c r="XER36" s="28"/>
      <c r="XES36" s="28"/>
      <c r="XET36" s="28"/>
      <c r="XEU36" s="28"/>
      <c r="XEV36" s="28"/>
      <c r="XEW36" s="28"/>
      <c r="XEX36" s="28"/>
      <c r="XEY36" s="28"/>
      <c r="XEZ36" s="28"/>
      <c r="XFA36" s="28"/>
      <c r="XFB36" s="28"/>
      <c r="XFC36" s="28"/>
      <c r="XFD36" s="28"/>
    </row>
    <row r="37" spans="1:42 16358:16384" s="3" customFormat="1" ht="19.05" customHeight="1">
      <c r="A37" s="109" t="str">
        <f ca="1">IF(B37=0,"",COUNTA($B$3:$B36))</f>
        <v/>
      </c>
      <c r="B37" s="111">
        <f ca="1">INDIRECT("员工信息表!B"&amp;COUNTA($B$3:$B36)+2)</f>
        <v>0</v>
      </c>
      <c r="C37" s="111"/>
      <c r="D37" s="111">
        <f>(COUNTIF($L37:$AP37,"出勤")+COUNTIF($L38:$AP38,"出勤"))*0.5</f>
        <v>0</v>
      </c>
      <c r="E37" s="111">
        <f>(COUNTIF($L37:$AP37,"事假")+COUNTIF($L38:$AP38,"事假"))*0.5</f>
        <v>0</v>
      </c>
      <c r="F37" s="111">
        <f>(COUNTIF($L37:$AP37,"病假")+COUNTIF($L38:$AP38,"病假"))*0.5</f>
        <v>0</v>
      </c>
      <c r="G37" s="111">
        <f>(COUNTIF($L37:$AP37,"休假")+COUNTIF($L38:$AP38,"休假"))*0.5</f>
        <v>0</v>
      </c>
      <c r="H37" s="111">
        <f>(COUNTIF($L37:$AP37,"缺勤")+COUNTIF($L38:$AP38,"缺勤"))*0.5</f>
        <v>0</v>
      </c>
      <c r="I37" s="111">
        <f>(COUNTIF($L37:$AP37,"放假")+COUNTIF($L38:$AP38,"放假"))*0.5</f>
        <v>0</v>
      </c>
      <c r="J37" s="113">
        <f>(SUM(L39:AP39))/$AO$2</f>
        <v>0</v>
      </c>
      <c r="K37" s="16" t="str">
        <f ca="1">IF(A37="","",IF(MOD(ROW(),3)=1,"上午",IF(MOD(ROW(),3)=2,"下午","加班")))</f>
        <v/>
      </c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25"/>
      <c r="XED37" s="28"/>
      <c r="XEE37" s="28"/>
      <c r="XEF37" s="28"/>
      <c r="XEG37" s="28"/>
      <c r="XEH37" s="28"/>
      <c r="XEI37" s="28"/>
      <c r="XEJ37" s="28"/>
      <c r="XEK37" s="28"/>
      <c r="XEL37" s="28"/>
      <c r="XEM37" s="28"/>
      <c r="XEN37" s="28"/>
      <c r="XEO37" s="28"/>
      <c r="XEP37" s="28"/>
      <c r="XEQ37" s="28"/>
      <c r="XER37" s="28"/>
      <c r="XES37" s="28"/>
      <c r="XET37" s="28"/>
      <c r="XEU37" s="28"/>
      <c r="XEV37" s="28"/>
      <c r="XEW37" s="28"/>
      <c r="XEX37" s="28"/>
      <c r="XEY37" s="28"/>
      <c r="XEZ37" s="28"/>
      <c r="XFA37" s="28"/>
      <c r="XFB37" s="28"/>
      <c r="XFC37" s="28"/>
      <c r="XFD37" s="28"/>
    </row>
    <row r="38" spans="1:42 16358:16384" s="3" customFormat="1" ht="19.05" customHeight="1">
      <c r="A38" s="109"/>
      <c r="B38" s="111"/>
      <c r="C38" s="111"/>
      <c r="D38" s="111"/>
      <c r="E38" s="111"/>
      <c r="F38" s="111"/>
      <c r="G38" s="111"/>
      <c r="H38" s="111"/>
      <c r="I38" s="111"/>
      <c r="J38" s="113"/>
      <c r="K38" s="18" t="str">
        <f ca="1">IF(A37="","",IF(MOD(ROW(),3)=1,"上午",IF(MOD(ROW(),3)=2,"下午","加班")))</f>
        <v/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26"/>
      <c r="XED38" s="28"/>
      <c r="XEE38" s="28"/>
      <c r="XEF38" s="28"/>
      <c r="XEG38" s="28"/>
      <c r="XEH38" s="28"/>
      <c r="XEI38" s="28"/>
      <c r="XEJ38" s="28"/>
      <c r="XEK38" s="28"/>
      <c r="XEL38" s="28"/>
      <c r="XEM38" s="28"/>
      <c r="XEN38" s="28"/>
      <c r="XEO38" s="28"/>
      <c r="XEP38" s="28"/>
      <c r="XEQ38" s="28"/>
      <c r="XER38" s="28"/>
      <c r="XES38" s="28"/>
      <c r="XET38" s="28"/>
      <c r="XEU38" s="28"/>
      <c r="XEV38" s="28"/>
      <c r="XEW38" s="28"/>
      <c r="XEX38" s="28"/>
      <c r="XEY38" s="28"/>
      <c r="XEZ38" s="28"/>
      <c r="XFA38" s="28"/>
      <c r="XFB38" s="28"/>
      <c r="XFC38" s="28"/>
      <c r="XFD38" s="28"/>
    </row>
    <row r="39" spans="1:42 16358:16384" s="3" customFormat="1" ht="19.05" customHeight="1">
      <c r="A39" s="109"/>
      <c r="B39" s="111"/>
      <c r="C39" s="111"/>
      <c r="D39" s="111"/>
      <c r="E39" s="111"/>
      <c r="F39" s="111"/>
      <c r="G39" s="111"/>
      <c r="H39" s="111"/>
      <c r="I39" s="111"/>
      <c r="J39" s="113"/>
      <c r="K39" s="20" t="str">
        <f ca="1">IF(A37="","",IF(MOD(ROW(),3)=1,"上午",IF(MOD(ROW(),3)=2,"下午","加班")))</f>
        <v/>
      </c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7"/>
      <c r="XED39" s="28"/>
      <c r="XEE39" s="28"/>
      <c r="XEF39" s="28"/>
      <c r="XEG39" s="28"/>
      <c r="XEH39" s="28"/>
      <c r="XEI39" s="28"/>
      <c r="XEJ39" s="28"/>
      <c r="XEK39" s="28"/>
      <c r="XEL39" s="28"/>
      <c r="XEM39" s="28"/>
      <c r="XEN39" s="28"/>
      <c r="XEO39" s="28"/>
      <c r="XEP39" s="28"/>
      <c r="XEQ39" s="28"/>
      <c r="XER39" s="28"/>
      <c r="XES39" s="28"/>
      <c r="XET39" s="28"/>
      <c r="XEU39" s="28"/>
      <c r="XEV39" s="28"/>
      <c r="XEW39" s="28"/>
      <c r="XEX39" s="28"/>
      <c r="XEY39" s="28"/>
      <c r="XEZ39" s="28"/>
      <c r="XFA39" s="28"/>
      <c r="XFB39" s="28"/>
      <c r="XFC39" s="28"/>
      <c r="XFD39" s="28"/>
    </row>
    <row r="40" spans="1:42 16358:16384" s="3" customFormat="1" ht="19.05" customHeight="1">
      <c r="A40" s="109" t="str">
        <f ca="1">IF(B40=0,"",COUNTA($B$3:$B39))</f>
        <v/>
      </c>
      <c r="B40" s="111">
        <f ca="1">INDIRECT("员工信息表!B"&amp;COUNTA($B$3:$B39)+2)</f>
        <v>0</v>
      </c>
      <c r="C40" s="111"/>
      <c r="D40" s="111">
        <f>(COUNTIF($L40:$AP40,"出勤")+COUNTIF($L41:$AP41,"出勤"))*0.5</f>
        <v>0</v>
      </c>
      <c r="E40" s="111">
        <f>(COUNTIF($L40:$AP40,"事假")+COUNTIF($L41:$AP41,"事假"))*0.5</f>
        <v>0</v>
      </c>
      <c r="F40" s="111">
        <f>(COUNTIF($L40:$AP40,"病假")+COUNTIF($L41:$AP41,"病假"))*0.5</f>
        <v>0</v>
      </c>
      <c r="G40" s="111">
        <f>(COUNTIF($L40:$AP40,"休假")+COUNTIF($L41:$AP41,"休假"))*0.5</f>
        <v>0</v>
      </c>
      <c r="H40" s="111">
        <f>(COUNTIF($L40:$AP40,"缺勤")+COUNTIF($L41:$AP41,"缺勤"))*0.5</f>
        <v>0</v>
      </c>
      <c r="I40" s="111">
        <f>(COUNTIF($L40:$AP40,"放假")+COUNTIF($L41:$AP41,"放假"))*0.5</f>
        <v>0</v>
      </c>
      <c r="J40" s="113">
        <f>(SUM(L42:AP42))/$AO$2</f>
        <v>0</v>
      </c>
      <c r="K40" s="16" t="str">
        <f ca="1">IF(A40="","",IF(MOD(ROW(),3)=1,"上午",IF(MOD(ROW(),3)=2,"下午","加班")))</f>
        <v/>
      </c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25"/>
      <c r="XED40" s="28"/>
      <c r="XEE40" s="28"/>
      <c r="XEF40" s="28"/>
      <c r="XEG40" s="28"/>
      <c r="XEH40" s="28"/>
      <c r="XEI40" s="28"/>
      <c r="XEJ40" s="28"/>
      <c r="XEK40" s="28"/>
      <c r="XEL40" s="28"/>
      <c r="XEM40" s="28"/>
      <c r="XEN40" s="28"/>
      <c r="XEO40" s="28"/>
      <c r="XEP40" s="28"/>
      <c r="XEQ40" s="28"/>
      <c r="XER40" s="28"/>
      <c r="XES40" s="28"/>
      <c r="XET40" s="28"/>
      <c r="XEU40" s="28"/>
      <c r="XEV40" s="28"/>
      <c r="XEW40" s="28"/>
      <c r="XEX40" s="28"/>
      <c r="XEY40" s="28"/>
      <c r="XEZ40" s="28"/>
      <c r="XFA40" s="28"/>
      <c r="XFB40" s="28"/>
      <c r="XFC40" s="28"/>
      <c r="XFD40" s="28"/>
    </row>
    <row r="41" spans="1:42 16358:16384" s="3" customFormat="1" ht="19.05" customHeight="1">
      <c r="A41" s="109"/>
      <c r="B41" s="111"/>
      <c r="C41" s="111"/>
      <c r="D41" s="111"/>
      <c r="E41" s="111"/>
      <c r="F41" s="111"/>
      <c r="G41" s="111"/>
      <c r="H41" s="111"/>
      <c r="I41" s="111"/>
      <c r="J41" s="113"/>
      <c r="K41" s="18" t="str">
        <f ca="1">IF(A40="","",IF(MOD(ROW(),3)=1,"上午",IF(MOD(ROW(),3)=2,"下午","加班")))</f>
        <v/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26"/>
      <c r="XED41" s="28"/>
      <c r="XEE41" s="28"/>
      <c r="XEF41" s="28"/>
      <c r="XEG41" s="28"/>
      <c r="XEH41" s="28"/>
      <c r="XEI41" s="28"/>
      <c r="XEJ41" s="28"/>
      <c r="XEK41" s="28"/>
      <c r="XEL41" s="28"/>
      <c r="XEM41" s="28"/>
      <c r="XEN41" s="28"/>
      <c r="XEO41" s="28"/>
      <c r="XEP41" s="28"/>
      <c r="XEQ41" s="28"/>
      <c r="XER41" s="28"/>
      <c r="XES41" s="28"/>
      <c r="XET41" s="28"/>
      <c r="XEU41" s="28"/>
      <c r="XEV41" s="28"/>
      <c r="XEW41" s="28"/>
      <c r="XEX41" s="28"/>
      <c r="XEY41" s="28"/>
      <c r="XEZ41" s="28"/>
      <c r="XFA41" s="28"/>
      <c r="XFB41" s="28"/>
      <c r="XFC41" s="28"/>
      <c r="XFD41" s="28"/>
    </row>
    <row r="42" spans="1:42 16358:16384" s="3" customFormat="1" ht="19.05" customHeight="1">
      <c r="A42" s="109"/>
      <c r="B42" s="111"/>
      <c r="C42" s="111"/>
      <c r="D42" s="111"/>
      <c r="E42" s="111"/>
      <c r="F42" s="111"/>
      <c r="G42" s="111"/>
      <c r="H42" s="111"/>
      <c r="I42" s="111"/>
      <c r="J42" s="113"/>
      <c r="K42" s="20" t="str">
        <f ca="1">IF(A40="","",IF(MOD(ROW(),3)=1,"上午",IF(MOD(ROW(),3)=2,"下午","加班")))</f>
        <v/>
      </c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7"/>
      <c r="XED42" s="28"/>
      <c r="XEE42" s="28"/>
      <c r="XEF42" s="28"/>
      <c r="XEG42" s="28"/>
      <c r="XEH42" s="28"/>
      <c r="XEI42" s="28"/>
      <c r="XEJ42" s="28"/>
      <c r="XEK42" s="28"/>
      <c r="XEL42" s="28"/>
      <c r="XEM42" s="28"/>
      <c r="XEN42" s="28"/>
      <c r="XEO42" s="28"/>
      <c r="XEP42" s="28"/>
      <c r="XEQ42" s="28"/>
      <c r="XER42" s="28"/>
      <c r="XES42" s="28"/>
      <c r="XET42" s="28"/>
      <c r="XEU42" s="28"/>
      <c r="XEV42" s="28"/>
      <c r="XEW42" s="28"/>
      <c r="XEX42" s="28"/>
      <c r="XEY42" s="28"/>
      <c r="XEZ42" s="28"/>
      <c r="XFA42" s="28"/>
      <c r="XFB42" s="28"/>
      <c r="XFC42" s="28"/>
      <c r="XFD42" s="28"/>
    </row>
    <row r="43" spans="1:42 16358:16384" s="3" customFormat="1" ht="19.05" customHeight="1">
      <c r="A43" s="109" t="str">
        <f ca="1">IF(B43=0,"",COUNTA($B$3:$B42))</f>
        <v/>
      </c>
      <c r="B43" s="111">
        <f ca="1">INDIRECT("员工信息表!B"&amp;COUNTA($B$3:$B42)+2)</f>
        <v>0</v>
      </c>
      <c r="C43" s="111"/>
      <c r="D43" s="111">
        <f>(COUNTIF($L43:$AP43,"出勤")+COUNTIF($L44:$AP44,"出勤"))*0.5</f>
        <v>0</v>
      </c>
      <c r="E43" s="111">
        <f>(COUNTIF($L43:$AP43,"事假")+COUNTIF($L44:$AP44,"事假"))*0.5</f>
        <v>0</v>
      </c>
      <c r="F43" s="111">
        <f>(COUNTIF($L43:$AP43,"病假")+COUNTIF($L44:$AP44,"病假"))*0.5</f>
        <v>0</v>
      </c>
      <c r="G43" s="111">
        <f>(COUNTIF($L43:$AP43,"休假")+COUNTIF($L44:$AP44,"休假"))*0.5</f>
        <v>0</v>
      </c>
      <c r="H43" s="111">
        <f>(COUNTIF($L43:$AP43,"缺勤")+COUNTIF($L44:$AP44,"缺勤"))*0.5</f>
        <v>0</v>
      </c>
      <c r="I43" s="111">
        <f>(COUNTIF($L43:$AP43,"放假")+COUNTIF($L44:$AP44,"放假"))*0.5</f>
        <v>0</v>
      </c>
      <c r="J43" s="113">
        <f>(SUM(L45:AP45))/$AO$2</f>
        <v>0</v>
      </c>
      <c r="K43" s="16" t="str">
        <f ca="1">IF(A43="","",IF(MOD(ROW(),3)=1,"上午",IF(MOD(ROW(),3)=2,"下午","加班")))</f>
        <v/>
      </c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25"/>
      <c r="XED43" s="28"/>
      <c r="XEE43" s="28"/>
      <c r="XEF43" s="28"/>
      <c r="XEG43" s="28"/>
      <c r="XEH43" s="28"/>
      <c r="XEI43" s="28"/>
      <c r="XEJ43" s="28"/>
      <c r="XEK43" s="28"/>
      <c r="XEL43" s="28"/>
      <c r="XEM43" s="28"/>
      <c r="XEN43" s="28"/>
      <c r="XEO43" s="28"/>
      <c r="XEP43" s="28"/>
      <c r="XEQ43" s="28"/>
      <c r="XER43" s="28"/>
      <c r="XES43" s="28"/>
      <c r="XET43" s="28"/>
      <c r="XEU43" s="28"/>
      <c r="XEV43" s="28"/>
      <c r="XEW43" s="28"/>
      <c r="XEX43" s="28"/>
      <c r="XEY43" s="28"/>
      <c r="XEZ43" s="28"/>
      <c r="XFA43" s="28"/>
      <c r="XFB43" s="28"/>
      <c r="XFC43" s="28"/>
      <c r="XFD43" s="28"/>
    </row>
    <row r="44" spans="1:42 16358:16384" s="3" customFormat="1" ht="19.05" customHeight="1">
      <c r="A44" s="109"/>
      <c r="B44" s="111"/>
      <c r="C44" s="111"/>
      <c r="D44" s="111"/>
      <c r="E44" s="111"/>
      <c r="F44" s="111"/>
      <c r="G44" s="111"/>
      <c r="H44" s="111"/>
      <c r="I44" s="111"/>
      <c r="J44" s="113"/>
      <c r="K44" s="18" t="str">
        <f ca="1">IF(A43="","",IF(MOD(ROW(),3)=1,"上午",IF(MOD(ROW(),3)=2,"下午","加班")))</f>
        <v/>
      </c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26"/>
      <c r="XED44" s="28"/>
      <c r="XEE44" s="28"/>
      <c r="XEF44" s="28"/>
      <c r="XEG44" s="28"/>
      <c r="XEH44" s="28"/>
      <c r="XEI44" s="28"/>
      <c r="XEJ44" s="28"/>
      <c r="XEK44" s="28"/>
      <c r="XEL44" s="28"/>
      <c r="XEM44" s="28"/>
      <c r="XEN44" s="28"/>
      <c r="XEO44" s="28"/>
      <c r="XEP44" s="28"/>
      <c r="XEQ44" s="28"/>
      <c r="XER44" s="28"/>
      <c r="XES44" s="28"/>
      <c r="XET44" s="28"/>
      <c r="XEU44" s="28"/>
      <c r="XEV44" s="28"/>
      <c r="XEW44" s="28"/>
      <c r="XEX44" s="28"/>
      <c r="XEY44" s="28"/>
      <c r="XEZ44" s="28"/>
      <c r="XFA44" s="28"/>
      <c r="XFB44" s="28"/>
      <c r="XFC44" s="28"/>
      <c r="XFD44" s="28"/>
    </row>
    <row r="45" spans="1:42 16358:16384" s="3" customFormat="1" ht="19.05" customHeight="1">
      <c r="A45" s="109"/>
      <c r="B45" s="111"/>
      <c r="C45" s="111"/>
      <c r="D45" s="111"/>
      <c r="E45" s="111"/>
      <c r="F45" s="111"/>
      <c r="G45" s="111"/>
      <c r="H45" s="111"/>
      <c r="I45" s="111"/>
      <c r="J45" s="113"/>
      <c r="K45" s="20" t="str">
        <f ca="1">IF(A43="","",IF(MOD(ROW(),3)=1,"上午",IF(MOD(ROW(),3)=2,"下午","加班")))</f>
        <v/>
      </c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7"/>
      <c r="XED45" s="28"/>
      <c r="XEE45" s="28"/>
      <c r="XEF45" s="28"/>
      <c r="XEG45" s="28"/>
      <c r="XEH45" s="28"/>
      <c r="XEI45" s="28"/>
      <c r="XEJ45" s="28"/>
      <c r="XEK45" s="28"/>
      <c r="XEL45" s="28"/>
      <c r="XEM45" s="28"/>
      <c r="XEN45" s="28"/>
      <c r="XEO45" s="28"/>
      <c r="XEP45" s="28"/>
      <c r="XEQ45" s="28"/>
      <c r="XER45" s="28"/>
      <c r="XES45" s="28"/>
      <c r="XET45" s="28"/>
      <c r="XEU45" s="28"/>
      <c r="XEV45" s="28"/>
      <c r="XEW45" s="28"/>
      <c r="XEX45" s="28"/>
      <c r="XEY45" s="28"/>
      <c r="XEZ45" s="28"/>
      <c r="XFA45" s="28"/>
      <c r="XFB45" s="28"/>
      <c r="XFC45" s="28"/>
      <c r="XFD45" s="28"/>
    </row>
    <row r="46" spans="1:42 16358:16384" s="3" customFormat="1" ht="19.05" customHeight="1">
      <c r="A46" s="109" t="str">
        <f ca="1">IF(B46=0,"",COUNTA($B$3:$B45))</f>
        <v/>
      </c>
      <c r="B46" s="111">
        <f ca="1">INDIRECT("员工信息表!B"&amp;COUNTA($B$3:$B45)+2)</f>
        <v>0</v>
      </c>
      <c r="C46" s="111"/>
      <c r="D46" s="111">
        <f>(COUNTIF($L46:$AP46,"出勤")+COUNTIF($L47:$AP47,"出勤"))*0.5</f>
        <v>0</v>
      </c>
      <c r="E46" s="111">
        <f>(COUNTIF($L46:$AP46,"事假")+COUNTIF($L47:$AP47,"事假"))*0.5</f>
        <v>0</v>
      </c>
      <c r="F46" s="111">
        <f>(COUNTIF($L46:$AP46,"病假")+COUNTIF($L47:$AP47,"病假"))*0.5</f>
        <v>0</v>
      </c>
      <c r="G46" s="111">
        <f>(COUNTIF($L46:$AP46,"休假")+COUNTIF($L47:$AP47,"休假"))*0.5</f>
        <v>0</v>
      </c>
      <c r="H46" s="111">
        <f>(COUNTIF($L46:$AP46,"缺勤")+COUNTIF($L47:$AP47,"缺勤"))*0.5</f>
        <v>0</v>
      </c>
      <c r="I46" s="111">
        <f>(COUNTIF($L46:$AP46,"放假")+COUNTIF($L47:$AP47,"放假"))*0.5</f>
        <v>0</v>
      </c>
      <c r="J46" s="113">
        <f>(SUM(L48:AP48))/$AO$2</f>
        <v>0</v>
      </c>
      <c r="K46" s="16" t="str">
        <f ca="1">IF(A46="","",IF(MOD(ROW(),3)=1,"上午",IF(MOD(ROW(),3)=2,"下午","加班")))</f>
        <v/>
      </c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25"/>
      <c r="XED46" s="28"/>
      <c r="XEE46" s="28"/>
      <c r="XEF46" s="28"/>
      <c r="XEG46" s="28"/>
      <c r="XEH46" s="28"/>
      <c r="XEI46" s="28"/>
      <c r="XEJ46" s="28"/>
      <c r="XEK46" s="28"/>
      <c r="XEL46" s="28"/>
      <c r="XEM46" s="28"/>
      <c r="XEN46" s="28"/>
      <c r="XEO46" s="28"/>
      <c r="XEP46" s="28"/>
      <c r="XEQ46" s="28"/>
      <c r="XER46" s="28"/>
      <c r="XES46" s="28"/>
      <c r="XET46" s="28"/>
      <c r="XEU46" s="28"/>
      <c r="XEV46" s="28"/>
      <c r="XEW46" s="28"/>
      <c r="XEX46" s="28"/>
      <c r="XEY46" s="28"/>
      <c r="XEZ46" s="28"/>
      <c r="XFA46" s="28"/>
      <c r="XFB46" s="28"/>
      <c r="XFC46" s="28"/>
      <c r="XFD46" s="28"/>
    </row>
    <row r="47" spans="1:42 16358:16384" s="3" customFormat="1" ht="19.05" customHeight="1">
      <c r="A47" s="109"/>
      <c r="B47" s="111"/>
      <c r="C47" s="111"/>
      <c r="D47" s="111"/>
      <c r="E47" s="111"/>
      <c r="F47" s="111"/>
      <c r="G47" s="111"/>
      <c r="H47" s="111"/>
      <c r="I47" s="111"/>
      <c r="J47" s="113"/>
      <c r="K47" s="18" t="str">
        <f ca="1">IF(A46="","",IF(MOD(ROW(),3)=1,"上午",IF(MOD(ROW(),3)=2,"下午","加班")))</f>
        <v/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26"/>
      <c r="XED47" s="28"/>
      <c r="XEE47" s="28"/>
      <c r="XEF47" s="28"/>
      <c r="XEG47" s="28"/>
      <c r="XEH47" s="28"/>
      <c r="XEI47" s="28"/>
      <c r="XEJ47" s="28"/>
      <c r="XEK47" s="28"/>
      <c r="XEL47" s="28"/>
      <c r="XEM47" s="28"/>
      <c r="XEN47" s="28"/>
      <c r="XEO47" s="28"/>
      <c r="XEP47" s="28"/>
      <c r="XEQ47" s="28"/>
      <c r="XER47" s="28"/>
      <c r="XES47" s="28"/>
      <c r="XET47" s="28"/>
      <c r="XEU47" s="28"/>
      <c r="XEV47" s="28"/>
      <c r="XEW47" s="28"/>
      <c r="XEX47" s="28"/>
      <c r="XEY47" s="28"/>
      <c r="XEZ47" s="28"/>
      <c r="XFA47" s="28"/>
      <c r="XFB47" s="28"/>
      <c r="XFC47" s="28"/>
      <c r="XFD47" s="28"/>
    </row>
    <row r="48" spans="1:42 16358:16384" s="3" customFormat="1" ht="19.05" customHeight="1">
      <c r="A48" s="109"/>
      <c r="B48" s="111"/>
      <c r="C48" s="111"/>
      <c r="D48" s="111"/>
      <c r="E48" s="111"/>
      <c r="F48" s="111"/>
      <c r="G48" s="111"/>
      <c r="H48" s="111"/>
      <c r="I48" s="111"/>
      <c r="J48" s="113"/>
      <c r="K48" s="20" t="str">
        <f ca="1">IF(A46="","",IF(MOD(ROW(),3)=1,"上午",IF(MOD(ROW(),3)=2,"下午","加班")))</f>
        <v/>
      </c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7"/>
      <c r="XED48" s="28"/>
      <c r="XEE48" s="28"/>
      <c r="XEF48" s="28"/>
      <c r="XEG48" s="28"/>
      <c r="XEH48" s="28"/>
      <c r="XEI48" s="28"/>
      <c r="XEJ48" s="28"/>
      <c r="XEK48" s="28"/>
      <c r="XEL48" s="28"/>
      <c r="XEM48" s="28"/>
      <c r="XEN48" s="28"/>
      <c r="XEO48" s="28"/>
      <c r="XEP48" s="28"/>
      <c r="XEQ48" s="28"/>
      <c r="XER48" s="28"/>
      <c r="XES48" s="28"/>
      <c r="XET48" s="28"/>
      <c r="XEU48" s="28"/>
      <c r="XEV48" s="28"/>
      <c r="XEW48" s="28"/>
      <c r="XEX48" s="28"/>
      <c r="XEY48" s="28"/>
      <c r="XEZ48" s="28"/>
      <c r="XFA48" s="28"/>
      <c r="XFB48" s="28"/>
      <c r="XFC48" s="28"/>
      <c r="XFD48" s="28"/>
    </row>
    <row r="49" spans="1:42 16358:16384" s="3" customFormat="1" ht="19.05" customHeight="1">
      <c r="A49" s="109" t="str">
        <f ca="1">IF(B49=0,"",COUNTA($B$3:$B48))</f>
        <v/>
      </c>
      <c r="B49" s="111">
        <f ca="1">INDIRECT("员工信息表!B"&amp;COUNTA($B$3:$B48)+2)</f>
        <v>0</v>
      </c>
      <c r="C49" s="111"/>
      <c r="D49" s="111">
        <f>(COUNTIF($L49:$AP49,"出勤")+COUNTIF($L50:$AP50,"出勤"))*0.5</f>
        <v>0</v>
      </c>
      <c r="E49" s="111">
        <f>(COUNTIF($L49:$AP49,"事假")+COUNTIF($L50:$AP50,"事假"))*0.5</f>
        <v>0</v>
      </c>
      <c r="F49" s="111">
        <f>(COUNTIF($L49:$AP49,"病假")+COUNTIF($L50:$AP50,"病假"))*0.5</f>
        <v>0</v>
      </c>
      <c r="G49" s="111">
        <f>(COUNTIF($L49:$AP49,"休假")+COUNTIF($L50:$AP50,"休假"))*0.5</f>
        <v>0</v>
      </c>
      <c r="H49" s="111">
        <f>(COUNTIF($L49:$AP49,"缺勤")+COUNTIF($L50:$AP50,"缺勤"))*0.5</f>
        <v>0</v>
      </c>
      <c r="I49" s="111">
        <f>(COUNTIF($L49:$AP49,"放假")+COUNTIF($L50:$AP50,"放假"))*0.5</f>
        <v>0</v>
      </c>
      <c r="J49" s="113">
        <f>(SUM(L51:AP51))/$AO$2</f>
        <v>0</v>
      </c>
      <c r="K49" s="16" t="str">
        <f ca="1">IF(A49="","",IF(MOD(ROW(),3)=1,"上午",IF(MOD(ROW(),3)=2,"下午","加班")))</f>
        <v/>
      </c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25"/>
      <c r="XED49" s="28"/>
      <c r="XEE49" s="28"/>
      <c r="XEF49" s="28"/>
      <c r="XEG49" s="28"/>
      <c r="XEH49" s="28"/>
      <c r="XEI49" s="28"/>
      <c r="XEJ49" s="28"/>
      <c r="XEK49" s="28"/>
      <c r="XEL49" s="28"/>
      <c r="XEM49" s="28"/>
      <c r="XEN49" s="28"/>
      <c r="XEO49" s="28"/>
      <c r="XEP49" s="28"/>
      <c r="XEQ49" s="28"/>
      <c r="XER49" s="28"/>
      <c r="XES49" s="28"/>
      <c r="XET49" s="28"/>
      <c r="XEU49" s="28"/>
      <c r="XEV49" s="28"/>
      <c r="XEW49" s="28"/>
      <c r="XEX49" s="28"/>
      <c r="XEY49" s="28"/>
      <c r="XEZ49" s="28"/>
      <c r="XFA49" s="28"/>
      <c r="XFB49" s="28"/>
      <c r="XFC49" s="28"/>
      <c r="XFD49" s="28"/>
    </row>
    <row r="50" spans="1:42 16358:16384" s="3" customFormat="1" ht="19.05" customHeight="1">
      <c r="A50" s="109"/>
      <c r="B50" s="111"/>
      <c r="C50" s="111"/>
      <c r="D50" s="111"/>
      <c r="E50" s="111"/>
      <c r="F50" s="111"/>
      <c r="G50" s="111"/>
      <c r="H50" s="111"/>
      <c r="I50" s="111"/>
      <c r="J50" s="113"/>
      <c r="K50" s="18" t="str">
        <f ca="1">IF(A49="","",IF(MOD(ROW(),3)=1,"上午",IF(MOD(ROW(),3)=2,"下午","加班")))</f>
        <v/>
      </c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26"/>
      <c r="XED50" s="28"/>
      <c r="XEE50" s="28"/>
      <c r="XEF50" s="28"/>
      <c r="XEG50" s="28"/>
      <c r="XEH50" s="28"/>
      <c r="XEI50" s="28"/>
      <c r="XEJ50" s="28"/>
      <c r="XEK50" s="28"/>
      <c r="XEL50" s="28"/>
      <c r="XEM50" s="28"/>
      <c r="XEN50" s="28"/>
      <c r="XEO50" s="28"/>
      <c r="XEP50" s="28"/>
      <c r="XEQ50" s="28"/>
      <c r="XER50" s="28"/>
      <c r="XES50" s="28"/>
      <c r="XET50" s="28"/>
      <c r="XEU50" s="28"/>
      <c r="XEV50" s="28"/>
      <c r="XEW50" s="28"/>
      <c r="XEX50" s="28"/>
      <c r="XEY50" s="28"/>
      <c r="XEZ50" s="28"/>
      <c r="XFA50" s="28"/>
      <c r="XFB50" s="28"/>
      <c r="XFC50" s="28"/>
      <c r="XFD50" s="28"/>
    </row>
    <row r="51" spans="1:42 16358:16384" s="3" customFormat="1" ht="19.05" customHeight="1">
      <c r="A51" s="109"/>
      <c r="B51" s="111"/>
      <c r="C51" s="111"/>
      <c r="D51" s="111"/>
      <c r="E51" s="111"/>
      <c r="F51" s="111"/>
      <c r="G51" s="111"/>
      <c r="H51" s="111"/>
      <c r="I51" s="111"/>
      <c r="J51" s="113"/>
      <c r="K51" s="20" t="str">
        <f ca="1">IF(A49="","",IF(MOD(ROW(),3)=1,"上午",IF(MOD(ROW(),3)=2,"下午","加班")))</f>
        <v/>
      </c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7"/>
      <c r="XED51" s="28"/>
      <c r="XEE51" s="28"/>
      <c r="XEF51" s="28"/>
      <c r="XEG51" s="28"/>
      <c r="XEH51" s="28"/>
      <c r="XEI51" s="28"/>
      <c r="XEJ51" s="28"/>
      <c r="XEK51" s="28"/>
      <c r="XEL51" s="28"/>
      <c r="XEM51" s="28"/>
      <c r="XEN51" s="28"/>
      <c r="XEO51" s="28"/>
      <c r="XEP51" s="28"/>
      <c r="XEQ51" s="28"/>
      <c r="XER51" s="28"/>
      <c r="XES51" s="28"/>
      <c r="XET51" s="28"/>
      <c r="XEU51" s="28"/>
      <c r="XEV51" s="28"/>
      <c r="XEW51" s="28"/>
      <c r="XEX51" s="28"/>
      <c r="XEY51" s="28"/>
      <c r="XEZ51" s="28"/>
      <c r="XFA51" s="28"/>
      <c r="XFB51" s="28"/>
      <c r="XFC51" s="28"/>
      <c r="XFD51" s="28"/>
    </row>
    <row r="52" spans="1:42 16358:16384" s="3" customFormat="1" ht="19.05" customHeight="1">
      <c r="A52" s="109" t="str">
        <f ca="1">IF(B52=0,"",COUNTA($B$3:$B51))</f>
        <v/>
      </c>
      <c r="B52" s="111">
        <f ca="1">INDIRECT("员工信息表!B"&amp;COUNTA($B$3:$B51)+2)</f>
        <v>0</v>
      </c>
      <c r="C52" s="111"/>
      <c r="D52" s="111">
        <f>(COUNTIF($L52:$AP52,"出勤")+COUNTIF($L53:$AP53,"出勤"))*0.5</f>
        <v>0</v>
      </c>
      <c r="E52" s="111">
        <f>(COUNTIF($L52:$AP52,"事假")+COUNTIF($L53:$AP53,"事假"))*0.5</f>
        <v>0</v>
      </c>
      <c r="F52" s="111">
        <f>(COUNTIF($L52:$AP52,"病假")+COUNTIF($L53:$AP53,"病假"))*0.5</f>
        <v>0</v>
      </c>
      <c r="G52" s="111">
        <f>(COUNTIF($L52:$AP52,"休假")+COUNTIF($L53:$AP53,"休假"))*0.5</f>
        <v>0</v>
      </c>
      <c r="H52" s="111">
        <f>(COUNTIF($L52:$AP52,"缺勤")+COUNTIF($L53:$AP53,"缺勤"))*0.5</f>
        <v>0</v>
      </c>
      <c r="I52" s="111">
        <f>(COUNTIF($L52:$AP52,"放假")+COUNTIF($L53:$AP53,"放假"))*0.5</f>
        <v>0</v>
      </c>
      <c r="J52" s="113">
        <f>(SUM(L54:AP54))/$AO$2</f>
        <v>0</v>
      </c>
      <c r="K52" s="16" t="str">
        <f ca="1">IF(A52="","",IF(MOD(ROW(),3)=1,"上午",IF(MOD(ROW(),3)=2,"下午","加班")))</f>
        <v/>
      </c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25"/>
      <c r="XED52" s="28"/>
      <c r="XEE52" s="28"/>
      <c r="XEF52" s="28"/>
      <c r="XEG52" s="28"/>
      <c r="XEH52" s="28"/>
      <c r="XEI52" s="28"/>
      <c r="XEJ52" s="28"/>
      <c r="XEK52" s="28"/>
      <c r="XEL52" s="28"/>
      <c r="XEM52" s="28"/>
      <c r="XEN52" s="28"/>
      <c r="XEO52" s="28"/>
      <c r="XEP52" s="28"/>
      <c r="XEQ52" s="28"/>
      <c r="XER52" s="28"/>
      <c r="XES52" s="28"/>
      <c r="XET52" s="28"/>
      <c r="XEU52" s="28"/>
      <c r="XEV52" s="28"/>
      <c r="XEW52" s="28"/>
      <c r="XEX52" s="28"/>
      <c r="XEY52" s="28"/>
      <c r="XEZ52" s="28"/>
      <c r="XFA52" s="28"/>
      <c r="XFB52" s="28"/>
      <c r="XFC52" s="28"/>
      <c r="XFD52" s="28"/>
    </row>
    <row r="53" spans="1:42 16358:16384" s="3" customFormat="1" ht="19.05" customHeight="1">
      <c r="A53" s="109"/>
      <c r="B53" s="111"/>
      <c r="C53" s="111"/>
      <c r="D53" s="111"/>
      <c r="E53" s="111"/>
      <c r="F53" s="111"/>
      <c r="G53" s="111"/>
      <c r="H53" s="111"/>
      <c r="I53" s="111"/>
      <c r="J53" s="113"/>
      <c r="K53" s="18" t="str">
        <f ca="1">IF(A52="","",IF(MOD(ROW(),3)=1,"上午",IF(MOD(ROW(),3)=2,"下午","加班")))</f>
        <v/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26"/>
      <c r="XED53" s="28"/>
      <c r="XEE53" s="28"/>
      <c r="XEF53" s="28"/>
      <c r="XEG53" s="28"/>
      <c r="XEH53" s="28"/>
      <c r="XEI53" s="28"/>
      <c r="XEJ53" s="28"/>
      <c r="XEK53" s="28"/>
      <c r="XEL53" s="28"/>
      <c r="XEM53" s="28"/>
      <c r="XEN53" s="28"/>
      <c r="XEO53" s="28"/>
      <c r="XEP53" s="28"/>
      <c r="XEQ53" s="28"/>
      <c r="XER53" s="28"/>
      <c r="XES53" s="28"/>
      <c r="XET53" s="28"/>
      <c r="XEU53" s="28"/>
      <c r="XEV53" s="28"/>
      <c r="XEW53" s="28"/>
      <c r="XEX53" s="28"/>
      <c r="XEY53" s="28"/>
      <c r="XEZ53" s="28"/>
      <c r="XFA53" s="28"/>
      <c r="XFB53" s="28"/>
      <c r="XFC53" s="28"/>
      <c r="XFD53" s="28"/>
    </row>
    <row r="54" spans="1:42 16358:16384" s="3" customFormat="1" ht="19.05" customHeight="1">
      <c r="A54" s="109"/>
      <c r="B54" s="111"/>
      <c r="C54" s="111"/>
      <c r="D54" s="111"/>
      <c r="E54" s="111"/>
      <c r="F54" s="111"/>
      <c r="G54" s="111"/>
      <c r="H54" s="111"/>
      <c r="I54" s="111"/>
      <c r="J54" s="113"/>
      <c r="K54" s="20" t="str">
        <f ca="1">IF(A52="","",IF(MOD(ROW(),3)=1,"上午",IF(MOD(ROW(),3)=2,"下午","加班")))</f>
        <v/>
      </c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7"/>
      <c r="XED54" s="28"/>
      <c r="XEE54" s="28"/>
      <c r="XEF54" s="28"/>
      <c r="XEG54" s="28"/>
      <c r="XEH54" s="28"/>
      <c r="XEI54" s="28"/>
      <c r="XEJ54" s="28"/>
      <c r="XEK54" s="28"/>
      <c r="XEL54" s="28"/>
      <c r="XEM54" s="28"/>
      <c r="XEN54" s="28"/>
      <c r="XEO54" s="28"/>
      <c r="XEP54" s="28"/>
      <c r="XEQ54" s="28"/>
      <c r="XER54" s="28"/>
      <c r="XES54" s="28"/>
      <c r="XET54" s="28"/>
      <c r="XEU54" s="28"/>
      <c r="XEV54" s="28"/>
      <c r="XEW54" s="28"/>
      <c r="XEX54" s="28"/>
      <c r="XEY54" s="28"/>
      <c r="XEZ54" s="28"/>
      <c r="XFA54" s="28"/>
      <c r="XFB54" s="28"/>
      <c r="XFC54" s="28"/>
      <c r="XFD54" s="28"/>
    </row>
    <row r="55" spans="1:42 16358:16384" s="3" customFormat="1" ht="19.05" customHeight="1">
      <c r="A55" s="109" t="str">
        <f ca="1">IF(B55=0,"",COUNTA($B$3:$B54))</f>
        <v/>
      </c>
      <c r="B55" s="111">
        <f ca="1">INDIRECT("员工信息表!B"&amp;COUNTA($B$3:$B54)+2)</f>
        <v>0</v>
      </c>
      <c r="C55" s="111"/>
      <c r="D55" s="111">
        <f>(COUNTIF($L55:$AP55,"出勤")+COUNTIF($L56:$AP56,"出勤"))*0.5</f>
        <v>0</v>
      </c>
      <c r="E55" s="111">
        <f>(COUNTIF($L55:$AP55,"事假")+COUNTIF($L56:$AP56,"事假"))*0.5</f>
        <v>0</v>
      </c>
      <c r="F55" s="111">
        <f>(COUNTIF($L55:$AP55,"病假")+COUNTIF($L56:$AP56,"病假"))*0.5</f>
        <v>0</v>
      </c>
      <c r="G55" s="111">
        <f>(COUNTIF($L55:$AP55,"休假")+COUNTIF($L56:$AP56,"休假"))*0.5</f>
        <v>0</v>
      </c>
      <c r="H55" s="111">
        <f>(COUNTIF($L55:$AP55,"缺勤")+COUNTIF($L56:$AP56,"缺勤"))*0.5</f>
        <v>0</v>
      </c>
      <c r="I55" s="111">
        <f>(COUNTIF($L55:$AP55,"放假")+COUNTIF($L56:$AP56,"放假"))*0.5</f>
        <v>0</v>
      </c>
      <c r="J55" s="113">
        <f>(SUM(L57:AP57))/$AO$2</f>
        <v>0</v>
      </c>
      <c r="K55" s="16" t="str">
        <f ca="1">IF(A55="","",IF(MOD(ROW(),3)=1,"上午",IF(MOD(ROW(),3)=2,"下午","加班")))</f>
        <v/>
      </c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25"/>
      <c r="XED55" s="28"/>
      <c r="XEE55" s="28"/>
      <c r="XEF55" s="28"/>
      <c r="XEG55" s="28"/>
      <c r="XEH55" s="28"/>
      <c r="XEI55" s="28"/>
      <c r="XEJ55" s="28"/>
      <c r="XEK55" s="28"/>
      <c r="XEL55" s="28"/>
      <c r="XEM55" s="28"/>
      <c r="XEN55" s="28"/>
      <c r="XEO55" s="28"/>
      <c r="XEP55" s="28"/>
      <c r="XEQ55" s="28"/>
      <c r="XER55" s="28"/>
      <c r="XES55" s="28"/>
      <c r="XET55" s="28"/>
      <c r="XEU55" s="28"/>
      <c r="XEV55" s="28"/>
      <c r="XEW55" s="28"/>
      <c r="XEX55" s="28"/>
      <c r="XEY55" s="28"/>
      <c r="XEZ55" s="28"/>
      <c r="XFA55" s="28"/>
      <c r="XFB55" s="28"/>
      <c r="XFC55" s="28"/>
      <c r="XFD55" s="28"/>
    </row>
    <row r="56" spans="1:42 16358:16384" s="3" customFormat="1" ht="19.05" customHeight="1">
      <c r="A56" s="109"/>
      <c r="B56" s="111"/>
      <c r="C56" s="111"/>
      <c r="D56" s="111"/>
      <c r="E56" s="111"/>
      <c r="F56" s="111"/>
      <c r="G56" s="111"/>
      <c r="H56" s="111"/>
      <c r="I56" s="111"/>
      <c r="J56" s="113"/>
      <c r="K56" s="18" t="str">
        <f ca="1">IF(A55="","",IF(MOD(ROW(),3)=1,"上午",IF(MOD(ROW(),3)=2,"下午","加班")))</f>
        <v/>
      </c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26"/>
      <c r="XED56" s="28"/>
      <c r="XEE56" s="28"/>
      <c r="XEF56" s="28"/>
      <c r="XEG56" s="28"/>
      <c r="XEH56" s="28"/>
      <c r="XEI56" s="28"/>
      <c r="XEJ56" s="28"/>
      <c r="XEK56" s="28"/>
      <c r="XEL56" s="28"/>
      <c r="XEM56" s="28"/>
      <c r="XEN56" s="28"/>
      <c r="XEO56" s="28"/>
      <c r="XEP56" s="28"/>
      <c r="XEQ56" s="28"/>
      <c r="XER56" s="28"/>
      <c r="XES56" s="28"/>
      <c r="XET56" s="28"/>
      <c r="XEU56" s="28"/>
      <c r="XEV56" s="28"/>
      <c r="XEW56" s="28"/>
      <c r="XEX56" s="28"/>
      <c r="XEY56" s="28"/>
      <c r="XEZ56" s="28"/>
      <c r="XFA56" s="28"/>
      <c r="XFB56" s="28"/>
      <c r="XFC56" s="28"/>
      <c r="XFD56" s="28"/>
    </row>
    <row r="57" spans="1:42 16358:16384" s="3" customFormat="1" ht="19.05" customHeight="1">
      <c r="A57" s="109"/>
      <c r="B57" s="111"/>
      <c r="C57" s="111"/>
      <c r="D57" s="111"/>
      <c r="E57" s="111"/>
      <c r="F57" s="111"/>
      <c r="G57" s="111"/>
      <c r="H57" s="111"/>
      <c r="I57" s="111"/>
      <c r="J57" s="113"/>
      <c r="K57" s="20" t="str">
        <f ca="1">IF(A55="","",IF(MOD(ROW(),3)=1,"上午",IF(MOD(ROW(),3)=2,"下午","加班")))</f>
        <v/>
      </c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7"/>
      <c r="XED57" s="28"/>
      <c r="XEE57" s="28"/>
      <c r="XEF57" s="28"/>
      <c r="XEG57" s="28"/>
      <c r="XEH57" s="28"/>
      <c r="XEI57" s="28"/>
      <c r="XEJ57" s="28"/>
      <c r="XEK57" s="28"/>
      <c r="XEL57" s="28"/>
      <c r="XEM57" s="28"/>
      <c r="XEN57" s="28"/>
      <c r="XEO57" s="28"/>
      <c r="XEP57" s="28"/>
      <c r="XEQ57" s="28"/>
      <c r="XER57" s="28"/>
      <c r="XES57" s="28"/>
      <c r="XET57" s="28"/>
      <c r="XEU57" s="28"/>
      <c r="XEV57" s="28"/>
      <c r="XEW57" s="28"/>
      <c r="XEX57" s="28"/>
      <c r="XEY57" s="28"/>
      <c r="XEZ57" s="28"/>
      <c r="XFA57" s="28"/>
      <c r="XFB57" s="28"/>
      <c r="XFC57" s="28"/>
      <c r="XFD57" s="28"/>
    </row>
    <row r="58" spans="1:42 16358:16384" s="3" customFormat="1" ht="19.05" customHeight="1">
      <c r="A58" s="109" t="str">
        <f ca="1">IF(B58=0,"",COUNTA($B$3:$B57))</f>
        <v/>
      </c>
      <c r="B58" s="111">
        <f ca="1">INDIRECT("员工信息表!B"&amp;COUNTA($B$3:$B57)+2)</f>
        <v>0</v>
      </c>
      <c r="C58" s="111"/>
      <c r="D58" s="111">
        <f>(COUNTIF($L58:$AP58,"出勤")+COUNTIF($L59:$AP59,"出勤"))*0.5</f>
        <v>0</v>
      </c>
      <c r="E58" s="111">
        <f>(COUNTIF($L58:$AP58,"事假")+COUNTIF($L59:$AP59,"事假"))*0.5</f>
        <v>0</v>
      </c>
      <c r="F58" s="111">
        <f>(COUNTIF($L58:$AP58,"病假")+COUNTIF($L59:$AP59,"病假"))*0.5</f>
        <v>0</v>
      </c>
      <c r="G58" s="111">
        <f>(COUNTIF($L58:$AP58,"休假")+COUNTIF($L59:$AP59,"休假"))*0.5</f>
        <v>0</v>
      </c>
      <c r="H58" s="111">
        <f>(COUNTIF($L58:$AP58,"缺勤")+COUNTIF($L59:$AP59,"缺勤"))*0.5</f>
        <v>0</v>
      </c>
      <c r="I58" s="111">
        <f>(COUNTIF($L58:$AP58,"放假")+COUNTIF($L59:$AP59,"放假"))*0.5</f>
        <v>0</v>
      </c>
      <c r="J58" s="113">
        <f>(SUM(L60:AP60))/$AO$2</f>
        <v>0</v>
      </c>
      <c r="K58" s="16" t="str">
        <f ca="1">IF(A58="","",IF(MOD(ROW(),3)=1,"上午",IF(MOD(ROW(),3)=2,"下午","加班")))</f>
        <v/>
      </c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25"/>
      <c r="XED58" s="28"/>
      <c r="XEE58" s="28"/>
      <c r="XEF58" s="28"/>
      <c r="XEG58" s="28"/>
      <c r="XEH58" s="28"/>
      <c r="XEI58" s="28"/>
      <c r="XEJ58" s="28"/>
      <c r="XEK58" s="28"/>
      <c r="XEL58" s="28"/>
      <c r="XEM58" s="28"/>
      <c r="XEN58" s="28"/>
      <c r="XEO58" s="28"/>
      <c r="XEP58" s="28"/>
      <c r="XEQ58" s="28"/>
      <c r="XER58" s="28"/>
      <c r="XES58" s="28"/>
      <c r="XET58" s="28"/>
      <c r="XEU58" s="28"/>
      <c r="XEV58" s="28"/>
      <c r="XEW58" s="28"/>
      <c r="XEX58" s="28"/>
      <c r="XEY58" s="28"/>
      <c r="XEZ58" s="28"/>
      <c r="XFA58" s="28"/>
      <c r="XFB58" s="28"/>
      <c r="XFC58" s="28"/>
      <c r="XFD58" s="28"/>
    </row>
    <row r="59" spans="1:42 16358:16384" s="3" customFormat="1" ht="19.05" customHeight="1">
      <c r="A59" s="109"/>
      <c r="B59" s="111"/>
      <c r="C59" s="111"/>
      <c r="D59" s="111"/>
      <c r="E59" s="111"/>
      <c r="F59" s="111"/>
      <c r="G59" s="111"/>
      <c r="H59" s="111"/>
      <c r="I59" s="111"/>
      <c r="J59" s="113"/>
      <c r="K59" s="18" t="str">
        <f ca="1">IF(A58="","",IF(MOD(ROW(),3)=1,"上午",IF(MOD(ROW(),3)=2,"下午","加班")))</f>
        <v/>
      </c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26"/>
      <c r="XED59" s="28"/>
      <c r="XEE59" s="28"/>
      <c r="XEF59" s="28"/>
      <c r="XEG59" s="28"/>
      <c r="XEH59" s="28"/>
      <c r="XEI59" s="28"/>
      <c r="XEJ59" s="28"/>
      <c r="XEK59" s="28"/>
      <c r="XEL59" s="28"/>
      <c r="XEM59" s="28"/>
      <c r="XEN59" s="28"/>
      <c r="XEO59" s="28"/>
      <c r="XEP59" s="28"/>
      <c r="XEQ59" s="28"/>
      <c r="XER59" s="28"/>
      <c r="XES59" s="28"/>
      <c r="XET59" s="28"/>
      <c r="XEU59" s="28"/>
      <c r="XEV59" s="28"/>
      <c r="XEW59" s="28"/>
      <c r="XEX59" s="28"/>
      <c r="XEY59" s="28"/>
      <c r="XEZ59" s="28"/>
      <c r="XFA59" s="28"/>
      <c r="XFB59" s="28"/>
      <c r="XFC59" s="28"/>
      <c r="XFD59" s="28"/>
    </row>
    <row r="60" spans="1:42 16358:16384" s="3" customFormat="1" ht="19.05" customHeight="1">
      <c r="A60" s="109"/>
      <c r="B60" s="111"/>
      <c r="C60" s="111"/>
      <c r="D60" s="111"/>
      <c r="E60" s="111"/>
      <c r="F60" s="111"/>
      <c r="G60" s="111"/>
      <c r="H60" s="111"/>
      <c r="I60" s="111"/>
      <c r="J60" s="113"/>
      <c r="K60" s="20" t="str">
        <f ca="1">IF(A58="","",IF(MOD(ROW(),3)=1,"上午",IF(MOD(ROW(),3)=2,"下午","加班")))</f>
        <v/>
      </c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7"/>
      <c r="XED60" s="28"/>
      <c r="XEE60" s="28"/>
      <c r="XEF60" s="28"/>
      <c r="XEG60" s="28"/>
      <c r="XEH60" s="28"/>
      <c r="XEI60" s="28"/>
      <c r="XEJ60" s="28"/>
      <c r="XEK60" s="28"/>
      <c r="XEL60" s="28"/>
      <c r="XEM60" s="28"/>
      <c r="XEN60" s="28"/>
      <c r="XEO60" s="28"/>
      <c r="XEP60" s="28"/>
      <c r="XEQ60" s="28"/>
      <c r="XER60" s="28"/>
      <c r="XES60" s="28"/>
      <c r="XET60" s="28"/>
      <c r="XEU60" s="28"/>
      <c r="XEV60" s="28"/>
      <c r="XEW60" s="28"/>
      <c r="XEX60" s="28"/>
      <c r="XEY60" s="28"/>
      <c r="XEZ60" s="28"/>
      <c r="XFA60" s="28"/>
      <c r="XFB60" s="28"/>
      <c r="XFC60" s="28"/>
      <c r="XFD60" s="28"/>
    </row>
    <row r="61" spans="1:42 16358:16384" s="3" customFormat="1" ht="19.05" customHeight="1">
      <c r="A61" s="109" t="str">
        <f ca="1">IF(B61=0,"",COUNTA($B$3:$B60))</f>
        <v/>
      </c>
      <c r="B61" s="111">
        <f ca="1">INDIRECT("员工信息表!B"&amp;COUNTA($B$3:$B60)+2)</f>
        <v>0</v>
      </c>
      <c r="C61" s="111"/>
      <c r="D61" s="111">
        <f>(COUNTIF($L61:$AP61,"出勤")+COUNTIF($L62:$AP62,"出勤"))*0.5</f>
        <v>0</v>
      </c>
      <c r="E61" s="111">
        <f>(COUNTIF($L61:$AP61,"事假")+COUNTIF($L62:$AP62,"事假"))*0.5</f>
        <v>0</v>
      </c>
      <c r="F61" s="111">
        <f>(COUNTIF($L61:$AP61,"病假")+COUNTIF($L62:$AP62,"病假"))*0.5</f>
        <v>0</v>
      </c>
      <c r="G61" s="111">
        <f>(COUNTIF($L61:$AP61,"休假")+COUNTIF($L62:$AP62,"休假"))*0.5</f>
        <v>0</v>
      </c>
      <c r="H61" s="111">
        <f>(COUNTIF($L61:$AP61,"缺勤")+COUNTIF($L62:$AP62,"缺勤"))*0.5</f>
        <v>0</v>
      </c>
      <c r="I61" s="111">
        <f>(COUNTIF($L61:$AP61,"放假")+COUNTIF($L62:$AP62,"放假"))*0.5</f>
        <v>0</v>
      </c>
      <c r="J61" s="113">
        <f>(SUM(L63:AP63))/$AO$2</f>
        <v>0</v>
      </c>
      <c r="K61" s="16" t="str">
        <f ca="1">IF(A61="","",IF(MOD(ROW(),3)=1,"上午",IF(MOD(ROW(),3)=2,"下午","加班")))</f>
        <v/>
      </c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25"/>
      <c r="XED61" s="28"/>
      <c r="XEE61" s="28"/>
      <c r="XEF61" s="28"/>
      <c r="XEG61" s="28"/>
      <c r="XEH61" s="28"/>
      <c r="XEI61" s="28"/>
      <c r="XEJ61" s="28"/>
      <c r="XEK61" s="28"/>
      <c r="XEL61" s="28"/>
      <c r="XEM61" s="28"/>
      <c r="XEN61" s="28"/>
      <c r="XEO61" s="28"/>
      <c r="XEP61" s="28"/>
      <c r="XEQ61" s="28"/>
      <c r="XER61" s="28"/>
      <c r="XES61" s="28"/>
      <c r="XET61" s="28"/>
      <c r="XEU61" s="28"/>
      <c r="XEV61" s="28"/>
      <c r="XEW61" s="28"/>
      <c r="XEX61" s="28"/>
      <c r="XEY61" s="28"/>
      <c r="XEZ61" s="28"/>
      <c r="XFA61" s="28"/>
      <c r="XFB61" s="28"/>
      <c r="XFC61" s="28"/>
      <c r="XFD61" s="28"/>
    </row>
    <row r="62" spans="1:42 16358:16384" s="3" customFormat="1" ht="19.05" customHeight="1">
      <c r="A62" s="109"/>
      <c r="B62" s="111"/>
      <c r="C62" s="111"/>
      <c r="D62" s="111"/>
      <c r="E62" s="111"/>
      <c r="F62" s="111"/>
      <c r="G62" s="111"/>
      <c r="H62" s="111"/>
      <c r="I62" s="111"/>
      <c r="J62" s="113"/>
      <c r="K62" s="18" t="str">
        <f ca="1">IF(A61="","",IF(MOD(ROW(),3)=1,"上午",IF(MOD(ROW(),3)=2,"下午","加班")))</f>
        <v/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26"/>
      <c r="XED62" s="28"/>
      <c r="XEE62" s="28"/>
      <c r="XEF62" s="28"/>
      <c r="XEG62" s="28"/>
      <c r="XEH62" s="28"/>
      <c r="XEI62" s="28"/>
      <c r="XEJ62" s="28"/>
      <c r="XEK62" s="28"/>
      <c r="XEL62" s="28"/>
      <c r="XEM62" s="28"/>
      <c r="XEN62" s="28"/>
      <c r="XEO62" s="28"/>
      <c r="XEP62" s="28"/>
      <c r="XEQ62" s="28"/>
      <c r="XER62" s="28"/>
      <c r="XES62" s="28"/>
      <c r="XET62" s="28"/>
      <c r="XEU62" s="28"/>
      <c r="XEV62" s="28"/>
      <c r="XEW62" s="28"/>
      <c r="XEX62" s="28"/>
      <c r="XEY62" s="28"/>
      <c r="XEZ62" s="28"/>
      <c r="XFA62" s="28"/>
      <c r="XFB62" s="28"/>
      <c r="XFC62" s="28"/>
      <c r="XFD62" s="28"/>
    </row>
    <row r="63" spans="1:42 16358:16384" s="3" customFormat="1" ht="19.05" customHeight="1">
      <c r="A63" s="109"/>
      <c r="B63" s="111"/>
      <c r="C63" s="111"/>
      <c r="D63" s="111"/>
      <c r="E63" s="111"/>
      <c r="F63" s="111"/>
      <c r="G63" s="111"/>
      <c r="H63" s="111"/>
      <c r="I63" s="111"/>
      <c r="J63" s="113"/>
      <c r="K63" s="20" t="str">
        <f ca="1">IF(A61="","",IF(MOD(ROW(),3)=1,"上午",IF(MOD(ROW(),3)=2,"下午","加班")))</f>
        <v/>
      </c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7"/>
      <c r="XED63" s="28"/>
      <c r="XEE63" s="28"/>
      <c r="XEF63" s="28"/>
      <c r="XEG63" s="28"/>
      <c r="XEH63" s="28"/>
      <c r="XEI63" s="28"/>
      <c r="XEJ63" s="28"/>
      <c r="XEK63" s="28"/>
      <c r="XEL63" s="28"/>
      <c r="XEM63" s="28"/>
      <c r="XEN63" s="28"/>
      <c r="XEO63" s="28"/>
      <c r="XEP63" s="28"/>
      <c r="XEQ63" s="28"/>
      <c r="XER63" s="28"/>
      <c r="XES63" s="28"/>
      <c r="XET63" s="28"/>
      <c r="XEU63" s="28"/>
      <c r="XEV63" s="28"/>
      <c r="XEW63" s="28"/>
      <c r="XEX63" s="28"/>
      <c r="XEY63" s="28"/>
      <c r="XEZ63" s="28"/>
      <c r="XFA63" s="28"/>
      <c r="XFB63" s="28"/>
      <c r="XFC63" s="28"/>
      <c r="XFD63" s="28"/>
    </row>
    <row r="64" spans="1:42 16358:16384" s="3" customFormat="1" ht="19.05" customHeight="1">
      <c r="A64" s="109" t="str">
        <f ca="1">IF(B64=0,"",COUNTA($B$3:$B63))</f>
        <v/>
      </c>
      <c r="B64" s="111">
        <f ca="1">INDIRECT("员工信息表!B"&amp;COUNTA($B$3:$B63)+2)</f>
        <v>0</v>
      </c>
      <c r="C64" s="111"/>
      <c r="D64" s="111">
        <f>(COUNTIF($L64:$AP64,"出勤")+COUNTIF($L65:$AP65,"出勤"))*0.5</f>
        <v>0</v>
      </c>
      <c r="E64" s="111">
        <f>(COUNTIF($L64:$AP64,"事假")+COUNTIF($L65:$AP65,"事假"))*0.5</f>
        <v>0</v>
      </c>
      <c r="F64" s="111">
        <f>(COUNTIF($L64:$AP64,"病假")+COUNTIF($L65:$AP65,"病假"))*0.5</f>
        <v>0</v>
      </c>
      <c r="G64" s="111">
        <f>(COUNTIF($L64:$AP64,"休假")+COUNTIF($L65:$AP65,"休假"))*0.5</f>
        <v>0</v>
      </c>
      <c r="H64" s="111">
        <f>(COUNTIF($L64:$AP64,"缺勤")+COUNTIF($L65:$AP65,"缺勤"))*0.5</f>
        <v>0</v>
      </c>
      <c r="I64" s="111">
        <f>(COUNTIF($L64:$AP64,"放假")+COUNTIF($L65:$AP65,"放假"))*0.5</f>
        <v>0</v>
      </c>
      <c r="J64" s="113">
        <f>(SUM(L66:AP66))/$AO$2</f>
        <v>0</v>
      </c>
      <c r="K64" s="16" t="str">
        <f ca="1">IF(A64="","",IF(MOD(ROW(),3)=1,"上午",IF(MOD(ROW(),3)=2,"下午","加班")))</f>
        <v/>
      </c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25"/>
      <c r="XED64" s="28"/>
      <c r="XEE64" s="28"/>
      <c r="XEF64" s="28"/>
      <c r="XEG64" s="28"/>
      <c r="XEH64" s="28"/>
      <c r="XEI64" s="28"/>
      <c r="XEJ64" s="28"/>
      <c r="XEK64" s="28"/>
      <c r="XEL64" s="28"/>
      <c r="XEM64" s="28"/>
      <c r="XEN64" s="28"/>
      <c r="XEO64" s="28"/>
      <c r="XEP64" s="28"/>
      <c r="XEQ64" s="28"/>
      <c r="XER64" s="28"/>
      <c r="XES64" s="28"/>
      <c r="XET64" s="28"/>
      <c r="XEU64" s="28"/>
      <c r="XEV64" s="28"/>
      <c r="XEW64" s="28"/>
      <c r="XEX64" s="28"/>
      <c r="XEY64" s="28"/>
      <c r="XEZ64" s="28"/>
      <c r="XFA64" s="28"/>
      <c r="XFB64" s="28"/>
      <c r="XFC64" s="28"/>
      <c r="XFD64" s="28"/>
    </row>
    <row r="65" spans="1:42 16358:16384" s="3" customFormat="1" ht="19.05" customHeight="1">
      <c r="A65" s="109"/>
      <c r="B65" s="111"/>
      <c r="C65" s="111"/>
      <c r="D65" s="111"/>
      <c r="E65" s="111"/>
      <c r="F65" s="111"/>
      <c r="G65" s="111"/>
      <c r="H65" s="111"/>
      <c r="I65" s="111"/>
      <c r="J65" s="113"/>
      <c r="K65" s="18" t="str">
        <f ca="1">IF(A64="","",IF(MOD(ROW(),3)=1,"上午",IF(MOD(ROW(),3)=2,"下午","加班")))</f>
        <v/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26"/>
      <c r="XED65" s="28"/>
      <c r="XEE65" s="28"/>
      <c r="XEF65" s="28"/>
      <c r="XEG65" s="28"/>
      <c r="XEH65" s="28"/>
      <c r="XEI65" s="28"/>
      <c r="XEJ65" s="28"/>
      <c r="XEK65" s="28"/>
      <c r="XEL65" s="28"/>
      <c r="XEM65" s="28"/>
      <c r="XEN65" s="28"/>
      <c r="XEO65" s="28"/>
      <c r="XEP65" s="28"/>
      <c r="XEQ65" s="28"/>
      <c r="XER65" s="28"/>
      <c r="XES65" s="28"/>
      <c r="XET65" s="28"/>
      <c r="XEU65" s="28"/>
      <c r="XEV65" s="28"/>
      <c r="XEW65" s="28"/>
      <c r="XEX65" s="28"/>
      <c r="XEY65" s="28"/>
      <c r="XEZ65" s="28"/>
      <c r="XFA65" s="28"/>
      <c r="XFB65" s="28"/>
      <c r="XFC65" s="28"/>
      <c r="XFD65" s="28"/>
    </row>
    <row r="66" spans="1:42 16358:16384" s="3" customFormat="1" ht="19.05" customHeight="1">
      <c r="A66" s="109"/>
      <c r="B66" s="111"/>
      <c r="C66" s="111"/>
      <c r="D66" s="111"/>
      <c r="E66" s="111"/>
      <c r="F66" s="111"/>
      <c r="G66" s="111"/>
      <c r="H66" s="111"/>
      <c r="I66" s="111"/>
      <c r="J66" s="113"/>
      <c r="K66" s="20" t="str">
        <f ca="1">IF(A64="","",IF(MOD(ROW(),3)=1,"上午",IF(MOD(ROW(),3)=2,"下午","加班")))</f>
        <v/>
      </c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7"/>
      <c r="XED66" s="28"/>
      <c r="XEE66" s="28"/>
      <c r="XEF66" s="28"/>
      <c r="XEG66" s="28"/>
      <c r="XEH66" s="28"/>
      <c r="XEI66" s="28"/>
      <c r="XEJ66" s="28"/>
      <c r="XEK66" s="28"/>
      <c r="XEL66" s="28"/>
      <c r="XEM66" s="28"/>
      <c r="XEN66" s="28"/>
      <c r="XEO66" s="28"/>
      <c r="XEP66" s="28"/>
      <c r="XEQ66" s="28"/>
      <c r="XER66" s="28"/>
      <c r="XES66" s="28"/>
      <c r="XET66" s="28"/>
      <c r="XEU66" s="28"/>
      <c r="XEV66" s="28"/>
      <c r="XEW66" s="28"/>
      <c r="XEX66" s="28"/>
      <c r="XEY66" s="28"/>
      <c r="XEZ66" s="28"/>
      <c r="XFA66" s="28"/>
      <c r="XFB66" s="28"/>
      <c r="XFC66" s="28"/>
      <c r="XFD66" s="28"/>
    </row>
    <row r="67" spans="1:42 16358:16384" s="3" customFormat="1" ht="19.05" customHeight="1">
      <c r="A67" s="109" t="str">
        <f ca="1">IF(B67=0,"",COUNTA($B$3:$B66))</f>
        <v/>
      </c>
      <c r="B67" s="111">
        <f ca="1">INDIRECT("员工信息表!B"&amp;COUNTA($B$3:$B66)+2)</f>
        <v>0</v>
      </c>
      <c r="C67" s="111"/>
      <c r="D67" s="111">
        <f>(COUNTIF($L67:$AP67,"出勤")+COUNTIF($L68:$AP68,"出勤"))*0.5</f>
        <v>0</v>
      </c>
      <c r="E67" s="111">
        <f>(COUNTIF($L67:$AP67,"事假")+COUNTIF($L68:$AP68,"事假"))*0.5</f>
        <v>0</v>
      </c>
      <c r="F67" s="111">
        <f>(COUNTIF($L67:$AP67,"病假")+COUNTIF($L68:$AP68,"病假"))*0.5</f>
        <v>0</v>
      </c>
      <c r="G67" s="111">
        <f>(COUNTIF($L67:$AP67,"休假")+COUNTIF($L68:$AP68,"休假"))*0.5</f>
        <v>0</v>
      </c>
      <c r="H67" s="111">
        <f>(COUNTIF($L67:$AP67,"缺勤")+COUNTIF($L68:$AP68,"缺勤"))*0.5</f>
        <v>0</v>
      </c>
      <c r="I67" s="111">
        <f>(COUNTIF($L67:$AP67,"放假")+COUNTIF($L68:$AP68,"放假"))*0.5</f>
        <v>0</v>
      </c>
      <c r="J67" s="113">
        <f>(SUM(L69:AP69))/$AO$2</f>
        <v>0</v>
      </c>
      <c r="K67" s="16" t="str">
        <f ca="1">IF(A67="","",IF(MOD(ROW(),3)=1,"上午",IF(MOD(ROW(),3)=2,"下午","加班")))</f>
        <v/>
      </c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25"/>
      <c r="XED67" s="28"/>
      <c r="XEE67" s="28"/>
      <c r="XEF67" s="28"/>
      <c r="XEG67" s="28"/>
      <c r="XEH67" s="28"/>
      <c r="XEI67" s="28"/>
      <c r="XEJ67" s="28"/>
      <c r="XEK67" s="28"/>
      <c r="XEL67" s="28"/>
      <c r="XEM67" s="28"/>
      <c r="XEN67" s="28"/>
      <c r="XEO67" s="28"/>
      <c r="XEP67" s="28"/>
      <c r="XEQ67" s="28"/>
      <c r="XER67" s="28"/>
      <c r="XES67" s="28"/>
      <c r="XET67" s="28"/>
      <c r="XEU67" s="28"/>
      <c r="XEV67" s="28"/>
      <c r="XEW67" s="28"/>
      <c r="XEX67" s="28"/>
      <c r="XEY67" s="28"/>
      <c r="XEZ67" s="28"/>
      <c r="XFA67" s="28"/>
      <c r="XFB67" s="28"/>
      <c r="XFC67" s="28"/>
      <c r="XFD67" s="28"/>
    </row>
    <row r="68" spans="1:42 16358:16384" s="3" customFormat="1" ht="19.05" customHeight="1">
      <c r="A68" s="109"/>
      <c r="B68" s="111"/>
      <c r="C68" s="111"/>
      <c r="D68" s="111"/>
      <c r="E68" s="111"/>
      <c r="F68" s="111"/>
      <c r="G68" s="111"/>
      <c r="H68" s="111"/>
      <c r="I68" s="111"/>
      <c r="J68" s="113"/>
      <c r="K68" s="18" t="str">
        <f ca="1">IF(A67="","",IF(MOD(ROW(),3)=1,"上午",IF(MOD(ROW(),3)=2,"下午","加班")))</f>
        <v/>
      </c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26"/>
      <c r="XED68" s="28"/>
      <c r="XEE68" s="28"/>
      <c r="XEF68" s="28"/>
      <c r="XEG68" s="28"/>
      <c r="XEH68" s="28"/>
      <c r="XEI68" s="28"/>
      <c r="XEJ68" s="28"/>
      <c r="XEK68" s="28"/>
      <c r="XEL68" s="28"/>
      <c r="XEM68" s="28"/>
      <c r="XEN68" s="28"/>
      <c r="XEO68" s="28"/>
      <c r="XEP68" s="28"/>
      <c r="XEQ68" s="28"/>
      <c r="XER68" s="28"/>
      <c r="XES68" s="28"/>
      <c r="XET68" s="28"/>
      <c r="XEU68" s="28"/>
      <c r="XEV68" s="28"/>
      <c r="XEW68" s="28"/>
      <c r="XEX68" s="28"/>
      <c r="XEY68" s="28"/>
      <c r="XEZ68" s="28"/>
      <c r="XFA68" s="28"/>
      <c r="XFB68" s="28"/>
      <c r="XFC68" s="28"/>
      <c r="XFD68" s="28"/>
    </row>
    <row r="69" spans="1:42 16358:16384" s="3" customFormat="1" ht="19.05" customHeight="1">
      <c r="A69" s="109"/>
      <c r="B69" s="111"/>
      <c r="C69" s="111"/>
      <c r="D69" s="111"/>
      <c r="E69" s="111"/>
      <c r="F69" s="111"/>
      <c r="G69" s="111"/>
      <c r="H69" s="111"/>
      <c r="I69" s="111"/>
      <c r="J69" s="113"/>
      <c r="K69" s="20" t="str">
        <f ca="1">IF(A67="","",IF(MOD(ROW(),3)=1,"上午",IF(MOD(ROW(),3)=2,"下午","加班")))</f>
        <v/>
      </c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7"/>
      <c r="XED69" s="28"/>
      <c r="XEE69" s="28"/>
      <c r="XEF69" s="28"/>
      <c r="XEG69" s="28"/>
      <c r="XEH69" s="28"/>
      <c r="XEI69" s="28"/>
      <c r="XEJ69" s="28"/>
      <c r="XEK69" s="28"/>
      <c r="XEL69" s="28"/>
      <c r="XEM69" s="28"/>
      <c r="XEN69" s="28"/>
      <c r="XEO69" s="28"/>
      <c r="XEP69" s="28"/>
      <c r="XEQ69" s="28"/>
      <c r="XER69" s="28"/>
      <c r="XES69" s="28"/>
      <c r="XET69" s="28"/>
      <c r="XEU69" s="28"/>
      <c r="XEV69" s="28"/>
      <c r="XEW69" s="28"/>
      <c r="XEX69" s="28"/>
      <c r="XEY69" s="28"/>
      <c r="XEZ69" s="28"/>
      <c r="XFA69" s="28"/>
      <c r="XFB69" s="28"/>
      <c r="XFC69" s="28"/>
      <c r="XFD69" s="28"/>
    </row>
    <row r="70" spans="1:42 16358:16384" s="3" customFormat="1" ht="19.05" customHeight="1">
      <c r="A70" s="109" t="str">
        <f ca="1">IF(B70=0,"",COUNTA($B$3:$B69))</f>
        <v/>
      </c>
      <c r="B70" s="111">
        <f ca="1">INDIRECT("员工信息表!B"&amp;COUNTA($B$3:$B69)+2)</f>
        <v>0</v>
      </c>
      <c r="C70" s="111"/>
      <c r="D70" s="111">
        <f>(COUNTIF($L70:$AP70,"出勤")+COUNTIF($L71:$AP71,"出勤"))*0.5</f>
        <v>0</v>
      </c>
      <c r="E70" s="111">
        <f>(COUNTIF($L70:$AP70,"事假")+COUNTIF($L71:$AP71,"事假"))*0.5</f>
        <v>0</v>
      </c>
      <c r="F70" s="111">
        <f>(COUNTIF($L70:$AP70,"病假")+COUNTIF($L71:$AP71,"病假"))*0.5</f>
        <v>0</v>
      </c>
      <c r="G70" s="111">
        <f>(COUNTIF($L70:$AP70,"休假")+COUNTIF($L71:$AP71,"休假"))*0.5</f>
        <v>0</v>
      </c>
      <c r="H70" s="111">
        <f>(COUNTIF($L70:$AP70,"缺勤")+COUNTIF($L71:$AP71,"缺勤"))*0.5</f>
        <v>0</v>
      </c>
      <c r="I70" s="111">
        <f>(COUNTIF($L70:$AP70,"放假")+COUNTIF($L71:$AP71,"放假"))*0.5</f>
        <v>0</v>
      </c>
      <c r="J70" s="113">
        <f>(SUM(L72:AP72))/$AO$2</f>
        <v>0</v>
      </c>
      <c r="K70" s="16" t="str">
        <f ca="1">IF(A70="","",IF(MOD(ROW(),3)=1,"上午",IF(MOD(ROW(),3)=2,"下午","加班")))</f>
        <v/>
      </c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25"/>
      <c r="XED70" s="28"/>
      <c r="XEE70" s="28"/>
      <c r="XEF70" s="28"/>
      <c r="XEG70" s="28"/>
      <c r="XEH70" s="28"/>
      <c r="XEI70" s="28"/>
      <c r="XEJ70" s="28"/>
      <c r="XEK70" s="28"/>
      <c r="XEL70" s="28"/>
      <c r="XEM70" s="28"/>
      <c r="XEN70" s="28"/>
      <c r="XEO70" s="28"/>
      <c r="XEP70" s="28"/>
      <c r="XEQ70" s="28"/>
      <c r="XER70" s="28"/>
      <c r="XES70" s="28"/>
      <c r="XET70" s="28"/>
      <c r="XEU70" s="28"/>
      <c r="XEV70" s="28"/>
      <c r="XEW70" s="28"/>
      <c r="XEX70" s="28"/>
      <c r="XEY70" s="28"/>
      <c r="XEZ70" s="28"/>
      <c r="XFA70" s="28"/>
      <c r="XFB70" s="28"/>
      <c r="XFC70" s="28"/>
      <c r="XFD70" s="28"/>
    </row>
    <row r="71" spans="1:42 16358:16384" s="3" customFormat="1" ht="19.05" customHeight="1">
      <c r="A71" s="109"/>
      <c r="B71" s="111"/>
      <c r="C71" s="111"/>
      <c r="D71" s="111"/>
      <c r="E71" s="111"/>
      <c r="F71" s="111"/>
      <c r="G71" s="111"/>
      <c r="H71" s="111"/>
      <c r="I71" s="111"/>
      <c r="J71" s="113"/>
      <c r="K71" s="18" t="str">
        <f ca="1">IF(A70="","",IF(MOD(ROW(),3)=1,"上午",IF(MOD(ROW(),3)=2,"下午","加班")))</f>
        <v/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26"/>
      <c r="XED71" s="28"/>
      <c r="XEE71" s="28"/>
      <c r="XEF71" s="28"/>
      <c r="XEG71" s="28"/>
      <c r="XEH71" s="28"/>
      <c r="XEI71" s="28"/>
      <c r="XEJ71" s="28"/>
      <c r="XEK71" s="28"/>
      <c r="XEL71" s="28"/>
      <c r="XEM71" s="28"/>
      <c r="XEN71" s="28"/>
      <c r="XEO71" s="28"/>
      <c r="XEP71" s="28"/>
      <c r="XEQ71" s="28"/>
      <c r="XER71" s="28"/>
      <c r="XES71" s="28"/>
      <c r="XET71" s="28"/>
      <c r="XEU71" s="28"/>
      <c r="XEV71" s="28"/>
      <c r="XEW71" s="28"/>
      <c r="XEX71" s="28"/>
      <c r="XEY71" s="28"/>
      <c r="XEZ71" s="28"/>
      <c r="XFA71" s="28"/>
      <c r="XFB71" s="28"/>
      <c r="XFC71" s="28"/>
      <c r="XFD71" s="28"/>
    </row>
    <row r="72" spans="1:42 16358:16384" s="3" customFormat="1" ht="19.05" customHeight="1">
      <c r="A72" s="109"/>
      <c r="B72" s="111"/>
      <c r="C72" s="111"/>
      <c r="D72" s="111"/>
      <c r="E72" s="111"/>
      <c r="F72" s="111"/>
      <c r="G72" s="111"/>
      <c r="H72" s="111"/>
      <c r="I72" s="111"/>
      <c r="J72" s="113"/>
      <c r="K72" s="20" t="str">
        <f ca="1">IF(A70="","",IF(MOD(ROW(),3)=1,"上午",IF(MOD(ROW(),3)=2,"下午","加班")))</f>
        <v/>
      </c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7"/>
      <c r="XED72" s="28"/>
      <c r="XEE72" s="28"/>
      <c r="XEF72" s="28"/>
      <c r="XEG72" s="28"/>
      <c r="XEH72" s="28"/>
      <c r="XEI72" s="28"/>
      <c r="XEJ72" s="28"/>
      <c r="XEK72" s="28"/>
      <c r="XEL72" s="28"/>
      <c r="XEM72" s="28"/>
      <c r="XEN72" s="28"/>
      <c r="XEO72" s="28"/>
      <c r="XEP72" s="28"/>
      <c r="XEQ72" s="28"/>
      <c r="XER72" s="28"/>
      <c r="XES72" s="28"/>
      <c r="XET72" s="28"/>
      <c r="XEU72" s="28"/>
      <c r="XEV72" s="28"/>
      <c r="XEW72" s="28"/>
      <c r="XEX72" s="28"/>
      <c r="XEY72" s="28"/>
      <c r="XEZ72" s="28"/>
      <c r="XFA72" s="28"/>
      <c r="XFB72" s="28"/>
      <c r="XFC72" s="28"/>
      <c r="XFD72" s="28"/>
    </row>
    <row r="73" spans="1:42 16358:16384" s="3" customFormat="1" ht="19.05" customHeight="1">
      <c r="A73" s="109" t="str">
        <f ca="1">IF(B73=0,"",COUNTA($B$3:$B72))</f>
        <v/>
      </c>
      <c r="B73" s="111">
        <f ca="1">INDIRECT("员工信息表!B"&amp;COUNTA($B$3:$B72)+2)</f>
        <v>0</v>
      </c>
      <c r="C73" s="111"/>
      <c r="D73" s="111">
        <f>(COUNTIF($L73:$AP73,"出勤")+COUNTIF($L74:$AP74,"出勤"))*0.5</f>
        <v>0</v>
      </c>
      <c r="E73" s="111">
        <f>(COUNTIF($L73:$AP73,"事假")+COUNTIF($L74:$AP74,"事假"))*0.5</f>
        <v>0</v>
      </c>
      <c r="F73" s="111">
        <f>(COUNTIF($L73:$AP73,"病假")+COUNTIF($L74:$AP74,"病假"))*0.5</f>
        <v>0</v>
      </c>
      <c r="G73" s="111">
        <f>(COUNTIF($L73:$AP73,"休假")+COUNTIF($L74:$AP74,"休假"))*0.5</f>
        <v>0</v>
      </c>
      <c r="H73" s="111">
        <f>(COUNTIF($L73:$AP73,"缺勤")+COUNTIF($L74:$AP74,"缺勤"))*0.5</f>
        <v>0</v>
      </c>
      <c r="I73" s="111">
        <f>(COUNTIF($L73:$AP73,"放假")+COUNTIF($L74:$AP74,"放假"))*0.5</f>
        <v>0</v>
      </c>
      <c r="J73" s="113">
        <f>(SUM(L75:AP75))/$AO$2</f>
        <v>0</v>
      </c>
      <c r="K73" s="16" t="str">
        <f ca="1">IF(A73="","",IF(MOD(ROW(),3)=1,"上午",IF(MOD(ROW(),3)=2,"下午","加班")))</f>
        <v/>
      </c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25"/>
      <c r="XED73" s="28"/>
      <c r="XEE73" s="28"/>
      <c r="XEF73" s="28"/>
      <c r="XEG73" s="28"/>
      <c r="XEH73" s="28"/>
      <c r="XEI73" s="28"/>
      <c r="XEJ73" s="28"/>
      <c r="XEK73" s="28"/>
      <c r="XEL73" s="28"/>
      <c r="XEM73" s="28"/>
      <c r="XEN73" s="28"/>
      <c r="XEO73" s="28"/>
      <c r="XEP73" s="28"/>
      <c r="XEQ73" s="28"/>
      <c r="XER73" s="28"/>
      <c r="XES73" s="28"/>
      <c r="XET73" s="28"/>
      <c r="XEU73" s="28"/>
      <c r="XEV73" s="28"/>
      <c r="XEW73" s="28"/>
      <c r="XEX73" s="28"/>
      <c r="XEY73" s="28"/>
      <c r="XEZ73" s="28"/>
      <c r="XFA73" s="28"/>
      <c r="XFB73" s="28"/>
      <c r="XFC73" s="28"/>
      <c r="XFD73" s="28"/>
    </row>
    <row r="74" spans="1:42 16358:16384" s="3" customFormat="1" ht="19.05" customHeight="1">
      <c r="A74" s="109"/>
      <c r="B74" s="111"/>
      <c r="C74" s="111"/>
      <c r="D74" s="111"/>
      <c r="E74" s="111"/>
      <c r="F74" s="111"/>
      <c r="G74" s="111"/>
      <c r="H74" s="111"/>
      <c r="I74" s="111"/>
      <c r="J74" s="113"/>
      <c r="K74" s="18" t="str">
        <f ca="1">IF(A73="","",IF(MOD(ROW(),3)=1,"上午",IF(MOD(ROW(),3)=2,"下午","加班")))</f>
        <v/>
      </c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26"/>
      <c r="XED74" s="28"/>
      <c r="XEE74" s="28"/>
      <c r="XEF74" s="28"/>
      <c r="XEG74" s="28"/>
      <c r="XEH74" s="28"/>
      <c r="XEI74" s="28"/>
      <c r="XEJ74" s="28"/>
      <c r="XEK74" s="28"/>
      <c r="XEL74" s="28"/>
      <c r="XEM74" s="28"/>
      <c r="XEN74" s="28"/>
      <c r="XEO74" s="28"/>
      <c r="XEP74" s="28"/>
      <c r="XEQ74" s="28"/>
      <c r="XER74" s="28"/>
      <c r="XES74" s="28"/>
      <c r="XET74" s="28"/>
      <c r="XEU74" s="28"/>
      <c r="XEV74" s="28"/>
      <c r="XEW74" s="28"/>
      <c r="XEX74" s="28"/>
      <c r="XEY74" s="28"/>
      <c r="XEZ74" s="28"/>
      <c r="XFA74" s="28"/>
      <c r="XFB74" s="28"/>
      <c r="XFC74" s="28"/>
      <c r="XFD74" s="28"/>
    </row>
    <row r="75" spans="1:42 16358:16384" s="3" customFormat="1" ht="19.05" customHeight="1">
      <c r="A75" s="109"/>
      <c r="B75" s="111"/>
      <c r="C75" s="111"/>
      <c r="D75" s="111"/>
      <c r="E75" s="111"/>
      <c r="F75" s="111"/>
      <c r="G75" s="111"/>
      <c r="H75" s="111"/>
      <c r="I75" s="111"/>
      <c r="J75" s="113"/>
      <c r="K75" s="20" t="str">
        <f ca="1">IF(A73="","",IF(MOD(ROW(),3)=1,"上午",IF(MOD(ROW(),3)=2,"下午","加班")))</f>
        <v/>
      </c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7"/>
      <c r="XED75" s="28"/>
      <c r="XEE75" s="28"/>
      <c r="XEF75" s="28"/>
      <c r="XEG75" s="28"/>
      <c r="XEH75" s="28"/>
      <c r="XEI75" s="28"/>
      <c r="XEJ75" s="28"/>
      <c r="XEK75" s="28"/>
      <c r="XEL75" s="28"/>
      <c r="XEM75" s="28"/>
      <c r="XEN75" s="28"/>
      <c r="XEO75" s="28"/>
      <c r="XEP75" s="28"/>
      <c r="XEQ75" s="28"/>
      <c r="XER75" s="28"/>
      <c r="XES75" s="28"/>
      <c r="XET75" s="28"/>
      <c r="XEU75" s="28"/>
      <c r="XEV75" s="28"/>
      <c r="XEW75" s="28"/>
      <c r="XEX75" s="28"/>
      <c r="XEY75" s="28"/>
      <c r="XEZ75" s="28"/>
      <c r="XFA75" s="28"/>
      <c r="XFB75" s="28"/>
      <c r="XFC75" s="28"/>
      <c r="XFD75" s="28"/>
    </row>
    <row r="76" spans="1:42 16358:16384" s="3" customFormat="1" ht="19.05" customHeight="1">
      <c r="A76" s="109" t="str">
        <f ca="1">IF(B76=0,"",COUNTA($B$3:$B75))</f>
        <v/>
      </c>
      <c r="B76" s="111">
        <f ca="1">INDIRECT("员工信息表!B"&amp;COUNTA($B$3:$B75)+2)</f>
        <v>0</v>
      </c>
      <c r="C76" s="111"/>
      <c r="D76" s="111">
        <f>(COUNTIF($L76:$AP76,"出勤")+COUNTIF($L77:$AP77,"出勤"))*0.5</f>
        <v>0</v>
      </c>
      <c r="E76" s="111">
        <f>(COUNTIF($L76:$AP76,"事假")+COUNTIF($L77:$AP77,"事假"))*0.5</f>
        <v>0</v>
      </c>
      <c r="F76" s="111">
        <f>(COUNTIF($L76:$AP76,"病假")+COUNTIF($L77:$AP77,"病假"))*0.5</f>
        <v>0</v>
      </c>
      <c r="G76" s="111">
        <f>(COUNTIF($L76:$AP76,"休假")+COUNTIF($L77:$AP77,"休假"))*0.5</f>
        <v>0</v>
      </c>
      <c r="H76" s="111">
        <f>(COUNTIF($L76:$AP76,"缺勤")+COUNTIF($L77:$AP77,"缺勤"))*0.5</f>
        <v>0</v>
      </c>
      <c r="I76" s="111">
        <f>(COUNTIF($L76:$AP76,"放假")+COUNTIF($L77:$AP77,"放假"))*0.5</f>
        <v>0</v>
      </c>
      <c r="J76" s="113">
        <f>(SUM(L78:AP78))/$AO$2</f>
        <v>0</v>
      </c>
      <c r="K76" s="16" t="str">
        <f ca="1">IF(A76="","",IF(MOD(ROW(),3)=1,"上午",IF(MOD(ROW(),3)=2,"下午","加班")))</f>
        <v/>
      </c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25"/>
      <c r="XED76" s="28"/>
      <c r="XEE76" s="28"/>
      <c r="XEF76" s="28"/>
      <c r="XEG76" s="28"/>
      <c r="XEH76" s="28"/>
      <c r="XEI76" s="28"/>
      <c r="XEJ76" s="28"/>
      <c r="XEK76" s="28"/>
      <c r="XEL76" s="28"/>
      <c r="XEM76" s="28"/>
      <c r="XEN76" s="28"/>
      <c r="XEO76" s="28"/>
      <c r="XEP76" s="28"/>
      <c r="XEQ76" s="28"/>
      <c r="XER76" s="28"/>
      <c r="XES76" s="28"/>
      <c r="XET76" s="28"/>
      <c r="XEU76" s="28"/>
      <c r="XEV76" s="28"/>
      <c r="XEW76" s="28"/>
      <c r="XEX76" s="28"/>
      <c r="XEY76" s="28"/>
      <c r="XEZ76" s="28"/>
      <c r="XFA76" s="28"/>
      <c r="XFB76" s="28"/>
      <c r="XFC76" s="28"/>
      <c r="XFD76" s="28"/>
    </row>
    <row r="77" spans="1:42 16358:16384" s="3" customFormat="1" ht="19.05" customHeight="1">
      <c r="A77" s="109"/>
      <c r="B77" s="111"/>
      <c r="C77" s="111"/>
      <c r="D77" s="111"/>
      <c r="E77" s="111"/>
      <c r="F77" s="111"/>
      <c r="G77" s="111"/>
      <c r="H77" s="111"/>
      <c r="I77" s="111"/>
      <c r="J77" s="113"/>
      <c r="K77" s="18" t="str">
        <f ca="1">IF(A76="","",IF(MOD(ROW(),3)=1,"上午",IF(MOD(ROW(),3)=2,"下午","加班")))</f>
        <v/>
      </c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26"/>
      <c r="XED77" s="28"/>
      <c r="XEE77" s="28"/>
      <c r="XEF77" s="28"/>
      <c r="XEG77" s="28"/>
      <c r="XEH77" s="28"/>
      <c r="XEI77" s="28"/>
      <c r="XEJ77" s="28"/>
      <c r="XEK77" s="28"/>
      <c r="XEL77" s="28"/>
      <c r="XEM77" s="28"/>
      <c r="XEN77" s="28"/>
      <c r="XEO77" s="28"/>
      <c r="XEP77" s="28"/>
      <c r="XEQ77" s="28"/>
      <c r="XER77" s="28"/>
      <c r="XES77" s="28"/>
      <c r="XET77" s="28"/>
      <c r="XEU77" s="28"/>
      <c r="XEV77" s="28"/>
      <c r="XEW77" s="28"/>
      <c r="XEX77" s="28"/>
      <c r="XEY77" s="28"/>
      <c r="XEZ77" s="28"/>
      <c r="XFA77" s="28"/>
      <c r="XFB77" s="28"/>
      <c r="XFC77" s="28"/>
      <c r="XFD77" s="28"/>
    </row>
    <row r="78" spans="1:42 16358:16384" s="3" customFormat="1" ht="19.05" customHeight="1">
      <c r="A78" s="109"/>
      <c r="B78" s="111"/>
      <c r="C78" s="111"/>
      <c r="D78" s="111"/>
      <c r="E78" s="111"/>
      <c r="F78" s="111"/>
      <c r="G78" s="111"/>
      <c r="H78" s="111"/>
      <c r="I78" s="111"/>
      <c r="J78" s="113"/>
      <c r="K78" s="20" t="str">
        <f ca="1">IF(A76="","",IF(MOD(ROW(),3)=1,"上午",IF(MOD(ROW(),3)=2,"下午","加班")))</f>
        <v/>
      </c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7"/>
      <c r="XED78" s="28"/>
      <c r="XEE78" s="28"/>
      <c r="XEF78" s="28"/>
      <c r="XEG78" s="28"/>
      <c r="XEH78" s="28"/>
      <c r="XEI78" s="28"/>
      <c r="XEJ78" s="28"/>
      <c r="XEK78" s="28"/>
      <c r="XEL78" s="28"/>
      <c r="XEM78" s="28"/>
      <c r="XEN78" s="28"/>
      <c r="XEO78" s="28"/>
      <c r="XEP78" s="28"/>
      <c r="XEQ78" s="28"/>
      <c r="XER78" s="28"/>
      <c r="XES78" s="28"/>
      <c r="XET78" s="28"/>
      <c r="XEU78" s="28"/>
      <c r="XEV78" s="28"/>
      <c r="XEW78" s="28"/>
      <c r="XEX78" s="28"/>
      <c r="XEY78" s="28"/>
      <c r="XEZ78" s="28"/>
      <c r="XFA78" s="28"/>
      <c r="XFB78" s="28"/>
      <c r="XFC78" s="28"/>
      <c r="XFD78" s="28"/>
    </row>
    <row r="79" spans="1:42 16358:16384" s="3" customFormat="1" ht="19.05" customHeight="1">
      <c r="A79" s="109" t="str">
        <f ca="1">IF(B79=0,"",COUNTA($B$3:$B78))</f>
        <v/>
      </c>
      <c r="B79" s="111">
        <f ca="1">INDIRECT("员工信息表!B"&amp;COUNTA($B$3:$B78)+2)</f>
        <v>0</v>
      </c>
      <c r="C79" s="111"/>
      <c r="D79" s="111">
        <f>(COUNTIF($L79:$AP79,"出勤")+COUNTIF($L80:$AP80,"出勤"))*0.5</f>
        <v>0</v>
      </c>
      <c r="E79" s="111">
        <f>(COUNTIF($L79:$AP79,"事假")+COUNTIF($L80:$AP80,"事假"))*0.5</f>
        <v>0</v>
      </c>
      <c r="F79" s="111">
        <f>(COUNTIF($L79:$AP79,"病假")+COUNTIF($L80:$AP80,"病假"))*0.5</f>
        <v>0</v>
      </c>
      <c r="G79" s="111">
        <f>(COUNTIF($L79:$AP79,"休假")+COUNTIF($L80:$AP80,"休假"))*0.5</f>
        <v>0</v>
      </c>
      <c r="H79" s="111">
        <f>(COUNTIF($L79:$AP79,"缺勤")+COUNTIF($L80:$AP80,"缺勤"))*0.5</f>
        <v>0</v>
      </c>
      <c r="I79" s="111">
        <f>(COUNTIF($L79:$AP79,"放假")+COUNTIF($L80:$AP80,"放假"))*0.5</f>
        <v>0</v>
      </c>
      <c r="J79" s="113">
        <f>(SUM(L81:AP81))/$AO$2</f>
        <v>0</v>
      </c>
      <c r="K79" s="16" t="str">
        <f ca="1">IF(A79="","",IF(MOD(ROW(),3)=1,"上午",IF(MOD(ROW(),3)=2,"下午","加班")))</f>
        <v/>
      </c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25"/>
      <c r="XED79" s="28"/>
      <c r="XEE79" s="28"/>
      <c r="XEF79" s="28"/>
      <c r="XEG79" s="28"/>
      <c r="XEH79" s="28"/>
      <c r="XEI79" s="28"/>
      <c r="XEJ79" s="28"/>
      <c r="XEK79" s="28"/>
      <c r="XEL79" s="28"/>
      <c r="XEM79" s="28"/>
      <c r="XEN79" s="28"/>
      <c r="XEO79" s="28"/>
      <c r="XEP79" s="28"/>
      <c r="XEQ79" s="28"/>
      <c r="XER79" s="28"/>
      <c r="XES79" s="28"/>
      <c r="XET79" s="28"/>
      <c r="XEU79" s="28"/>
      <c r="XEV79" s="28"/>
      <c r="XEW79" s="28"/>
      <c r="XEX79" s="28"/>
      <c r="XEY79" s="28"/>
      <c r="XEZ79" s="28"/>
      <c r="XFA79" s="28"/>
      <c r="XFB79" s="28"/>
      <c r="XFC79" s="28"/>
      <c r="XFD79" s="28"/>
    </row>
    <row r="80" spans="1:42 16358:16384" s="3" customFormat="1" ht="19.05" customHeight="1">
      <c r="A80" s="109"/>
      <c r="B80" s="111"/>
      <c r="C80" s="111"/>
      <c r="D80" s="111"/>
      <c r="E80" s="111"/>
      <c r="F80" s="111"/>
      <c r="G80" s="111"/>
      <c r="H80" s="111"/>
      <c r="I80" s="111"/>
      <c r="J80" s="113"/>
      <c r="K80" s="18" t="str">
        <f ca="1">IF(A79="","",IF(MOD(ROW(),3)=1,"上午",IF(MOD(ROW(),3)=2,"下午","加班")))</f>
        <v/>
      </c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26"/>
      <c r="XED80" s="28"/>
      <c r="XEE80" s="28"/>
      <c r="XEF80" s="28"/>
      <c r="XEG80" s="28"/>
      <c r="XEH80" s="28"/>
      <c r="XEI80" s="28"/>
      <c r="XEJ80" s="28"/>
      <c r="XEK80" s="28"/>
      <c r="XEL80" s="28"/>
      <c r="XEM80" s="28"/>
      <c r="XEN80" s="28"/>
      <c r="XEO80" s="28"/>
      <c r="XEP80" s="28"/>
      <c r="XEQ80" s="28"/>
      <c r="XER80" s="28"/>
      <c r="XES80" s="28"/>
      <c r="XET80" s="28"/>
      <c r="XEU80" s="28"/>
      <c r="XEV80" s="28"/>
      <c r="XEW80" s="28"/>
      <c r="XEX80" s="28"/>
      <c r="XEY80" s="28"/>
      <c r="XEZ80" s="28"/>
      <c r="XFA80" s="28"/>
      <c r="XFB80" s="28"/>
      <c r="XFC80" s="28"/>
      <c r="XFD80" s="28"/>
    </row>
    <row r="81" spans="1:42 16358:16384" s="3" customFormat="1" ht="19.05" customHeight="1">
      <c r="A81" s="109"/>
      <c r="B81" s="111"/>
      <c r="C81" s="111"/>
      <c r="D81" s="111"/>
      <c r="E81" s="111"/>
      <c r="F81" s="111"/>
      <c r="G81" s="111"/>
      <c r="H81" s="111"/>
      <c r="I81" s="111"/>
      <c r="J81" s="113"/>
      <c r="K81" s="20" t="str">
        <f ca="1">IF(A79="","",IF(MOD(ROW(),3)=1,"上午",IF(MOD(ROW(),3)=2,"下午","加班")))</f>
        <v/>
      </c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7"/>
      <c r="XED81" s="28"/>
      <c r="XEE81" s="28"/>
      <c r="XEF81" s="28"/>
      <c r="XEG81" s="28"/>
      <c r="XEH81" s="28"/>
      <c r="XEI81" s="28"/>
      <c r="XEJ81" s="28"/>
      <c r="XEK81" s="28"/>
      <c r="XEL81" s="28"/>
      <c r="XEM81" s="28"/>
      <c r="XEN81" s="28"/>
      <c r="XEO81" s="28"/>
      <c r="XEP81" s="28"/>
      <c r="XEQ81" s="28"/>
      <c r="XER81" s="28"/>
      <c r="XES81" s="28"/>
      <c r="XET81" s="28"/>
      <c r="XEU81" s="28"/>
      <c r="XEV81" s="28"/>
      <c r="XEW81" s="28"/>
      <c r="XEX81" s="28"/>
      <c r="XEY81" s="28"/>
      <c r="XEZ81" s="28"/>
      <c r="XFA81" s="28"/>
      <c r="XFB81" s="28"/>
      <c r="XFC81" s="28"/>
      <c r="XFD81" s="28"/>
    </row>
    <row r="82" spans="1:42 16358:16384" s="3" customFormat="1" ht="19.05" customHeight="1">
      <c r="A82" s="109" t="str">
        <f ca="1">IF(B82=0,"",COUNTA($B$3:$B81))</f>
        <v/>
      </c>
      <c r="B82" s="111">
        <f ca="1">INDIRECT("员工信息表!B"&amp;COUNTA($B$3:$B81)+2)</f>
        <v>0</v>
      </c>
      <c r="C82" s="111"/>
      <c r="D82" s="111">
        <f>(COUNTIF($L82:$AP82,"出勤")+COUNTIF($L83:$AP83,"出勤"))*0.5</f>
        <v>0</v>
      </c>
      <c r="E82" s="111">
        <f>(COUNTIF($L82:$AP82,"事假")+COUNTIF($L83:$AP83,"事假"))*0.5</f>
        <v>0</v>
      </c>
      <c r="F82" s="111">
        <f>(COUNTIF($L82:$AP82,"病假")+COUNTIF($L83:$AP83,"病假"))*0.5</f>
        <v>0</v>
      </c>
      <c r="G82" s="111">
        <f>(COUNTIF($L82:$AP82,"休假")+COUNTIF($L83:$AP83,"休假"))*0.5</f>
        <v>0</v>
      </c>
      <c r="H82" s="111">
        <f>(COUNTIF($L82:$AP82,"缺勤")+COUNTIF($L83:$AP83,"缺勤"))*0.5</f>
        <v>0</v>
      </c>
      <c r="I82" s="111">
        <f>(COUNTIF($L82:$AP82,"放假")+COUNTIF($L83:$AP83,"放假"))*0.5</f>
        <v>0</v>
      </c>
      <c r="J82" s="113">
        <f>(SUM(L84:AP84))/$AO$2</f>
        <v>0</v>
      </c>
      <c r="K82" s="16" t="str">
        <f ca="1">IF(A82="","",IF(MOD(ROW(),3)=1,"上午",IF(MOD(ROW(),3)=2,"下午","加班")))</f>
        <v/>
      </c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25"/>
      <c r="XED82" s="28"/>
      <c r="XEE82" s="28"/>
      <c r="XEF82" s="28"/>
      <c r="XEG82" s="28"/>
      <c r="XEH82" s="28"/>
      <c r="XEI82" s="28"/>
      <c r="XEJ82" s="28"/>
      <c r="XEK82" s="28"/>
      <c r="XEL82" s="28"/>
      <c r="XEM82" s="28"/>
      <c r="XEN82" s="28"/>
      <c r="XEO82" s="28"/>
      <c r="XEP82" s="28"/>
      <c r="XEQ82" s="28"/>
      <c r="XER82" s="28"/>
      <c r="XES82" s="28"/>
      <c r="XET82" s="28"/>
      <c r="XEU82" s="28"/>
      <c r="XEV82" s="28"/>
      <c r="XEW82" s="28"/>
      <c r="XEX82" s="28"/>
      <c r="XEY82" s="28"/>
      <c r="XEZ82" s="28"/>
      <c r="XFA82" s="28"/>
      <c r="XFB82" s="28"/>
      <c r="XFC82" s="28"/>
      <c r="XFD82" s="28"/>
    </row>
    <row r="83" spans="1:42 16358:16384" s="3" customFormat="1" ht="19.05" customHeight="1">
      <c r="A83" s="109"/>
      <c r="B83" s="111"/>
      <c r="C83" s="111"/>
      <c r="D83" s="111"/>
      <c r="E83" s="111"/>
      <c r="F83" s="111"/>
      <c r="G83" s="111"/>
      <c r="H83" s="111"/>
      <c r="I83" s="111"/>
      <c r="J83" s="113"/>
      <c r="K83" s="18" t="str">
        <f ca="1">IF(A82="","",IF(MOD(ROW(),3)=1,"上午",IF(MOD(ROW(),3)=2,"下午","加班")))</f>
        <v/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26"/>
      <c r="XED83" s="28"/>
      <c r="XEE83" s="28"/>
      <c r="XEF83" s="28"/>
      <c r="XEG83" s="28"/>
      <c r="XEH83" s="28"/>
      <c r="XEI83" s="28"/>
      <c r="XEJ83" s="28"/>
      <c r="XEK83" s="28"/>
      <c r="XEL83" s="28"/>
      <c r="XEM83" s="28"/>
      <c r="XEN83" s="28"/>
      <c r="XEO83" s="28"/>
      <c r="XEP83" s="28"/>
      <c r="XEQ83" s="28"/>
      <c r="XER83" s="28"/>
      <c r="XES83" s="28"/>
      <c r="XET83" s="28"/>
      <c r="XEU83" s="28"/>
      <c r="XEV83" s="28"/>
      <c r="XEW83" s="28"/>
      <c r="XEX83" s="28"/>
      <c r="XEY83" s="28"/>
      <c r="XEZ83" s="28"/>
      <c r="XFA83" s="28"/>
      <c r="XFB83" s="28"/>
      <c r="XFC83" s="28"/>
      <c r="XFD83" s="28"/>
    </row>
    <row r="84" spans="1:42 16358:16384" s="3" customFormat="1" ht="19.05" customHeight="1">
      <c r="A84" s="109"/>
      <c r="B84" s="111"/>
      <c r="C84" s="111"/>
      <c r="D84" s="111"/>
      <c r="E84" s="111"/>
      <c r="F84" s="111"/>
      <c r="G84" s="111"/>
      <c r="H84" s="111"/>
      <c r="I84" s="111"/>
      <c r="J84" s="113"/>
      <c r="K84" s="20" t="str">
        <f ca="1">IF(A82="","",IF(MOD(ROW(),3)=1,"上午",IF(MOD(ROW(),3)=2,"下午","加班")))</f>
        <v/>
      </c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7"/>
      <c r="XED84" s="28"/>
      <c r="XEE84" s="28"/>
      <c r="XEF84" s="28"/>
      <c r="XEG84" s="28"/>
      <c r="XEH84" s="28"/>
      <c r="XEI84" s="28"/>
      <c r="XEJ84" s="28"/>
      <c r="XEK84" s="28"/>
      <c r="XEL84" s="28"/>
      <c r="XEM84" s="28"/>
      <c r="XEN84" s="28"/>
      <c r="XEO84" s="28"/>
      <c r="XEP84" s="28"/>
      <c r="XEQ84" s="28"/>
      <c r="XER84" s="28"/>
      <c r="XES84" s="28"/>
      <c r="XET84" s="28"/>
      <c r="XEU84" s="28"/>
      <c r="XEV84" s="28"/>
      <c r="XEW84" s="28"/>
      <c r="XEX84" s="28"/>
      <c r="XEY84" s="28"/>
      <c r="XEZ84" s="28"/>
      <c r="XFA84" s="28"/>
      <c r="XFB84" s="28"/>
      <c r="XFC84" s="28"/>
      <c r="XFD84" s="28"/>
    </row>
    <row r="85" spans="1:42 16358:16384" s="3" customFormat="1" ht="19.05" customHeight="1">
      <c r="A85" s="109" t="str">
        <f ca="1">IF(B85=0,"",COUNTA($B$3:$B84))</f>
        <v/>
      </c>
      <c r="B85" s="111">
        <f ca="1">INDIRECT("员工信息表!B"&amp;COUNTA($B$3:$B84)+2)</f>
        <v>0</v>
      </c>
      <c r="C85" s="111"/>
      <c r="D85" s="111">
        <f>(COUNTIF($L85:$AP85,"出勤")+COUNTIF($L86:$AP86,"出勤"))*0.5</f>
        <v>0</v>
      </c>
      <c r="E85" s="111">
        <f>(COUNTIF($L85:$AP85,"事假")+COUNTIF($L86:$AP86,"事假"))*0.5</f>
        <v>0</v>
      </c>
      <c r="F85" s="111">
        <f>(COUNTIF($L85:$AP85,"病假")+COUNTIF($L86:$AP86,"病假"))*0.5</f>
        <v>0</v>
      </c>
      <c r="G85" s="111">
        <f>(COUNTIF($L85:$AP85,"休假")+COUNTIF($L86:$AP86,"休假"))*0.5</f>
        <v>0</v>
      </c>
      <c r="H85" s="111">
        <f>(COUNTIF($L85:$AP85,"缺勤")+COUNTIF($L86:$AP86,"缺勤"))*0.5</f>
        <v>0</v>
      </c>
      <c r="I85" s="111">
        <f>(COUNTIF($L85:$AP85,"放假")+COUNTIF($L86:$AP86,"放假"))*0.5</f>
        <v>0</v>
      </c>
      <c r="J85" s="113">
        <f>(SUM(L87:AP87))/$AO$2</f>
        <v>0</v>
      </c>
      <c r="K85" s="16" t="str">
        <f ca="1">IF(A85="","",IF(MOD(ROW(),3)=1,"上午",IF(MOD(ROW(),3)=2,"下午","加班")))</f>
        <v/>
      </c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25"/>
      <c r="XED85" s="28"/>
      <c r="XEE85" s="28"/>
      <c r="XEF85" s="28"/>
      <c r="XEG85" s="28"/>
      <c r="XEH85" s="28"/>
      <c r="XEI85" s="28"/>
      <c r="XEJ85" s="28"/>
      <c r="XEK85" s="28"/>
      <c r="XEL85" s="28"/>
      <c r="XEM85" s="28"/>
      <c r="XEN85" s="28"/>
      <c r="XEO85" s="28"/>
      <c r="XEP85" s="28"/>
      <c r="XEQ85" s="28"/>
      <c r="XER85" s="28"/>
      <c r="XES85" s="28"/>
      <c r="XET85" s="28"/>
      <c r="XEU85" s="28"/>
      <c r="XEV85" s="28"/>
      <c r="XEW85" s="28"/>
      <c r="XEX85" s="28"/>
      <c r="XEY85" s="28"/>
      <c r="XEZ85" s="28"/>
      <c r="XFA85" s="28"/>
      <c r="XFB85" s="28"/>
      <c r="XFC85" s="28"/>
      <c r="XFD85" s="28"/>
    </row>
    <row r="86" spans="1:42 16358:16384" s="3" customFormat="1" ht="19.05" customHeight="1">
      <c r="A86" s="109"/>
      <c r="B86" s="111"/>
      <c r="C86" s="111"/>
      <c r="D86" s="111"/>
      <c r="E86" s="111"/>
      <c r="F86" s="111"/>
      <c r="G86" s="111"/>
      <c r="H86" s="111"/>
      <c r="I86" s="111"/>
      <c r="J86" s="113"/>
      <c r="K86" s="18" t="str">
        <f ca="1">IF(A85="","",IF(MOD(ROW(),3)=1,"上午",IF(MOD(ROW(),3)=2,"下午","加班")))</f>
        <v/>
      </c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26"/>
      <c r="XED86" s="28"/>
      <c r="XEE86" s="28"/>
      <c r="XEF86" s="28"/>
      <c r="XEG86" s="28"/>
      <c r="XEH86" s="28"/>
      <c r="XEI86" s="28"/>
      <c r="XEJ86" s="28"/>
      <c r="XEK86" s="28"/>
      <c r="XEL86" s="28"/>
      <c r="XEM86" s="28"/>
      <c r="XEN86" s="28"/>
      <c r="XEO86" s="28"/>
      <c r="XEP86" s="28"/>
      <c r="XEQ86" s="28"/>
      <c r="XER86" s="28"/>
      <c r="XES86" s="28"/>
      <c r="XET86" s="28"/>
      <c r="XEU86" s="28"/>
      <c r="XEV86" s="28"/>
      <c r="XEW86" s="28"/>
      <c r="XEX86" s="28"/>
      <c r="XEY86" s="28"/>
      <c r="XEZ86" s="28"/>
      <c r="XFA86" s="28"/>
      <c r="XFB86" s="28"/>
      <c r="XFC86" s="28"/>
      <c r="XFD86" s="28"/>
    </row>
    <row r="87" spans="1:42 16358:16384" s="3" customFormat="1" ht="19.05" customHeight="1">
      <c r="A87" s="109"/>
      <c r="B87" s="111"/>
      <c r="C87" s="111"/>
      <c r="D87" s="111"/>
      <c r="E87" s="111"/>
      <c r="F87" s="111"/>
      <c r="G87" s="111"/>
      <c r="H87" s="111"/>
      <c r="I87" s="111"/>
      <c r="J87" s="113"/>
      <c r="K87" s="20" t="str">
        <f ca="1">IF(A85="","",IF(MOD(ROW(),3)=1,"上午",IF(MOD(ROW(),3)=2,"下午","加班")))</f>
        <v/>
      </c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7"/>
      <c r="XED87" s="28"/>
      <c r="XEE87" s="28"/>
      <c r="XEF87" s="28"/>
      <c r="XEG87" s="28"/>
      <c r="XEH87" s="28"/>
      <c r="XEI87" s="28"/>
      <c r="XEJ87" s="28"/>
      <c r="XEK87" s="28"/>
      <c r="XEL87" s="28"/>
      <c r="XEM87" s="28"/>
      <c r="XEN87" s="28"/>
      <c r="XEO87" s="28"/>
      <c r="XEP87" s="28"/>
      <c r="XEQ87" s="28"/>
      <c r="XER87" s="28"/>
      <c r="XES87" s="28"/>
      <c r="XET87" s="28"/>
      <c r="XEU87" s="28"/>
      <c r="XEV87" s="28"/>
      <c r="XEW87" s="28"/>
      <c r="XEX87" s="28"/>
      <c r="XEY87" s="28"/>
      <c r="XEZ87" s="28"/>
      <c r="XFA87" s="28"/>
      <c r="XFB87" s="28"/>
      <c r="XFC87" s="28"/>
      <c r="XFD87" s="28"/>
    </row>
    <row r="88" spans="1:42 16358:16384" s="3" customFormat="1" ht="19.05" customHeight="1">
      <c r="A88" s="109" t="str">
        <f ca="1">IF(B88=0,"",COUNTA($B$3:$B87))</f>
        <v/>
      </c>
      <c r="B88" s="111">
        <f ca="1">INDIRECT("员工信息表!B"&amp;COUNTA($B$3:$B87)+2)</f>
        <v>0</v>
      </c>
      <c r="C88" s="111"/>
      <c r="D88" s="111">
        <f>(COUNTIF($L88:$AP88,"出勤")+COUNTIF($L89:$AP89,"出勤"))*0.5</f>
        <v>0</v>
      </c>
      <c r="E88" s="111">
        <f>(COUNTIF($L88:$AP88,"事假")+COUNTIF($L89:$AP89,"事假"))*0.5</f>
        <v>0</v>
      </c>
      <c r="F88" s="111">
        <f>(COUNTIF($L88:$AP88,"病假")+COUNTIF($L89:$AP89,"病假"))*0.5</f>
        <v>0</v>
      </c>
      <c r="G88" s="111">
        <f>(COUNTIF($L88:$AP88,"休假")+COUNTIF($L89:$AP89,"休假"))*0.5</f>
        <v>0</v>
      </c>
      <c r="H88" s="111">
        <f>(COUNTIF($L88:$AP88,"缺勤")+COUNTIF($L89:$AP89,"缺勤"))*0.5</f>
        <v>0</v>
      </c>
      <c r="I88" s="111">
        <f>(COUNTIF($L88:$AP88,"放假")+COUNTIF($L89:$AP89,"放假"))*0.5</f>
        <v>0</v>
      </c>
      <c r="J88" s="113">
        <f>(SUM(L90:AP90))/$AO$2</f>
        <v>0</v>
      </c>
      <c r="K88" s="16" t="str">
        <f ca="1">IF(A88="","",IF(MOD(ROW(),3)=1,"上午",IF(MOD(ROW(),3)=2,"下午","加班")))</f>
        <v/>
      </c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25"/>
      <c r="XED88" s="28"/>
      <c r="XEE88" s="28"/>
      <c r="XEF88" s="28"/>
      <c r="XEG88" s="28"/>
      <c r="XEH88" s="28"/>
      <c r="XEI88" s="28"/>
      <c r="XEJ88" s="28"/>
      <c r="XEK88" s="28"/>
      <c r="XEL88" s="28"/>
      <c r="XEM88" s="28"/>
      <c r="XEN88" s="28"/>
      <c r="XEO88" s="28"/>
      <c r="XEP88" s="28"/>
      <c r="XEQ88" s="28"/>
      <c r="XER88" s="28"/>
      <c r="XES88" s="28"/>
      <c r="XET88" s="28"/>
      <c r="XEU88" s="28"/>
      <c r="XEV88" s="28"/>
      <c r="XEW88" s="28"/>
      <c r="XEX88" s="28"/>
      <c r="XEY88" s="28"/>
      <c r="XEZ88" s="28"/>
      <c r="XFA88" s="28"/>
      <c r="XFB88" s="28"/>
      <c r="XFC88" s="28"/>
      <c r="XFD88" s="28"/>
    </row>
    <row r="89" spans="1:42 16358:16384" s="3" customFormat="1" ht="19.05" customHeight="1">
      <c r="A89" s="109"/>
      <c r="B89" s="111"/>
      <c r="C89" s="111"/>
      <c r="D89" s="111"/>
      <c r="E89" s="111"/>
      <c r="F89" s="111"/>
      <c r="G89" s="111"/>
      <c r="H89" s="111"/>
      <c r="I89" s="111"/>
      <c r="J89" s="113"/>
      <c r="K89" s="18" t="str">
        <f ca="1">IF(A88="","",IF(MOD(ROW(),3)=1,"上午",IF(MOD(ROW(),3)=2,"下午","加班")))</f>
        <v/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26"/>
      <c r="XED89" s="28"/>
      <c r="XEE89" s="28"/>
      <c r="XEF89" s="28"/>
      <c r="XEG89" s="28"/>
      <c r="XEH89" s="28"/>
      <c r="XEI89" s="28"/>
      <c r="XEJ89" s="28"/>
      <c r="XEK89" s="28"/>
      <c r="XEL89" s="28"/>
      <c r="XEM89" s="28"/>
      <c r="XEN89" s="28"/>
      <c r="XEO89" s="28"/>
      <c r="XEP89" s="28"/>
      <c r="XEQ89" s="28"/>
      <c r="XER89" s="28"/>
      <c r="XES89" s="28"/>
      <c r="XET89" s="28"/>
      <c r="XEU89" s="28"/>
      <c r="XEV89" s="28"/>
      <c r="XEW89" s="28"/>
      <c r="XEX89" s="28"/>
      <c r="XEY89" s="28"/>
      <c r="XEZ89" s="28"/>
      <c r="XFA89" s="28"/>
      <c r="XFB89" s="28"/>
      <c r="XFC89" s="28"/>
      <c r="XFD89" s="28"/>
    </row>
    <row r="90" spans="1:42 16358:16384" s="3" customFormat="1" ht="19.05" customHeight="1">
      <c r="A90" s="109"/>
      <c r="B90" s="111"/>
      <c r="C90" s="111"/>
      <c r="D90" s="111"/>
      <c r="E90" s="111"/>
      <c r="F90" s="111"/>
      <c r="G90" s="111"/>
      <c r="H90" s="111"/>
      <c r="I90" s="111"/>
      <c r="J90" s="113"/>
      <c r="K90" s="20" t="str">
        <f ca="1">IF(A88="","",IF(MOD(ROW(),3)=1,"上午",IF(MOD(ROW(),3)=2,"下午","加班")))</f>
        <v/>
      </c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7"/>
      <c r="XED90" s="28"/>
      <c r="XEE90" s="28"/>
      <c r="XEF90" s="28"/>
      <c r="XEG90" s="28"/>
      <c r="XEH90" s="28"/>
      <c r="XEI90" s="28"/>
      <c r="XEJ90" s="28"/>
      <c r="XEK90" s="28"/>
      <c r="XEL90" s="28"/>
      <c r="XEM90" s="28"/>
      <c r="XEN90" s="28"/>
      <c r="XEO90" s="28"/>
      <c r="XEP90" s="28"/>
      <c r="XEQ90" s="28"/>
      <c r="XER90" s="28"/>
      <c r="XES90" s="28"/>
      <c r="XET90" s="28"/>
      <c r="XEU90" s="28"/>
      <c r="XEV90" s="28"/>
      <c r="XEW90" s="28"/>
      <c r="XEX90" s="28"/>
      <c r="XEY90" s="28"/>
      <c r="XEZ90" s="28"/>
      <c r="XFA90" s="28"/>
      <c r="XFB90" s="28"/>
      <c r="XFC90" s="28"/>
      <c r="XFD90" s="28"/>
    </row>
    <row r="91" spans="1:42 16358:16384" s="3" customFormat="1" ht="19.05" customHeight="1">
      <c r="A91" s="109" t="str">
        <f ca="1">IF(B91=0,"",COUNTA($B$3:$B90))</f>
        <v/>
      </c>
      <c r="B91" s="111">
        <f ca="1">INDIRECT("员工信息表!B"&amp;COUNTA($B$3:$B90)+2)</f>
        <v>0</v>
      </c>
      <c r="C91" s="111"/>
      <c r="D91" s="111">
        <f>(COUNTIF($L91:$AP91,"出勤")+COUNTIF($L92:$AP92,"出勤"))*0.5</f>
        <v>0</v>
      </c>
      <c r="E91" s="111">
        <f>(COUNTIF($L91:$AP91,"事假")+COUNTIF($L92:$AP92,"事假"))*0.5</f>
        <v>0</v>
      </c>
      <c r="F91" s="111">
        <f>(COUNTIF($L91:$AP91,"病假")+COUNTIF($L92:$AP92,"病假"))*0.5</f>
        <v>0</v>
      </c>
      <c r="G91" s="111">
        <f>(COUNTIF($L91:$AP91,"休假")+COUNTIF($L92:$AP92,"休假"))*0.5</f>
        <v>0</v>
      </c>
      <c r="H91" s="111">
        <f>(COUNTIF($L91:$AP91,"缺勤")+COUNTIF($L92:$AP92,"缺勤"))*0.5</f>
        <v>0</v>
      </c>
      <c r="I91" s="111">
        <f>(COUNTIF($L91:$AP91,"放假")+COUNTIF($L92:$AP92,"放假"))*0.5</f>
        <v>0</v>
      </c>
      <c r="J91" s="113">
        <f>(SUM(L93:AP93))/$AO$2</f>
        <v>0</v>
      </c>
      <c r="K91" s="16" t="str">
        <f ca="1">IF(A91="","",IF(MOD(ROW(),3)=1,"上午",IF(MOD(ROW(),3)=2,"下午","加班")))</f>
        <v/>
      </c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25"/>
      <c r="XED91" s="28"/>
      <c r="XEE91" s="28"/>
      <c r="XEF91" s="28"/>
      <c r="XEG91" s="28"/>
      <c r="XEH91" s="28"/>
      <c r="XEI91" s="28"/>
      <c r="XEJ91" s="28"/>
      <c r="XEK91" s="28"/>
      <c r="XEL91" s="28"/>
      <c r="XEM91" s="28"/>
      <c r="XEN91" s="28"/>
      <c r="XEO91" s="28"/>
      <c r="XEP91" s="28"/>
      <c r="XEQ91" s="28"/>
      <c r="XER91" s="28"/>
      <c r="XES91" s="28"/>
      <c r="XET91" s="28"/>
      <c r="XEU91" s="28"/>
      <c r="XEV91" s="28"/>
      <c r="XEW91" s="28"/>
      <c r="XEX91" s="28"/>
      <c r="XEY91" s="28"/>
      <c r="XEZ91" s="28"/>
      <c r="XFA91" s="28"/>
      <c r="XFB91" s="28"/>
      <c r="XFC91" s="28"/>
      <c r="XFD91" s="28"/>
    </row>
    <row r="92" spans="1:42 16358:16384" s="3" customFormat="1" ht="19.05" customHeight="1">
      <c r="A92" s="109"/>
      <c r="B92" s="111"/>
      <c r="C92" s="111"/>
      <c r="D92" s="111"/>
      <c r="E92" s="111"/>
      <c r="F92" s="111"/>
      <c r="G92" s="111"/>
      <c r="H92" s="111"/>
      <c r="I92" s="111"/>
      <c r="J92" s="113"/>
      <c r="K92" s="18" t="str">
        <f ca="1">IF(A91="","",IF(MOD(ROW(),3)=1,"上午",IF(MOD(ROW(),3)=2,"下午","加班")))</f>
        <v/>
      </c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26"/>
      <c r="XED92" s="28"/>
      <c r="XEE92" s="28"/>
      <c r="XEF92" s="28"/>
      <c r="XEG92" s="28"/>
      <c r="XEH92" s="28"/>
      <c r="XEI92" s="28"/>
      <c r="XEJ92" s="28"/>
      <c r="XEK92" s="28"/>
      <c r="XEL92" s="28"/>
      <c r="XEM92" s="28"/>
      <c r="XEN92" s="28"/>
      <c r="XEO92" s="28"/>
      <c r="XEP92" s="28"/>
      <c r="XEQ92" s="28"/>
      <c r="XER92" s="28"/>
      <c r="XES92" s="28"/>
      <c r="XET92" s="28"/>
      <c r="XEU92" s="28"/>
      <c r="XEV92" s="28"/>
      <c r="XEW92" s="28"/>
      <c r="XEX92" s="28"/>
      <c r="XEY92" s="28"/>
      <c r="XEZ92" s="28"/>
      <c r="XFA92" s="28"/>
      <c r="XFB92" s="28"/>
      <c r="XFC92" s="28"/>
      <c r="XFD92" s="28"/>
    </row>
    <row r="93" spans="1:42 16358:16384" s="3" customFormat="1" ht="19.05" customHeight="1">
      <c r="A93" s="109"/>
      <c r="B93" s="111"/>
      <c r="C93" s="111"/>
      <c r="D93" s="111"/>
      <c r="E93" s="111"/>
      <c r="F93" s="111"/>
      <c r="G93" s="111"/>
      <c r="H93" s="111"/>
      <c r="I93" s="111"/>
      <c r="J93" s="113"/>
      <c r="K93" s="20" t="str">
        <f ca="1">IF(A91="","",IF(MOD(ROW(),3)=1,"上午",IF(MOD(ROW(),3)=2,"下午","加班")))</f>
        <v/>
      </c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7"/>
      <c r="XED93" s="28"/>
      <c r="XEE93" s="28"/>
      <c r="XEF93" s="28"/>
      <c r="XEG93" s="28"/>
      <c r="XEH93" s="28"/>
      <c r="XEI93" s="28"/>
      <c r="XEJ93" s="28"/>
      <c r="XEK93" s="28"/>
      <c r="XEL93" s="28"/>
      <c r="XEM93" s="28"/>
      <c r="XEN93" s="28"/>
      <c r="XEO93" s="28"/>
      <c r="XEP93" s="28"/>
      <c r="XEQ93" s="28"/>
      <c r="XER93" s="28"/>
      <c r="XES93" s="28"/>
      <c r="XET93" s="28"/>
      <c r="XEU93" s="28"/>
      <c r="XEV93" s="28"/>
      <c r="XEW93" s="28"/>
      <c r="XEX93" s="28"/>
      <c r="XEY93" s="28"/>
      <c r="XEZ93" s="28"/>
      <c r="XFA93" s="28"/>
      <c r="XFB93" s="28"/>
      <c r="XFC93" s="28"/>
      <c r="XFD93" s="28"/>
    </row>
    <row r="94" spans="1:42 16358:16384" s="3" customFormat="1" ht="19.05" customHeight="1">
      <c r="A94" s="109" t="str">
        <f ca="1">IF(B94=0,"",COUNTA($B$3:$B93))</f>
        <v/>
      </c>
      <c r="B94" s="111">
        <f ca="1">INDIRECT("员工信息表!B"&amp;COUNTA($B$3:$B93)+2)</f>
        <v>0</v>
      </c>
      <c r="C94" s="111"/>
      <c r="D94" s="111">
        <f>(COUNTIF($L94:$AP94,"出勤")+COUNTIF($L95:$AP95,"出勤"))*0.5</f>
        <v>0</v>
      </c>
      <c r="E94" s="111">
        <f>(COUNTIF($L94:$AP94,"事假")+COUNTIF($L95:$AP95,"事假"))*0.5</f>
        <v>0</v>
      </c>
      <c r="F94" s="111">
        <f>(COUNTIF($L94:$AP94,"病假")+COUNTIF($L95:$AP95,"病假"))*0.5</f>
        <v>0</v>
      </c>
      <c r="G94" s="111">
        <f>(COUNTIF($L94:$AP94,"休假")+COUNTIF($L95:$AP95,"休假"))*0.5</f>
        <v>0</v>
      </c>
      <c r="H94" s="111">
        <f>(COUNTIF($L94:$AP94,"缺勤")+COUNTIF($L95:$AP95,"缺勤"))*0.5</f>
        <v>0</v>
      </c>
      <c r="I94" s="111">
        <f>(COUNTIF($L94:$AP94,"放假")+COUNTIF($L95:$AP95,"放假"))*0.5</f>
        <v>0</v>
      </c>
      <c r="J94" s="113">
        <f>(SUM(L96:AP96))/$AO$2</f>
        <v>0</v>
      </c>
      <c r="K94" s="16" t="str">
        <f ca="1">IF(A94="","",IF(MOD(ROW(),3)=1,"上午",IF(MOD(ROW(),3)=2,"下午","加班")))</f>
        <v/>
      </c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25"/>
      <c r="XED94" s="28"/>
      <c r="XEE94" s="28"/>
      <c r="XEF94" s="28"/>
      <c r="XEG94" s="28"/>
      <c r="XEH94" s="28"/>
      <c r="XEI94" s="28"/>
      <c r="XEJ94" s="28"/>
      <c r="XEK94" s="28"/>
      <c r="XEL94" s="28"/>
      <c r="XEM94" s="28"/>
      <c r="XEN94" s="28"/>
      <c r="XEO94" s="28"/>
      <c r="XEP94" s="28"/>
      <c r="XEQ94" s="28"/>
      <c r="XER94" s="28"/>
      <c r="XES94" s="28"/>
      <c r="XET94" s="28"/>
      <c r="XEU94" s="28"/>
      <c r="XEV94" s="28"/>
      <c r="XEW94" s="28"/>
      <c r="XEX94" s="28"/>
      <c r="XEY94" s="28"/>
      <c r="XEZ94" s="28"/>
      <c r="XFA94" s="28"/>
      <c r="XFB94" s="28"/>
      <c r="XFC94" s="28"/>
      <c r="XFD94" s="28"/>
    </row>
    <row r="95" spans="1:42 16358:16384" s="3" customFormat="1" ht="19.05" customHeight="1">
      <c r="A95" s="109"/>
      <c r="B95" s="111"/>
      <c r="C95" s="111"/>
      <c r="D95" s="111"/>
      <c r="E95" s="111"/>
      <c r="F95" s="111"/>
      <c r="G95" s="111"/>
      <c r="H95" s="111"/>
      <c r="I95" s="111"/>
      <c r="J95" s="113"/>
      <c r="K95" s="18" t="str">
        <f ca="1">IF(A94="","",IF(MOD(ROW(),3)=1,"上午",IF(MOD(ROW(),3)=2,"下午","加班")))</f>
        <v/>
      </c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26"/>
      <c r="XED95" s="28"/>
      <c r="XEE95" s="28"/>
      <c r="XEF95" s="28"/>
      <c r="XEG95" s="28"/>
      <c r="XEH95" s="28"/>
      <c r="XEI95" s="28"/>
      <c r="XEJ95" s="28"/>
      <c r="XEK95" s="28"/>
      <c r="XEL95" s="28"/>
      <c r="XEM95" s="28"/>
      <c r="XEN95" s="28"/>
      <c r="XEO95" s="28"/>
      <c r="XEP95" s="28"/>
      <c r="XEQ95" s="28"/>
      <c r="XER95" s="28"/>
      <c r="XES95" s="28"/>
      <c r="XET95" s="28"/>
      <c r="XEU95" s="28"/>
      <c r="XEV95" s="28"/>
      <c r="XEW95" s="28"/>
      <c r="XEX95" s="28"/>
      <c r="XEY95" s="28"/>
      <c r="XEZ95" s="28"/>
      <c r="XFA95" s="28"/>
      <c r="XFB95" s="28"/>
      <c r="XFC95" s="28"/>
      <c r="XFD95" s="28"/>
    </row>
    <row r="96" spans="1:42 16358:16384" s="3" customFormat="1" ht="19.05" customHeight="1">
      <c r="A96" s="109"/>
      <c r="B96" s="111"/>
      <c r="C96" s="111"/>
      <c r="D96" s="111"/>
      <c r="E96" s="111"/>
      <c r="F96" s="111"/>
      <c r="G96" s="111"/>
      <c r="H96" s="111"/>
      <c r="I96" s="111"/>
      <c r="J96" s="113"/>
      <c r="K96" s="20" t="str">
        <f ca="1">IF(A94="","",IF(MOD(ROW(),3)=1,"上午",IF(MOD(ROW(),3)=2,"下午","加班")))</f>
        <v/>
      </c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7"/>
      <c r="XED96" s="28"/>
      <c r="XEE96" s="28"/>
      <c r="XEF96" s="28"/>
      <c r="XEG96" s="28"/>
      <c r="XEH96" s="28"/>
      <c r="XEI96" s="28"/>
      <c r="XEJ96" s="28"/>
      <c r="XEK96" s="28"/>
      <c r="XEL96" s="28"/>
      <c r="XEM96" s="28"/>
      <c r="XEN96" s="28"/>
      <c r="XEO96" s="28"/>
      <c r="XEP96" s="28"/>
      <c r="XEQ96" s="28"/>
      <c r="XER96" s="28"/>
      <c r="XES96" s="28"/>
      <c r="XET96" s="28"/>
      <c r="XEU96" s="28"/>
      <c r="XEV96" s="28"/>
      <c r="XEW96" s="28"/>
      <c r="XEX96" s="28"/>
      <c r="XEY96" s="28"/>
      <c r="XEZ96" s="28"/>
      <c r="XFA96" s="28"/>
      <c r="XFB96" s="28"/>
      <c r="XFC96" s="28"/>
      <c r="XFD96" s="28"/>
    </row>
    <row r="97" spans="1:42 16358:16384" s="3" customFormat="1" ht="19.05" customHeight="1">
      <c r="A97" s="109" t="str">
        <f ca="1">IF(B97=0,"",COUNTA($B$3:$B96))</f>
        <v/>
      </c>
      <c r="B97" s="111">
        <f ca="1">INDIRECT("员工信息表!B"&amp;COUNTA($B$3:$B96)+2)</f>
        <v>0</v>
      </c>
      <c r="C97" s="111"/>
      <c r="D97" s="111">
        <f>(COUNTIF($L97:$AP97,"出勤")+COUNTIF($L98:$AP98,"出勤"))*0.5</f>
        <v>0</v>
      </c>
      <c r="E97" s="111">
        <f>(COUNTIF($L97:$AP97,"事假")+COUNTIF($L98:$AP98,"事假"))*0.5</f>
        <v>0</v>
      </c>
      <c r="F97" s="111">
        <f>(COUNTIF($L97:$AP97,"病假")+COUNTIF($L98:$AP98,"病假"))*0.5</f>
        <v>0</v>
      </c>
      <c r="G97" s="111">
        <f>(COUNTIF($L97:$AP97,"休假")+COUNTIF($L98:$AP98,"休假"))*0.5</f>
        <v>0</v>
      </c>
      <c r="H97" s="111">
        <f>(COUNTIF($L97:$AP97,"缺勤")+COUNTIF($L98:$AP98,"缺勤"))*0.5</f>
        <v>0</v>
      </c>
      <c r="I97" s="111">
        <f>(COUNTIF($L97:$AP97,"放假")+COUNTIF($L98:$AP98,"放假"))*0.5</f>
        <v>0</v>
      </c>
      <c r="J97" s="113">
        <f>(SUM(L99:AP99))/$AO$2</f>
        <v>0</v>
      </c>
      <c r="K97" s="16" t="str">
        <f ca="1">IF(A97="","",IF(MOD(ROW(),3)=1,"上午",IF(MOD(ROW(),3)=2,"下午","加班")))</f>
        <v/>
      </c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25"/>
      <c r="XED97" s="28"/>
      <c r="XEE97" s="28"/>
      <c r="XEF97" s="28"/>
      <c r="XEG97" s="28"/>
      <c r="XEH97" s="28"/>
      <c r="XEI97" s="28"/>
      <c r="XEJ97" s="28"/>
      <c r="XEK97" s="28"/>
      <c r="XEL97" s="28"/>
      <c r="XEM97" s="28"/>
      <c r="XEN97" s="28"/>
      <c r="XEO97" s="28"/>
      <c r="XEP97" s="28"/>
      <c r="XEQ97" s="28"/>
      <c r="XER97" s="28"/>
      <c r="XES97" s="28"/>
      <c r="XET97" s="28"/>
      <c r="XEU97" s="28"/>
      <c r="XEV97" s="28"/>
      <c r="XEW97" s="28"/>
      <c r="XEX97" s="28"/>
      <c r="XEY97" s="28"/>
      <c r="XEZ97" s="28"/>
      <c r="XFA97" s="28"/>
      <c r="XFB97" s="28"/>
      <c r="XFC97" s="28"/>
      <c r="XFD97" s="28"/>
    </row>
    <row r="98" spans="1:42 16358:16384" s="3" customFormat="1" ht="19.05" customHeight="1">
      <c r="A98" s="109"/>
      <c r="B98" s="111"/>
      <c r="C98" s="111"/>
      <c r="D98" s="111"/>
      <c r="E98" s="111"/>
      <c r="F98" s="111"/>
      <c r="G98" s="111"/>
      <c r="H98" s="111"/>
      <c r="I98" s="111"/>
      <c r="J98" s="113"/>
      <c r="K98" s="18" t="str">
        <f ca="1">IF(A97="","",IF(MOD(ROW(),3)=1,"上午",IF(MOD(ROW(),3)=2,"下午","加班")))</f>
        <v/>
      </c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26"/>
      <c r="XED98" s="28"/>
      <c r="XEE98" s="28"/>
      <c r="XEF98" s="28"/>
      <c r="XEG98" s="28"/>
      <c r="XEH98" s="28"/>
      <c r="XEI98" s="28"/>
      <c r="XEJ98" s="28"/>
      <c r="XEK98" s="28"/>
      <c r="XEL98" s="28"/>
      <c r="XEM98" s="28"/>
      <c r="XEN98" s="28"/>
      <c r="XEO98" s="28"/>
      <c r="XEP98" s="28"/>
      <c r="XEQ98" s="28"/>
      <c r="XER98" s="28"/>
      <c r="XES98" s="28"/>
      <c r="XET98" s="28"/>
      <c r="XEU98" s="28"/>
      <c r="XEV98" s="28"/>
      <c r="XEW98" s="28"/>
      <c r="XEX98" s="28"/>
      <c r="XEY98" s="28"/>
      <c r="XEZ98" s="28"/>
      <c r="XFA98" s="28"/>
      <c r="XFB98" s="28"/>
      <c r="XFC98" s="28"/>
      <c r="XFD98" s="28"/>
    </row>
    <row r="99" spans="1:42 16358:16384" s="3" customFormat="1" ht="19.05" customHeight="1">
      <c r="A99" s="109"/>
      <c r="B99" s="111"/>
      <c r="C99" s="111"/>
      <c r="D99" s="111"/>
      <c r="E99" s="111"/>
      <c r="F99" s="111"/>
      <c r="G99" s="111"/>
      <c r="H99" s="111"/>
      <c r="I99" s="111"/>
      <c r="J99" s="113"/>
      <c r="K99" s="20" t="str">
        <f ca="1">IF(A97="","",IF(MOD(ROW(),3)=1,"上午",IF(MOD(ROW(),3)=2,"下午","加班")))</f>
        <v/>
      </c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7"/>
      <c r="XED99" s="28"/>
      <c r="XEE99" s="28"/>
      <c r="XEF99" s="28"/>
      <c r="XEG99" s="28"/>
      <c r="XEH99" s="28"/>
      <c r="XEI99" s="28"/>
      <c r="XEJ99" s="28"/>
      <c r="XEK99" s="28"/>
      <c r="XEL99" s="28"/>
      <c r="XEM99" s="28"/>
      <c r="XEN99" s="28"/>
      <c r="XEO99" s="28"/>
      <c r="XEP99" s="28"/>
      <c r="XEQ99" s="28"/>
      <c r="XER99" s="28"/>
      <c r="XES99" s="28"/>
      <c r="XET99" s="28"/>
      <c r="XEU99" s="28"/>
      <c r="XEV99" s="28"/>
      <c r="XEW99" s="28"/>
      <c r="XEX99" s="28"/>
      <c r="XEY99" s="28"/>
      <c r="XEZ99" s="28"/>
      <c r="XFA99" s="28"/>
      <c r="XFB99" s="28"/>
      <c r="XFC99" s="28"/>
      <c r="XFD99" s="28"/>
    </row>
    <row r="100" spans="1:42 16358:16384" s="3" customFormat="1" ht="19.05" customHeight="1">
      <c r="A100" s="109" t="str">
        <f ca="1">IF(B100=0,"",COUNTA($B$3:$B99))</f>
        <v/>
      </c>
      <c r="B100" s="111">
        <f ca="1">INDIRECT("员工信息表!B"&amp;COUNTA($B$3:$B99)+2)</f>
        <v>0</v>
      </c>
      <c r="C100" s="111"/>
      <c r="D100" s="111">
        <f>(COUNTIF($L100:$AP100,"出勤")+COUNTIF($L101:$AP101,"出勤"))*0.5</f>
        <v>0</v>
      </c>
      <c r="E100" s="111">
        <f>(COUNTIF($L100:$AP100,"事假")+COUNTIF($L101:$AP101,"事假"))*0.5</f>
        <v>0</v>
      </c>
      <c r="F100" s="111">
        <f>(COUNTIF($L100:$AP100,"病假")+COUNTIF($L101:$AP101,"病假"))*0.5</f>
        <v>0</v>
      </c>
      <c r="G100" s="111">
        <f>(COUNTIF($L100:$AP100,"休假")+COUNTIF($L101:$AP101,"休假"))*0.5</f>
        <v>0</v>
      </c>
      <c r="H100" s="111">
        <f>(COUNTIF($L100:$AP100,"缺勤")+COUNTIF($L101:$AP101,"缺勤"))*0.5</f>
        <v>0</v>
      </c>
      <c r="I100" s="111">
        <f>(COUNTIF($L100:$AP100,"放假")+COUNTIF($L101:$AP101,"放假"))*0.5</f>
        <v>0</v>
      </c>
      <c r="J100" s="113">
        <f>(SUM(L102:AP102))/$AO$2</f>
        <v>0</v>
      </c>
      <c r="K100" s="16" t="str">
        <f ca="1">IF(A100="","",IF(MOD(ROW(),3)=1,"上午",IF(MOD(ROW(),3)=2,"下午","加班")))</f>
        <v/>
      </c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25"/>
      <c r="XED100" s="28"/>
      <c r="XEE100" s="28"/>
      <c r="XEF100" s="28"/>
      <c r="XEG100" s="28"/>
      <c r="XEH100" s="28"/>
      <c r="XEI100" s="28"/>
      <c r="XEJ100" s="28"/>
      <c r="XEK100" s="28"/>
      <c r="XEL100" s="28"/>
      <c r="XEM100" s="28"/>
      <c r="XEN100" s="28"/>
      <c r="XEO100" s="28"/>
      <c r="XEP100" s="28"/>
      <c r="XEQ100" s="28"/>
      <c r="XER100" s="28"/>
      <c r="XES100" s="28"/>
      <c r="XET100" s="28"/>
      <c r="XEU100" s="28"/>
      <c r="XEV100" s="28"/>
      <c r="XEW100" s="28"/>
      <c r="XEX100" s="28"/>
      <c r="XEY100" s="28"/>
      <c r="XEZ100" s="28"/>
      <c r="XFA100" s="28"/>
      <c r="XFB100" s="28"/>
      <c r="XFC100" s="28"/>
      <c r="XFD100" s="28"/>
    </row>
    <row r="101" spans="1:42 16358:16384" s="3" customFormat="1" ht="19.05" customHeight="1">
      <c r="A101" s="109"/>
      <c r="B101" s="111"/>
      <c r="C101" s="111"/>
      <c r="D101" s="111"/>
      <c r="E101" s="111"/>
      <c r="F101" s="111"/>
      <c r="G101" s="111"/>
      <c r="H101" s="111"/>
      <c r="I101" s="111"/>
      <c r="J101" s="113"/>
      <c r="K101" s="18" t="str">
        <f ca="1">IF(A100="","",IF(MOD(ROW(),3)=1,"上午",IF(MOD(ROW(),3)=2,"下午","加班")))</f>
        <v/>
      </c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26"/>
      <c r="XED101" s="28"/>
      <c r="XEE101" s="28"/>
      <c r="XEF101" s="28"/>
      <c r="XEG101" s="28"/>
      <c r="XEH101" s="28"/>
      <c r="XEI101" s="28"/>
      <c r="XEJ101" s="28"/>
      <c r="XEK101" s="28"/>
      <c r="XEL101" s="28"/>
      <c r="XEM101" s="28"/>
      <c r="XEN101" s="28"/>
      <c r="XEO101" s="28"/>
      <c r="XEP101" s="28"/>
      <c r="XEQ101" s="28"/>
      <c r="XER101" s="28"/>
      <c r="XES101" s="28"/>
      <c r="XET101" s="28"/>
      <c r="XEU101" s="28"/>
      <c r="XEV101" s="28"/>
      <c r="XEW101" s="28"/>
      <c r="XEX101" s="28"/>
      <c r="XEY101" s="28"/>
      <c r="XEZ101" s="28"/>
      <c r="XFA101" s="28"/>
      <c r="XFB101" s="28"/>
      <c r="XFC101" s="28"/>
      <c r="XFD101" s="28"/>
    </row>
    <row r="102" spans="1:42 16358:16384" s="3" customFormat="1" ht="19.05" customHeight="1">
      <c r="A102" s="109"/>
      <c r="B102" s="111"/>
      <c r="C102" s="111"/>
      <c r="D102" s="111"/>
      <c r="E102" s="111"/>
      <c r="F102" s="111"/>
      <c r="G102" s="111"/>
      <c r="H102" s="111"/>
      <c r="I102" s="111"/>
      <c r="J102" s="113"/>
      <c r="K102" s="20" t="str">
        <f ca="1">IF(A100="","",IF(MOD(ROW(),3)=1,"上午",IF(MOD(ROW(),3)=2,"下午","加班")))</f>
        <v/>
      </c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7"/>
      <c r="XED102" s="28"/>
      <c r="XEE102" s="28"/>
      <c r="XEF102" s="28"/>
      <c r="XEG102" s="28"/>
      <c r="XEH102" s="28"/>
      <c r="XEI102" s="28"/>
      <c r="XEJ102" s="28"/>
      <c r="XEK102" s="28"/>
      <c r="XEL102" s="28"/>
      <c r="XEM102" s="28"/>
      <c r="XEN102" s="28"/>
      <c r="XEO102" s="28"/>
      <c r="XEP102" s="28"/>
      <c r="XEQ102" s="28"/>
      <c r="XER102" s="28"/>
      <c r="XES102" s="28"/>
      <c r="XET102" s="28"/>
      <c r="XEU102" s="28"/>
      <c r="XEV102" s="28"/>
      <c r="XEW102" s="28"/>
      <c r="XEX102" s="28"/>
      <c r="XEY102" s="28"/>
      <c r="XEZ102" s="28"/>
      <c r="XFA102" s="28"/>
      <c r="XFB102" s="28"/>
      <c r="XFC102" s="28"/>
      <c r="XFD102" s="28"/>
    </row>
    <row r="103" spans="1:42 16358:16384" s="3" customFormat="1" ht="19.05" customHeight="1">
      <c r="A103" s="109" t="str">
        <f ca="1">IF(B103=0,"",COUNTA($B$3:$B102))</f>
        <v/>
      </c>
      <c r="B103" s="111">
        <f ca="1">INDIRECT("员工信息表!B"&amp;COUNTA($B$3:$B102)+2)</f>
        <v>0</v>
      </c>
      <c r="C103" s="111"/>
      <c r="D103" s="111">
        <f>(COUNTIF($L103:$AP103,"出勤")+COUNTIF($L104:$AP104,"出勤"))*0.5</f>
        <v>0</v>
      </c>
      <c r="E103" s="111">
        <f>(COUNTIF($L103:$AP103,"事假")+COUNTIF($L104:$AP104,"事假"))*0.5</f>
        <v>0</v>
      </c>
      <c r="F103" s="111">
        <f>(COUNTIF($L103:$AP103,"病假")+COUNTIF($L104:$AP104,"病假"))*0.5</f>
        <v>0</v>
      </c>
      <c r="G103" s="111">
        <f>(COUNTIF($L103:$AP103,"休假")+COUNTIF($L104:$AP104,"休假"))*0.5</f>
        <v>0</v>
      </c>
      <c r="H103" s="111">
        <f>(COUNTIF($L103:$AP103,"缺勤")+COUNTIF($L104:$AP104,"缺勤"))*0.5</f>
        <v>0</v>
      </c>
      <c r="I103" s="111">
        <f>(COUNTIF($L103:$AP103,"放假")+COUNTIF($L104:$AP104,"放假"))*0.5</f>
        <v>0</v>
      </c>
      <c r="J103" s="113">
        <f>(SUM(L105:AP105))/$AO$2</f>
        <v>0</v>
      </c>
      <c r="K103" s="16" t="str">
        <f ca="1">IF(A103="","",IF(MOD(ROW(),3)=1,"上午",IF(MOD(ROW(),3)=2,"下午","加班")))</f>
        <v/>
      </c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25"/>
      <c r="XED103" s="28"/>
      <c r="XEE103" s="28"/>
      <c r="XEF103" s="28"/>
      <c r="XEG103" s="28"/>
      <c r="XEH103" s="28"/>
      <c r="XEI103" s="28"/>
      <c r="XEJ103" s="28"/>
      <c r="XEK103" s="28"/>
      <c r="XEL103" s="28"/>
      <c r="XEM103" s="28"/>
      <c r="XEN103" s="28"/>
      <c r="XEO103" s="28"/>
      <c r="XEP103" s="28"/>
      <c r="XEQ103" s="28"/>
      <c r="XER103" s="28"/>
      <c r="XES103" s="28"/>
      <c r="XET103" s="28"/>
      <c r="XEU103" s="28"/>
      <c r="XEV103" s="28"/>
      <c r="XEW103" s="28"/>
      <c r="XEX103" s="28"/>
      <c r="XEY103" s="28"/>
      <c r="XEZ103" s="28"/>
      <c r="XFA103" s="28"/>
      <c r="XFB103" s="28"/>
      <c r="XFC103" s="28"/>
      <c r="XFD103" s="28"/>
    </row>
    <row r="104" spans="1:42 16358:16384" s="3" customFormat="1" ht="19.05" customHeight="1">
      <c r="A104" s="109"/>
      <c r="B104" s="111"/>
      <c r="C104" s="111"/>
      <c r="D104" s="111"/>
      <c r="E104" s="111"/>
      <c r="F104" s="111"/>
      <c r="G104" s="111"/>
      <c r="H104" s="111"/>
      <c r="I104" s="111"/>
      <c r="J104" s="113"/>
      <c r="K104" s="18" t="str">
        <f ca="1">IF(A103="","",IF(MOD(ROW(),3)=1,"上午",IF(MOD(ROW(),3)=2,"下午","加班")))</f>
        <v/>
      </c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26"/>
      <c r="XED104" s="28"/>
      <c r="XEE104" s="28"/>
      <c r="XEF104" s="28"/>
      <c r="XEG104" s="28"/>
      <c r="XEH104" s="28"/>
      <c r="XEI104" s="28"/>
      <c r="XEJ104" s="28"/>
      <c r="XEK104" s="28"/>
      <c r="XEL104" s="28"/>
      <c r="XEM104" s="28"/>
      <c r="XEN104" s="28"/>
      <c r="XEO104" s="28"/>
      <c r="XEP104" s="28"/>
      <c r="XEQ104" s="28"/>
      <c r="XER104" s="28"/>
      <c r="XES104" s="28"/>
      <c r="XET104" s="28"/>
      <c r="XEU104" s="28"/>
      <c r="XEV104" s="28"/>
      <c r="XEW104" s="28"/>
      <c r="XEX104" s="28"/>
      <c r="XEY104" s="28"/>
      <c r="XEZ104" s="28"/>
      <c r="XFA104" s="28"/>
      <c r="XFB104" s="28"/>
      <c r="XFC104" s="28"/>
      <c r="XFD104" s="28"/>
    </row>
    <row r="105" spans="1:42 16358:16384" s="3" customFormat="1" ht="19.05" customHeight="1">
      <c r="A105" s="109"/>
      <c r="B105" s="111"/>
      <c r="C105" s="111"/>
      <c r="D105" s="111"/>
      <c r="E105" s="111"/>
      <c r="F105" s="111"/>
      <c r="G105" s="111"/>
      <c r="H105" s="111"/>
      <c r="I105" s="111"/>
      <c r="J105" s="113"/>
      <c r="K105" s="20" t="str">
        <f ca="1">IF(A103="","",IF(MOD(ROW(),3)=1,"上午",IF(MOD(ROW(),3)=2,"下午","加班")))</f>
        <v/>
      </c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7"/>
      <c r="XED105" s="28"/>
      <c r="XEE105" s="28"/>
      <c r="XEF105" s="28"/>
      <c r="XEG105" s="28"/>
      <c r="XEH105" s="28"/>
      <c r="XEI105" s="28"/>
      <c r="XEJ105" s="28"/>
      <c r="XEK105" s="28"/>
      <c r="XEL105" s="28"/>
      <c r="XEM105" s="28"/>
      <c r="XEN105" s="28"/>
      <c r="XEO105" s="28"/>
      <c r="XEP105" s="28"/>
      <c r="XEQ105" s="28"/>
      <c r="XER105" s="28"/>
      <c r="XES105" s="28"/>
      <c r="XET105" s="28"/>
      <c r="XEU105" s="28"/>
      <c r="XEV105" s="28"/>
      <c r="XEW105" s="28"/>
      <c r="XEX105" s="28"/>
      <c r="XEY105" s="28"/>
      <c r="XEZ105" s="28"/>
      <c r="XFA105" s="28"/>
      <c r="XFB105" s="28"/>
      <c r="XFC105" s="28"/>
      <c r="XFD105" s="28"/>
    </row>
    <row r="106" spans="1:42 16358:16384" s="3" customFormat="1" ht="19.05" customHeight="1">
      <c r="A106" s="109" t="str">
        <f ca="1">IF(B106=0,"",COUNTA($B$3:$B105))</f>
        <v/>
      </c>
      <c r="B106" s="111">
        <f ca="1">INDIRECT("员工信息表!B"&amp;COUNTA($B$3:$B105)+2)</f>
        <v>0</v>
      </c>
      <c r="C106" s="111"/>
      <c r="D106" s="111">
        <f>(COUNTIF($L106:$AP106,"出勤")+COUNTIF($L107:$AP107,"出勤"))*0.5</f>
        <v>0</v>
      </c>
      <c r="E106" s="111">
        <f>(COUNTIF($L106:$AP106,"事假")+COUNTIF($L107:$AP107,"事假"))*0.5</f>
        <v>0</v>
      </c>
      <c r="F106" s="111">
        <f>(COUNTIF($L106:$AP106,"病假")+COUNTIF($L107:$AP107,"病假"))*0.5</f>
        <v>0</v>
      </c>
      <c r="G106" s="111">
        <f>(COUNTIF($L106:$AP106,"休假")+COUNTIF($L107:$AP107,"休假"))*0.5</f>
        <v>0</v>
      </c>
      <c r="H106" s="111">
        <f>(COUNTIF($L106:$AP106,"缺勤")+COUNTIF($L107:$AP107,"缺勤"))*0.5</f>
        <v>0</v>
      </c>
      <c r="I106" s="111">
        <f>(COUNTIF($L106:$AP106,"放假")+COUNTIF($L107:$AP107,"放假"))*0.5</f>
        <v>0</v>
      </c>
      <c r="J106" s="113">
        <f>(SUM(L108:AP108))/$AO$2</f>
        <v>0</v>
      </c>
      <c r="K106" s="16" t="str">
        <f ca="1">IF(A106="","",IF(MOD(ROW(),3)=1,"上午",IF(MOD(ROW(),3)=2,"下午","加班")))</f>
        <v/>
      </c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25"/>
      <c r="XED106" s="28"/>
      <c r="XEE106" s="28"/>
      <c r="XEF106" s="28"/>
      <c r="XEG106" s="28"/>
      <c r="XEH106" s="28"/>
      <c r="XEI106" s="28"/>
      <c r="XEJ106" s="28"/>
      <c r="XEK106" s="28"/>
      <c r="XEL106" s="28"/>
      <c r="XEM106" s="28"/>
      <c r="XEN106" s="28"/>
      <c r="XEO106" s="28"/>
      <c r="XEP106" s="28"/>
      <c r="XEQ106" s="28"/>
      <c r="XER106" s="28"/>
      <c r="XES106" s="28"/>
      <c r="XET106" s="28"/>
      <c r="XEU106" s="28"/>
      <c r="XEV106" s="28"/>
      <c r="XEW106" s="28"/>
      <c r="XEX106" s="28"/>
      <c r="XEY106" s="28"/>
      <c r="XEZ106" s="28"/>
      <c r="XFA106" s="28"/>
      <c r="XFB106" s="28"/>
      <c r="XFC106" s="28"/>
      <c r="XFD106" s="28"/>
    </row>
    <row r="107" spans="1:42 16358:16384" s="3" customFormat="1" ht="19.05" customHeight="1">
      <c r="A107" s="109"/>
      <c r="B107" s="111"/>
      <c r="C107" s="111"/>
      <c r="D107" s="111"/>
      <c r="E107" s="111"/>
      <c r="F107" s="111"/>
      <c r="G107" s="111"/>
      <c r="H107" s="111"/>
      <c r="I107" s="111"/>
      <c r="J107" s="113"/>
      <c r="K107" s="18" t="str">
        <f ca="1">IF(A106="","",IF(MOD(ROW(),3)=1,"上午",IF(MOD(ROW(),3)=2,"下午","加班")))</f>
        <v/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26"/>
      <c r="XED107" s="28"/>
      <c r="XEE107" s="28"/>
      <c r="XEF107" s="28"/>
      <c r="XEG107" s="28"/>
      <c r="XEH107" s="28"/>
      <c r="XEI107" s="28"/>
      <c r="XEJ107" s="28"/>
      <c r="XEK107" s="28"/>
      <c r="XEL107" s="28"/>
      <c r="XEM107" s="28"/>
      <c r="XEN107" s="28"/>
      <c r="XEO107" s="28"/>
      <c r="XEP107" s="28"/>
      <c r="XEQ107" s="28"/>
      <c r="XER107" s="28"/>
      <c r="XES107" s="28"/>
      <c r="XET107" s="28"/>
      <c r="XEU107" s="28"/>
      <c r="XEV107" s="28"/>
      <c r="XEW107" s="28"/>
      <c r="XEX107" s="28"/>
      <c r="XEY107" s="28"/>
      <c r="XEZ107" s="28"/>
      <c r="XFA107" s="28"/>
      <c r="XFB107" s="28"/>
      <c r="XFC107" s="28"/>
      <c r="XFD107" s="28"/>
    </row>
    <row r="108" spans="1:42 16358:16384" s="3" customFormat="1" ht="19.05" customHeight="1">
      <c r="A108" s="109"/>
      <c r="B108" s="111"/>
      <c r="C108" s="111"/>
      <c r="D108" s="111"/>
      <c r="E108" s="111"/>
      <c r="F108" s="111"/>
      <c r="G108" s="111"/>
      <c r="H108" s="111"/>
      <c r="I108" s="111"/>
      <c r="J108" s="113"/>
      <c r="K108" s="20" t="str">
        <f ca="1">IF(A106="","",IF(MOD(ROW(),3)=1,"上午",IF(MOD(ROW(),3)=2,"下午","加班")))</f>
        <v/>
      </c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7"/>
      <c r="XED108" s="28"/>
      <c r="XEE108" s="28"/>
      <c r="XEF108" s="28"/>
      <c r="XEG108" s="28"/>
      <c r="XEH108" s="28"/>
      <c r="XEI108" s="28"/>
      <c r="XEJ108" s="28"/>
      <c r="XEK108" s="28"/>
      <c r="XEL108" s="28"/>
      <c r="XEM108" s="28"/>
      <c r="XEN108" s="28"/>
      <c r="XEO108" s="28"/>
      <c r="XEP108" s="28"/>
      <c r="XEQ108" s="28"/>
      <c r="XER108" s="28"/>
      <c r="XES108" s="28"/>
      <c r="XET108" s="28"/>
      <c r="XEU108" s="28"/>
      <c r="XEV108" s="28"/>
      <c r="XEW108" s="28"/>
      <c r="XEX108" s="28"/>
      <c r="XEY108" s="28"/>
      <c r="XEZ108" s="28"/>
      <c r="XFA108" s="28"/>
      <c r="XFB108" s="28"/>
      <c r="XFC108" s="28"/>
      <c r="XFD108" s="28"/>
    </row>
    <row r="109" spans="1:42 16358:16384" s="3" customFormat="1" ht="19.05" customHeight="1">
      <c r="A109" s="109" t="str">
        <f ca="1">IF(B109=0,"",COUNTA($B$3:$B108))</f>
        <v/>
      </c>
      <c r="B109" s="111">
        <f ca="1">INDIRECT("员工信息表!B"&amp;COUNTA($B$3:$B108)+2)</f>
        <v>0</v>
      </c>
      <c r="C109" s="111"/>
      <c r="D109" s="111">
        <f>(COUNTIF($L109:$AP109,"出勤")+COUNTIF($L110:$AP110,"出勤"))*0.5</f>
        <v>0</v>
      </c>
      <c r="E109" s="111">
        <f>(COUNTIF($L109:$AP109,"事假")+COUNTIF($L110:$AP110,"事假"))*0.5</f>
        <v>0</v>
      </c>
      <c r="F109" s="111">
        <f>(COUNTIF($L109:$AP109,"病假")+COUNTIF($L110:$AP110,"病假"))*0.5</f>
        <v>0</v>
      </c>
      <c r="G109" s="111">
        <f>(COUNTIF($L109:$AP109,"休假")+COUNTIF($L110:$AP110,"休假"))*0.5</f>
        <v>0</v>
      </c>
      <c r="H109" s="111">
        <f>(COUNTIF($L109:$AP109,"缺勤")+COUNTIF($L110:$AP110,"缺勤"))*0.5</f>
        <v>0</v>
      </c>
      <c r="I109" s="111">
        <f>(COUNTIF($L109:$AP109,"放假")+COUNTIF($L110:$AP110,"放假"))*0.5</f>
        <v>0</v>
      </c>
      <c r="J109" s="113">
        <f>(SUM(L111:AP111))/$AO$2</f>
        <v>0</v>
      </c>
      <c r="K109" s="16" t="str">
        <f ca="1">IF(A109="","",IF(MOD(ROW(),3)=1,"上午",IF(MOD(ROW(),3)=2,"下午","加班")))</f>
        <v/>
      </c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25"/>
      <c r="XED109" s="28"/>
      <c r="XEE109" s="28"/>
      <c r="XEF109" s="28"/>
      <c r="XEG109" s="28"/>
      <c r="XEH109" s="28"/>
      <c r="XEI109" s="28"/>
      <c r="XEJ109" s="28"/>
      <c r="XEK109" s="28"/>
      <c r="XEL109" s="28"/>
      <c r="XEM109" s="28"/>
      <c r="XEN109" s="28"/>
      <c r="XEO109" s="28"/>
      <c r="XEP109" s="28"/>
      <c r="XEQ109" s="28"/>
      <c r="XER109" s="28"/>
      <c r="XES109" s="28"/>
      <c r="XET109" s="28"/>
      <c r="XEU109" s="28"/>
      <c r="XEV109" s="28"/>
      <c r="XEW109" s="28"/>
      <c r="XEX109" s="28"/>
      <c r="XEY109" s="28"/>
      <c r="XEZ109" s="28"/>
      <c r="XFA109" s="28"/>
      <c r="XFB109" s="28"/>
      <c r="XFC109" s="28"/>
      <c r="XFD109" s="28"/>
    </row>
    <row r="110" spans="1:42 16358:16384" s="3" customFormat="1" ht="19.05" customHeight="1">
      <c r="A110" s="109"/>
      <c r="B110" s="111"/>
      <c r="C110" s="111"/>
      <c r="D110" s="111"/>
      <c r="E110" s="111"/>
      <c r="F110" s="111"/>
      <c r="G110" s="111"/>
      <c r="H110" s="111"/>
      <c r="I110" s="111"/>
      <c r="J110" s="113"/>
      <c r="K110" s="18" t="str">
        <f ca="1">IF(A109="","",IF(MOD(ROW(),3)=1,"上午",IF(MOD(ROW(),3)=2,"下午","加班")))</f>
        <v/>
      </c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26"/>
      <c r="XED110" s="28"/>
      <c r="XEE110" s="28"/>
      <c r="XEF110" s="28"/>
      <c r="XEG110" s="28"/>
      <c r="XEH110" s="28"/>
      <c r="XEI110" s="28"/>
      <c r="XEJ110" s="28"/>
      <c r="XEK110" s="28"/>
      <c r="XEL110" s="28"/>
      <c r="XEM110" s="28"/>
      <c r="XEN110" s="28"/>
      <c r="XEO110" s="28"/>
      <c r="XEP110" s="28"/>
      <c r="XEQ110" s="28"/>
      <c r="XER110" s="28"/>
      <c r="XES110" s="28"/>
      <c r="XET110" s="28"/>
      <c r="XEU110" s="28"/>
      <c r="XEV110" s="28"/>
      <c r="XEW110" s="28"/>
      <c r="XEX110" s="28"/>
      <c r="XEY110" s="28"/>
      <c r="XEZ110" s="28"/>
      <c r="XFA110" s="28"/>
      <c r="XFB110" s="28"/>
      <c r="XFC110" s="28"/>
      <c r="XFD110" s="28"/>
    </row>
    <row r="111" spans="1:42 16358:16384" s="3" customFormat="1" ht="19.05" customHeight="1">
      <c r="A111" s="109"/>
      <c r="B111" s="111"/>
      <c r="C111" s="111"/>
      <c r="D111" s="111"/>
      <c r="E111" s="111"/>
      <c r="F111" s="111"/>
      <c r="G111" s="111"/>
      <c r="H111" s="111"/>
      <c r="I111" s="111"/>
      <c r="J111" s="113"/>
      <c r="K111" s="20" t="str">
        <f ca="1">IF(A109="","",IF(MOD(ROW(),3)=1,"上午",IF(MOD(ROW(),3)=2,"下午","加班")))</f>
        <v/>
      </c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7"/>
      <c r="XED111" s="28"/>
      <c r="XEE111" s="28"/>
      <c r="XEF111" s="28"/>
      <c r="XEG111" s="28"/>
      <c r="XEH111" s="28"/>
      <c r="XEI111" s="28"/>
      <c r="XEJ111" s="28"/>
      <c r="XEK111" s="28"/>
      <c r="XEL111" s="28"/>
      <c r="XEM111" s="28"/>
      <c r="XEN111" s="28"/>
      <c r="XEO111" s="28"/>
      <c r="XEP111" s="28"/>
      <c r="XEQ111" s="28"/>
      <c r="XER111" s="28"/>
      <c r="XES111" s="28"/>
      <c r="XET111" s="28"/>
      <c r="XEU111" s="28"/>
      <c r="XEV111" s="28"/>
      <c r="XEW111" s="28"/>
      <c r="XEX111" s="28"/>
      <c r="XEY111" s="28"/>
      <c r="XEZ111" s="28"/>
      <c r="XFA111" s="28"/>
      <c r="XFB111" s="28"/>
      <c r="XFC111" s="28"/>
      <c r="XFD111" s="28"/>
    </row>
    <row r="112" spans="1:42 16358:16384" s="3" customFormat="1" ht="19.05" customHeight="1">
      <c r="A112" s="109" t="str">
        <f ca="1">IF(B112=0,"",COUNTA($B$3:$B111))</f>
        <v/>
      </c>
      <c r="B112" s="111">
        <f ca="1">INDIRECT("员工信息表!B"&amp;COUNTA($B$3:$B111)+2)</f>
        <v>0</v>
      </c>
      <c r="C112" s="111"/>
      <c r="D112" s="111">
        <f>(COUNTIF($L112:$AP112,"出勤")+COUNTIF($L113:$AP113,"出勤"))*0.5</f>
        <v>0</v>
      </c>
      <c r="E112" s="111">
        <f>(COUNTIF($L112:$AP112,"事假")+COUNTIF($L113:$AP113,"事假"))*0.5</f>
        <v>0</v>
      </c>
      <c r="F112" s="111">
        <f>(COUNTIF($L112:$AP112,"病假")+COUNTIF($L113:$AP113,"病假"))*0.5</f>
        <v>0</v>
      </c>
      <c r="G112" s="111">
        <f>(COUNTIF($L112:$AP112,"休假")+COUNTIF($L113:$AP113,"休假"))*0.5</f>
        <v>0</v>
      </c>
      <c r="H112" s="111">
        <f>(COUNTIF($L112:$AP112,"缺勤")+COUNTIF($L113:$AP113,"缺勤"))*0.5</f>
        <v>0</v>
      </c>
      <c r="I112" s="111">
        <f>(COUNTIF($L112:$AP112,"放假")+COUNTIF($L113:$AP113,"放假"))*0.5</f>
        <v>0</v>
      </c>
      <c r="J112" s="113">
        <f>(SUM(L114:AP114))/$AO$2</f>
        <v>0</v>
      </c>
      <c r="K112" s="16" t="str">
        <f ca="1">IF(A112="","",IF(MOD(ROW(),3)=1,"上午",IF(MOD(ROW(),3)=2,"下午","加班")))</f>
        <v/>
      </c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25"/>
      <c r="XED112" s="28"/>
      <c r="XEE112" s="28"/>
      <c r="XEF112" s="28"/>
      <c r="XEG112" s="28"/>
      <c r="XEH112" s="28"/>
      <c r="XEI112" s="28"/>
      <c r="XEJ112" s="28"/>
      <c r="XEK112" s="28"/>
      <c r="XEL112" s="28"/>
      <c r="XEM112" s="28"/>
      <c r="XEN112" s="28"/>
      <c r="XEO112" s="28"/>
      <c r="XEP112" s="28"/>
      <c r="XEQ112" s="28"/>
      <c r="XER112" s="28"/>
      <c r="XES112" s="28"/>
      <c r="XET112" s="28"/>
      <c r="XEU112" s="28"/>
      <c r="XEV112" s="28"/>
      <c r="XEW112" s="28"/>
      <c r="XEX112" s="28"/>
      <c r="XEY112" s="28"/>
      <c r="XEZ112" s="28"/>
      <c r="XFA112" s="28"/>
      <c r="XFB112" s="28"/>
      <c r="XFC112" s="28"/>
      <c r="XFD112" s="28"/>
    </row>
    <row r="113" spans="1:42 16358:16384" s="3" customFormat="1" ht="19.05" customHeight="1">
      <c r="A113" s="109"/>
      <c r="B113" s="111"/>
      <c r="C113" s="111"/>
      <c r="D113" s="111"/>
      <c r="E113" s="111"/>
      <c r="F113" s="111"/>
      <c r="G113" s="111"/>
      <c r="H113" s="111"/>
      <c r="I113" s="111"/>
      <c r="J113" s="113"/>
      <c r="K113" s="18" t="str">
        <f ca="1">IF(A112="","",IF(MOD(ROW(),3)=1,"上午",IF(MOD(ROW(),3)=2,"下午","加班")))</f>
        <v/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26"/>
      <c r="XED113" s="28"/>
      <c r="XEE113" s="28"/>
      <c r="XEF113" s="28"/>
      <c r="XEG113" s="28"/>
      <c r="XEH113" s="28"/>
      <c r="XEI113" s="28"/>
      <c r="XEJ113" s="28"/>
      <c r="XEK113" s="28"/>
      <c r="XEL113" s="28"/>
      <c r="XEM113" s="28"/>
      <c r="XEN113" s="28"/>
      <c r="XEO113" s="28"/>
      <c r="XEP113" s="28"/>
      <c r="XEQ113" s="28"/>
      <c r="XER113" s="28"/>
      <c r="XES113" s="28"/>
      <c r="XET113" s="28"/>
      <c r="XEU113" s="28"/>
      <c r="XEV113" s="28"/>
      <c r="XEW113" s="28"/>
      <c r="XEX113" s="28"/>
      <c r="XEY113" s="28"/>
      <c r="XEZ113" s="28"/>
      <c r="XFA113" s="28"/>
      <c r="XFB113" s="28"/>
      <c r="XFC113" s="28"/>
      <c r="XFD113" s="28"/>
    </row>
    <row r="114" spans="1:42 16358:16384" s="3" customFormat="1" ht="19.05" customHeight="1">
      <c r="A114" s="109"/>
      <c r="B114" s="111"/>
      <c r="C114" s="111"/>
      <c r="D114" s="111"/>
      <c r="E114" s="111"/>
      <c r="F114" s="111"/>
      <c r="G114" s="111"/>
      <c r="H114" s="111"/>
      <c r="I114" s="111"/>
      <c r="J114" s="113"/>
      <c r="K114" s="20" t="str">
        <f ca="1">IF(A112="","",IF(MOD(ROW(),3)=1,"上午",IF(MOD(ROW(),3)=2,"下午","加班")))</f>
        <v/>
      </c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7"/>
      <c r="XED114" s="28"/>
      <c r="XEE114" s="28"/>
      <c r="XEF114" s="28"/>
      <c r="XEG114" s="28"/>
      <c r="XEH114" s="28"/>
      <c r="XEI114" s="28"/>
      <c r="XEJ114" s="28"/>
      <c r="XEK114" s="28"/>
      <c r="XEL114" s="28"/>
      <c r="XEM114" s="28"/>
      <c r="XEN114" s="28"/>
      <c r="XEO114" s="28"/>
      <c r="XEP114" s="28"/>
      <c r="XEQ114" s="28"/>
      <c r="XER114" s="28"/>
      <c r="XES114" s="28"/>
      <c r="XET114" s="28"/>
      <c r="XEU114" s="28"/>
      <c r="XEV114" s="28"/>
      <c r="XEW114" s="28"/>
      <c r="XEX114" s="28"/>
      <c r="XEY114" s="28"/>
      <c r="XEZ114" s="28"/>
      <c r="XFA114" s="28"/>
      <c r="XFB114" s="28"/>
      <c r="XFC114" s="28"/>
      <c r="XFD114" s="28"/>
    </row>
    <row r="115" spans="1:42 16358:16384" s="3" customFormat="1" ht="19.05" customHeight="1">
      <c r="A115" s="109" t="str">
        <f ca="1">IF(B115=0,"",COUNTA($B$3:$B114))</f>
        <v/>
      </c>
      <c r="B115" s="111">
        <f ca="1">INDIRECT("员工信息表!B"&amp;COUNTA($B$3:$B114)+2)</f>
        <v>0</v>
      </c>
      <c r="C115" s="111"/>
      <c r="D115" s="111">
        <f>(COUNTIF($L115:$AP115,"出勤")+COUNTIF($L116:$AP116,"出勤"))*0.5</f>
        <v>0</v>
      </c>
      <c r="E115" s="111">
        <f>(COUNTIF($L115:$AP115,"事假")+COUNTIF($L116:$AP116,"事假"))*0.5</f>
        <v>0</v>
      </c>
      <c r="F115" s="111">
        <f>(COUNTIF($L115:$AP115,"病假")+COUNTIF($L116:$AP116,"病假"))*0.5</f>
        <v>0</v>
      </c>
      <c r="G115" s="111">
        <f>(COUNTIF($L115:$AP115,"休假")+COUNTIF($L116:$AP116,"休假"))*0.5</f>
        <v>0</v>
      </c>
      <c r="H115" s="111">
        <f>(COUNTIF($L115:$AP115,"缺勤")+COUNTIF($L116:$AP116,"缺勤"))*0.5</f>
        <v>0</v>
      </c>
      <c r="I115" s="111">
        <f>(COUNTIF($L115:$AP115,"放假")+COUNTIF($L116:$AP116,"放假"))*0.5</f>
        <v>0</v>
      </c>
      <c r="J115" s="113">
        <f>(SUM(L117:AP117))/$AO$2</f>
        <v>0</v>
      </c>
      <c r="K115" s="16" t="str">
        <f ca="1">IF(A115="","",IF(MOD(ROW(),3)=1,"上午",IF(MOD(ROW(),3)=2,"下午","加班")))</f>
        <v/>
      </c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25"/>
      <c r="XED115" s="28"/>
      <c r="XEE115" s="28"/>
      <c r="XEF115" s="28"/>
      <c r="XEG115" s="28"/>
      <c r="XEH115" s="28"/>
      <c r="XEI115" s="28"/>
      <c r="XEJ115" s="28"/>
      <c r="XEK115" s="28"/>
      <c r="XEL115" s="28"/>
      <c r="XEM115" s="28"/>
      <c r="XEN115" s="28"/>
      <c r="XEO115" s="28"/>
      <c r="XEP115" s="28"/>
      <c r="XEQ115" s="28"/>
      <c r="XER115" s="28"/>
      <c r="XES115" s="28"/>
      <c r="XET115" s="28"/>
      <c r="XEU115" s="28"/>
      <c r="XEV115" s="28"/>
      <c r="XEW115" s="28"/>
      <c r="XEX115" s="28"/>
      <c r="XEY115" s="28"/>
      <c r="XEZ115" s="28"/>
      <c r="XFA115" s="28"/>
      <c r="XFB115" s="28"/>
      <c r="XFC115" s="28"/>
      <c r="XFD115" s="28"/>
    </row>
    <row r="116" spans="1:42 16358:16384" s="3" customFormat="1" ht="19.05" customHeight="1">
      <c r="A116" s="109"/>
      <c r="B116" s="111"/>
      <c r="C116" s="111"/>
      <c r="D116" s="111"/>
      <c r="E116" s="111"/>
      <c r="F116" s="111"/>
      <c r="G116" s="111"/>
      <c r="H116" s="111"/>
      <c r="I116" s="111"/>
      <c r="J116" s="113"/>
      <c r="K116" s="18" t="str">
        <f ca="1">IF(A115="","",IF(MOD(ROW(),3)=1,"上午",IF(MOD(ROW(),3)=2,"下午","加班")))</f>
        <v/>
      </c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26"/>
      <c r="XED116" s="28"/>
      <c r="XEE116" s="28"/>
      <c r="XEF116" s="28"/>
      <c r="XEG116" s="28"/>
      <c r="XEH116" s="28"/>
      <c r="XEI116" s="28"/>
      <c r="XEJ116" s="28"/>
      <c r="XEK116" s="28"/>
      <c r="XEL116" s="28"/>
      <c r="XEM116" s="28"/>
      <c r="XEN116" s="28"/>
      <c r="XEO116" s="28"/>
      <c r="XEP116" s="28"/>
      <c r="XEQ116" s="28"/>
      <c r="XER116" s="28"/>
      <c r="XES116" s="28"/>
      <c r="XET116" s="28"/>
      <c r="XEU116" s="28"/>
      <c r="XEV116" s="28"/>
      <c r="XEW116" s="28"/>
      <c r="XEX116" s="28"/>
      <c r="XEY116" s="28"/>
      <c r="XEZ116" s="28"/>
      <c r="XFA116" s="28"/>
      <c r="XFB116" s="28"/>
      <c r="XFC116" s="28"/>
      <c r="XFD116" s="28"/>
    </row>
    <row r="117" spans="1:42 16358:16384" s="3" customFormat="1" ht="19.05" customHeight="1">
      <c r="A117" s="109"/>
      <c r="B117" s="111"/>
      <c r="C117" s="111"/>
      <c r="D117" s="111"/>
      <c r="E117" s="111"/>
      <c r="F117" s="111"/>
      <c r="G117" s="111"/>
      <c r="H117" s="111"/>
      <c r="I117" s="111"/>
      <c r="J117" s="113"/>
      <c r="K117" s="20" t="str">
        <f ca="1">IF(A115="","",IF(MOD(ROW(),3)=1,"上午",IF(MOD(ROW(),3)=2,"下午","加班")))</f>
        <v/>
      </c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7"/>
      <c r="XED117" s="28"/>
      <c r="XEE117" s="28"/>
      <c r="XEF117" s="28"/>
      <c r="XEG117" s="28"/>
      <c r="XEH117" s="28"/>
      <c r="XEI117" s="28"/>
      <c r="XEJ117" s="28"/>
      <c r="XEK117" s="28"/>
      <c r="XEL117" s="28"/>
      <c r="XEM117" s="28"/>
      <c r="XEN117" s="28"/>
      <c r="XEO117" s="28"/>
      <c r="XEP117" s="28"/>
      <c r="XEQ117" s="28"/>
      <c r="XER117" s="28"/>
      <c r="XES117" s="28"/>
      <c r="XET117" s="28"/>
      <c r="XEU117" s="28"/>
      <c r="XEV117" s="28"/>
      <c r="XEW117" s="28"/>
      <c r="XEX117" s="28"/>
      <c r="XEY117" s="28"/>
      <c r="XEZ117" s="28"/>
      <c r="XFA117" s="28"/>
      <c r="XFB117" s="28"/>
      <c r="XFC117" s="28"/>
      <c r="XFD117" s="28"/>
    </row>
    <row r="118" spans="1:42 16358:16384" s="3" customFormat="1" ht="19.05" customHeight="1">
      <c r="A118" s="109" t="str">
        <f ca="1">IF(B118=0,"",COUNTA($B$3:$B117))</f>
        <v/>
      </c>
      <c r="B118" s="111">
        <f ca="1">INDIRECT("员工信息表!B"&amp;COUNTA($B$3:$B117)+2)</f>
        <v>0</v>
      </c>
      <c r="C118" s="111"/>
      <c r="D118" s="111">
        <f>(COUNTIF($L118:$AP118,"出勤")+COUNTIF($L119:$AP119,"出勤"))*0.5</f>
        <v>0</v>
      </c>
      <c r="E118" s="111">
        <f>(COUNTIF($L118:$AP118,"事假")+COUNTIF($L119:$AP119,"事假"))*0.5</f>
        <v>0</v>
      </c>
      <c r="F118" s="111">
        <f>(COUNTIF($L118:$AP118,"病假")+COUNTIF($L119:$AP119,"病假"))*0.5</f>
        <v>0</v>
      </c>
      <c r="G118" s="111">
        <f>(COUNTIF($L118:$AP118,"休假")+COUNTIF($L119:$AP119,"休假"))*0.5</f>
        <v>0</v>
      </c>
      <c r="H118" s="111">
        <f>(COUNTIF($L118:$AP118,"缺勤")+COUNTIF($L119:$AP119,"缺勤"))*0.5</f>
        <v>0</v>
      </c>
      <c r="I118" s="111">
        <f>(COUNTIF($L118:$AP118,"放假")+COUNTIF($L119:$AP119,"放假"))*0.5</f>
        <v>0</v>
      </c>
      <c r="J118" s="113">
        <f>(SUM(L120:AP120))/$AO$2</f>
        <v>0</v>
      </c>
      <c r="K118" s="16" t="str">
        <f ca="1">IF(A118="","",IF(MOD(ROW(),3)=1,"上午",IF(MOD(ROW(),3)=2,"下午","加班")))</f>
        <v/>
      </c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25"/>
      <c r="XED118" s="28"/>
      <c r="XEE118" s="28"/>
      <c r="XEF118" s="28"/>
      <c r="XEG118" s="28"/>
      <c r="XEH118" s="28"/>
      <c r="XEI118" s="28"/>
      <c r="XEJ118" s="28"/>
      <c r="XEK118" s="28"/>
      <c r="XEL118" s="28"/>
      <c r="XEM118" s="28"/>
      <c r="XEN118" s="28"/>
      <c r="XEO118" s="28"/>
      <c r="XEP118" s="28"/>
      <c r="XEQ118" s="28"/>
      <c r="XER118" s="28"/>
      <c r="XES118" s="28"/>
      <c r="XET118" s="28"/>
      <c r="XEU118" s="28"/>
      <c r="XEV118" s="28"/>
      <c r="XEW118" s="28"/>
      <c r="XEX118" s="28"/>
      <c r="XEY118" s="28"/>
      <c r="XEZ118" s="28"/>
      <c r="XFA118" s="28"/>
      <c r="XFB118" s="28"/>
      <c r="XFC118" s="28"/>
      <c r="XFD118" s="28"/>
    </row>
    <row r="119" spans="1:42 16358:16384" s="3" customFormat="1" ht="19.05" customHeight="1">
      <c r="A119" s="109"/>
      <c r="B119" s="111"/>
      <c r="C119" s="111"/>
      <c r="D119" s="111"/>
      <c r="E119" s="111"/>
      <c r="F119" s="111"/>
      <c r="G119" s="111"/>
      <c r="H119" s="111"/>
      <c r="I119" s="111"/>
      <c r="J119" s="113"/>
      <c r="K119" s="18" t="str">
        <f ca="1">IF(A118="","",IF(MOD(ROW(),3)=1,"上午",IF(MOD(ROW(),3)=2,"下午","加班")))</f>
        <v/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26"/>
      <c r="XED119" s="28"/>
      <c r="XEE119" s="28"/>
      <c r="XEF119" s="28"/>
      <c r="XEG119" s="28"/>
      <c r="XEH119" s="28"/>
      <c r="XEI119" s="28"/>
      <c r="XEJ119" s="28"/>
      <c r="XEK119" s="28"/>
      <c r="XEL119" s="28"/>
      <c r="XEM119" s="28"/>
      <c r="XEN119" s="28"/>
      <c r="XEO119" s="28"/>
      <c r="XEP119" s="28"/>
      <c r="XEQ119" s="28"/>
      <c r="XER119" s="28"/>
      <c r="XES119" s="28"/>
      <c r="XET119" s="28"/>
      <c r="XEU119" s="28"/>
      <c r="XEV119" s="28"/>
      <c r="XEW119" s="28"/>
      <c r="XEX119" s="28"/>
      <c r="XEY119" s="28"/>
      <c r="XEZ119" s="28"/>
      <c r="XFA119" s="28"/>
      <c r="XFB119" s="28"/>
      <c r="XFC119" s="28"/>
      <c r="XFD119" s="28"/>
    </row>
    <row r="120" spans="1:42 16358:16384" s="3" customFormat="1" ht="19.05" customHeight="1">
      <c r="A120" s="109"/>
      <c r="B120" s="111"/>
      <c r="C120" s="111"/>
      <c r="D120" s="111"/>
      <c r="E120" s="111"/>
      <c r="F120" s="111"/>
      <c r="G120" s="111"/>
      <c r="H120" s="111"/>
      <c r="I120" s="111"/>
      <c r="J120" s="113"/>
      <c r="K120" s="20" t="str">
        <f ca="1">IF(A118="","",IF(MOD(ROW(),3)=1,"上午",IF(MOD(ROW(),3)=2,"下午","加班")))</f>
        <v/>
      </c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7"/>
      <c r="XED120" s="28"/>
      <c r="XEE120" s="28"/>
      <c r="XEF120" s="28"/>
      <c r="XEG120" s="28"/>
      <c r="XEH120" s="28"/>
      <c r="XEI120" s="28"/>
      <c r="XEJ120" s="28"/>
      <c r="XEK120" s="28"/>
      <c r="XEL120" s="28"/>
      <c r="XEM120" s="28"/>
      <c r="XEN120" s="28"/>
      <c r="XEO120" s="28"/>
      <c r="XEP120" s="28"/>
      <c r="XEQ120" s="28"/>
      <c r="XER120" s="28"/>
      <c r="XES120" s="28"/>
      <c r="XET120" s="28"/>
      <c r="XEU120" s="28"/>
      <c r="XEV120" s="28"/>
      <c r="XEW120" s="28"/>
      <c r="XEX120" s="28"/>
      <c r="XEY120" s="28"/>
      <c r="XEZ120" s="28"/>
      <c r="XFA120" s="28"/>
      <c r="XFB120" s="28"/>
      <c r="XFC120" s="28"/>
      <c r="XFD120" s="28"/>
    </row>
    <row r="121" spans="1:42 16358:16384" s="3" customFormat="1" ht="19.05" customHeight="1">
      <c r="A121" s="109" t="str">
        <f ca="1">IF(B121=0,"",COUNTA($B$3:$B120))</f>
        <v/>
      </c>
      <c r="B121" s="111">
        <f ca="1">INDIRECT("员工信息表!B"&amp;COUNTA($B$3:$B120)+2)</f>
        <v>0</v>
      </c>
      <c r="C121" s="111"/>
      <c r="D121" s="111">
        <f>(COUNTIF($L121:$AP121,"出勤")+COUNTIF($L122:$AP122,"出勤"))*0.5</f>
        <v>0</v>
      </c>
      <c r="E121" s="111">
        <f>(COUNTIF($L121:$AP121,"事假")+COUNTIF($L122:$AP122,"事假"))*0.5</f>
        <v>0</v>
      </c>
      <c r="F121" s="111">
        <f>(COUNTIF($L121:$AP121,"病假")+COUNTIF($L122:$AP122,"病假"))*0.5</f>
        <v>0</v>
      </c>
      <c r="G121" s="111">
        <f>(COUNTIF($L121:$AP121,"休假")+COUNTIF($L122:$AP122,"休假"))*0.5</f>
        <v>0</v>
      </c>
      <c r="H121" s="111">
        <f>(COUNTIF($L121:$AP121,"缺勤")+COUNTIF($L122:$AP122,"缺勤"))*0.5</f>
        <v>0</v>
      </c>
      <c r="I121" s="111">
        <f>(COUNTIF($L121:$AP121,"放假")+COUNTIF($L122:$AP122,"放假"))*0.5</f>
        <v>0</v>
      </c>
      <c r="J121" s="113">
        <f>(SUM(L123:AP123))/$AO$2</f>
        <v>0</v>
      </c>
      <c r="K121" s="16" t="str">
        <f ca="1">IF(A121="","",IF(MOD(ROW(),3)=1,"上午",IF(MOD(ROW(),3)=2,"下午","加班")))</f>
        <v/>
      </c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25"/>
      <c r="XED121" s="28"/>
      <c r="XEE121" s="28"/>
      <c r="XEF121" s="28"/>
      <c r="XEG121" s="28"/>
      <c r="XEH121" s="28"/>
      <c r="XEI121" s="28"/>
      <c r="XEJ121" s="28"/>
      <c r="XEK121" s="28"/>
      <c r="XEL121" s="28"/>
      <c r="XEM121" s="28"/>
      <c r="XEN121" s="28"/>
      <c r="XEO121" s="28"/>
      <c r="XEP121" s="28"/>
      <c r="XEQ121" s="28"/>
      <c r="XER121" s="28"/>
      <c r="XES121" s="28"/>
      <c r="XET121" s="28"/>
      <c r="XEU121" s="28"/>
      <c r="XEV121" s="28"/>
      <c r="XEW121" s="28"/>
      <c r="XEX121" s="28"/>
      <c r="XEY121" s="28"/>
      <c r="XEZ121" s="28"/>
      <c r="XFA121" s="28"/>
      <c r="XFB121" s="28"/>
      <c r="XFC121" s="28"/>
      <c r="XFD121" s="28"/>
    </row>
    <row r="122" spans="1:42 16358:16384" s="3" customFormat="1" ht="19.05" customHeight="1">
      <c r="A122" s="109"/>
      <c r="B122" s="111"/>
      <c r="C122" s="111"/>
      <c r="D122" s="111"/>
      <c r="E122" s="111"/>
      <c r="F122" s="111"/>
      <c r="G122" s="111"/>
      <c r="H122" s="111"/>
      <c r="I122" s="111"/>
      <c r="J122" s="113"/>
      <c r="K122" s="18" t="str">
        <f ca="1">IF(A121="","",IF(MOD(ROW(),3)=1,"上午",IF(MOD(ROW(),3)=2,"下午","加班")))</f>
        <v/>
      </c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26"/>
      <c r="XED122" s="28"/>
      <c r="XEE122" s="28"/>
      <c r="XEF122" s="28"/>
      <c r="XEG122" s="28"/>
      <c r="XEH122" s="28"/>
      <c r="XEI122" s="28"/>
      <c r="XEJ122" s="28"/>
      <c r="XEK122" s="28"/>
      <c r="XEL122" s="28"/>
      <c r="XEM122" s="28"/>
      <c r="XEN122" s="28"/>
      <c r="XEO122" s="28"/>
      <c r="XEP122" s="28"/>
      <c r="XEQ122" s="28"/>
      <c r="XER122" s="28"/>
      <c r="XES122" s="28"/>
      <c r="XET122" s="28"/>
      <c r="XEU122" s="28"/>
      <c r="XEV122" s="28"/>
      <c r="XEW122" s="28"/>
      <c r="XEX122" s="28"/>
      <c r="XEY122" s="28"/>
      <c r="XEZ122" s="28"/>
      <c r="XFA122" s="28"/>
      <c r="XFB122" s="28"/>
      <c r="XFC122" s="28"/>
      <c r="XFD122" s="28"/>
    </row>
    <row r="123" spans="1:42 16358:16384" s="3" customFormat="1" ht="19.05" customHeight="1">
      <c r="A123" s="109"/>
      <c r="B123" s="111"/>
      <c r="C123" s="111"/>
      <c r="D123" s="111"/>
      <c r="E123" s="111"/>
      <c r="F123" s="111"/>
      <c r="G123" s="111"/>
      <c r="H123" s="111"/>
      <c r="I123" s="111"/>
      <c r="J123" s="113"/>
      <c r="K123" s="20" t="str">
        <f ca="1">IF(A121="","",IF(MOD(ROW(),3)=1,"上午",IF(MOD(ROW(),3)=2,"下午","加班")))</f>
        <v/>
      </c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7"/>
      <c r="XED123" s="28"/>
      <c r="XEE123" s="28"/>
      <c r="XEF123" s="28"/>
      <c r="XEG123" s="28"/>
      <c r="XEH123" s="28"/>
      <c r="XEI123" s="28"/>
      <c r="XEJ123" s="28"/>
      <c r="XEK123" s="28"/>
      <c r="XEL123" s="28"/>
      <c r="XEM123" s="28"/>
      <c r="XEN123" s="28"/>
      <c r="XEO123" s="28"/>
      <c r="XEP123" s="28"/>
      <c r="XEQ123" s="28"/>
      <c r="XER123" s="28"/>
      <c r="XES123" s="28"/>
      <c r="XET123" s="28"/>
      <c r="XEU123" s="28"/>
      <c r="XEV123" s="28"/>
      <c r="XEW123" s="28"/>
      <c r="XEX123" s="28"/>
      <c r="XEY123" s="28"/>
      <c r="XEZ123" s="28"/>
      <c r="XFA123" s="28"/>
      <c r="XFB123" s="28"/>
      <c r="XFC123" s="28"/>
      <c r="XFD123" s="28"/>
    </row>
    <row r="124" spans="1:42 16358:16384" s="3" customFormat="1" ht="19.05" customHeight="1">
      <c r="A124" s="109" t="str">
        <f ca="1">IF(B124=0,"",COUNTA($B$3:$B123))</f>
        <v/>
      </c>
      <c r="B124" s="111">
        <f ca="1">INDIRECT("员工信息表!B"&amp;COUNTA($B$3:$B123)+2)</f>
        <v>0</v>
      </c>
      <c r="C124" s="111"/>
      <c r="D124" s="111">
        <f>(COUNTIF($L124:$AP124,"出勤")+COUNTIF($L125:$AP125,"出勤"))*0.5</f>
        <v>0</v>
      </c>
      <c r="E124" s="111">
        <f>(COUNTIF($L124:$AP124,"事假")+COUNTIF($L125:$AP125,"事假"))*0.5</f>
        <v>0</v>
      </c>
      <c r="F124" s="111">
        <f>(COUNTIF($L124:$AP124,"病假")+COUNTIF($L125:$AP125,"病假"))*0.5</f>
        <v>0</v>
      </c>
      <c r="G124" s="111">
        <f>(COUNTIF($L124:$AP124,"休假")+COUNTIF($L125:$AP125,"休假"))*0.5</f>
        <v>0</v>
      </c>
      <c r="H124" s="111">
        <f>(COUNTIF($L124:$AP124,"缺勤")+COUNTIF($L125:$AP125,"缺勤"))*0.5</f>
        <v>0</v>
      </c>
      <c r="I124" s="111">
        <f>(COUNTIF($L124:$AP124,"放假")+COUNTIF($L125:$AP125,"放假"))*0.5</f>
        <v>0</v>
      </c>
      <c r="J124" s="113">
        <f>(SUM(L126:AP126))/$AO$2</f>
        <v>0</v>
      </c>
      <c r="K124" s="16" t="str">
        <f ca="1">IF(A124="","",IF(MOD(ROW(),3)=1,"上午",IF(MOD(ROW(),3)=2,"下午","加班")))</f>
        <v/>
      </c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25"/>
      <c r="XED124" s="28"/>
      <c r="XEE124" s="28"/>
      <c r="XEF124" s="28"/>
      <c r="XEG124" s="28"/>
      <c r="XEH124" s="28"/>
      <c r="XEI124" s="28"/>
      <c r="XEJ124" s="28"/>
      <c r="XEK124" s="28"/>
      <c r="XEL124" s="28"/>
      <c r="XEM124" s="28"/>
      <c r="XEN124" s="28"/>
      <c r="XEO124" s="28"/>
      <c r="XEP124" s="28"/>
      <c r="XEQ124" s="28"/>
      <c r="XER124" s="28"/>
      <c r="XES124" s="28"/>
      <c r="XET124" s="28"/>
      <c r="XEU124" s="28"/>
      <c r="XEV124" s="28"/>
      <c r="XEW124" s="28"/>
      <c r="XEX124" s="28"/>
      <c r="XEY124" s="28"/>
      <c r="XEZ124" s="28"/>
      <c r="XFA124" s="28"/>
      <c r="XFB124" s="28"/>
      <c r="XFC124" s="28"/>
      <c r="XFD124" s="28"/>
    </row>
    <row r="125" spans="1:42 16358:16384" s="3" customFormat="1" ht="19.05" customHeight="1">
      <c r="A125" s="109"/>
      <c r="B125" s="111"/>
      <c r="C125" s="111"/>
      <c r="D125" s="111"/>
      <c r="E125" s="111"/>
      <c r="F125" s="111"/>
      <c r="G125" s="111"/>
      <c r="H125" s="111"/>
      <c r="I125" s="111"/>
      <c r="J125" s="113"/>
      <c r="K125" s="18" t="str">
        <f ca="1">IF(A124="","",IF(MOD(ROW(),3)=1,"上午",IF(MOD(ROW(),3)=2,"下午","加班")))</f>
        <v/>
      </c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26"/>
      <c r="XED125" s="28"/>
      <c r="XEE125" s="28"/>
      <c r="XEF125" s="28"/>
      <c r="XEG125" s="28"/>
      <c r="XEH125" s="28"/>
      <c r="XEI125" s="28"/>
      <c r="XEJ125" s="28"/>
      <c r="XEK125" s="28"/>
      <c r="XEL125" s="28"/>
      <c r="XEM125" s="28"/>
      <c r="XEN125" s="28"/>
      <c r="XEO125" s="28"/>
      <c r="XEP125" s="28"/>
      <c r="XEQ125" s="28"/>
      <c r="XER125" s="28"/>
      <c r="XES125" s="28"/>
      <c r="XET125" s="28"/>
      <c r="XEU125" s="28"/>
      <c r="XEV125" s="28"/>
      <c r="XEW125" s="28"/>
      <c r="XEX125" s="28"/>
      <c r="XEY125" s="28"/>
      <c r="XEZ125" s="28"/>
      <c r="XFA125" s="28"/>
      <c r="XFB125" s="28"/>
      <c r="XFC125" s="28"/>
      <c r="XFD125" s="28"/>
    </row>
    <row r="126" spans="1:42 16358:16384" s="3" customFormat="1" ht="19.05" customHeight="1">
      <c r="A126" s="109"/>
      <c r="B126" s="111"/>
      <c r="C126" s="111"/>
      <c r="D126" s="111"/>
      <c r="E126" s="111"/>
      <c r="F126" s="111"/>
      <c r="G126" s="111"/>
      <c r="H126" s="111"/>
      <c r="I126" s="111"/>
      <c r="J126" s="113"/>
      <c r="K126" s="20" t="str">
        <f ca="1">IF(A124="","",IF(MOD(ROW(),3)=1,"上午",IF(MOD(ROW(),3)=2,"下午","加班")))</f>
        <v/>
      </c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7"/>
      <c r="XED126" s="28"/>
      <c r="XEE126" s="28"/>
      <c r="XEF126" s="28"/>
      <c r="XEG126" s="28"/>
      <c r="XEH126" s="28"/>
      <c r="XEI126" s="28"/>
      <c r="XEJ126" s="28"/>
      <c r="XEK126" s="28"/>
      <c r="XEL126" s="28"/>
      <c r="XEM126" s="28"/>
      <c r="XEN126" s="28"/>
      <c r="XEO126" s="28"/>
      <c r="XEP126" s="28"/>
      <c r="XEQ126" s="28"/>
      <c r="XER126" s="28"/>
      <c r="XES126" s="28"/>
      <c r="XET126" s="28"/>
      <c r="XEU126" s="28"/>
      <c r="XEV126" s="28"/>
      <c r="XEW126" s="28"/>
      <c r="XEX126" s="28"/>
      <c r="XEY126" s="28"/>
      <c r="XEZ126" s="28"/>
      <c r="XFA126" s="28"/>
      <c r="XFB126" s="28"/>
      <c r="XFC126" s="28"/>
      <c r="XFD126" s="28"/>
    </row>
    <row r="127" spans="1:42 16358:16384" s="3" customFormat="1" ht="19.05" customHeight="1">
      <c r="A127" s="109" t="str">
        <f ca="1">IF(B127=0,"",COUNTA($B$3:$B126))</f>
        <v/>
      </c>
      <c r="B127" s="111">
        <f ca="1">INDIRECT("员工信息表!B"&amp;COUNTA($B$3:$B126)+2)</f>
        <v>0</v>
      </c>
      <c r="C127" s="111"/>
      <c r="D127" s="111">
        <f>(COUNTIF($L127:$AP127,"出勤")+COUNTIF($L128:$AP128,"出勤"))*0.5</f>
        <v>0</v>
      </c>
      <c r="E127" s="111">
        <f>(COUNTIF($L127:$AP127,"事假")+COUNTIF($L128:$AP128,"事假"))*0.5</f>
        <v>0</v>
      </c>
      <c r="F127" s="111">
        <f>(COUNTIF($L127:$AP127,"病假")+COUNTIF($L128:$AP128,"病假"))*0.5</f>
        <v>0</v>
      </c>
      <c r="G127" s="111">
        <f>(COUNTIF($L127:$AP127,"休假")+COUNTIF($L128:$AP128,"休假"))*0.5</f>
        <v>0</v>
      </c>
      <c r="H127" s="111">
        <f>(COUNTIF($L127:$AP127,"缺勤")+COUNTIF($L128:$AP128,"缺勤"))*0.5</f>
        <v>0</v>
      </c>
      <c r="I127" s="111">
        <f>(COUNTIF($L127:$AP127,"放假")+COUNTIF($L128:$AP128,"放假"))*0.5</f>
        <v>0</v>
      </c>
      <c r="J127" s="113">
        <f>(SUM(L129:AP129))/$AO$2</f>
        <v>0</v>
      </c>
      <c r="K127" s="16" t="str">
        <f ca="1">IF(A127="","",IF(MOD(ROW(),3)=1,"上午",IF(MOD(ROW(),3)=2,"下午","加班")))</f>
        <v/>
      </c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25"/>
      <c r="XED127" s="28"/>
      <c r="XEE127" s="28"/>
      <c r="XEF127" s="28"/>
      <c r="XEG127" s="28"/>
      <c r="XEH127" s="28"/>
      <c r="XEI127" s="28"/>
      <c r="XEJ127" s="28"/>
      <c r="XEK127" s="28"/>
      <c r="XEL127" s="28"/>
      <c r="XEM127" s="28"/>
      <c r="XEN127" s="28"/>
      <c r="XEO127" s="28"/>
      <c r="XEP127" s="28"/>
      <c r="XEQ127" s="28"/>
      <c r="XER127" s="28"/>
      <c r="XES127" s="28"/>
      <c r="XET127" s="28"/>
      <c r="XEU127" s="28"/>
      <c r="XEV127" s="28"/>
      <c r="XEW127" s="28"/>
      <c r="XEX127" s="28"/>
      <c r="XEY127" s="28"/>
      <c r="XEZ127" s="28"/>
      <c r="XFA127" s="28"/>
      <c r="XFB127" s="28"/>
      <c r="XFC127" s="28"/>
      <c r="XFD127" s="28"/>
    </row>
    <row r="128" spans="1:42 16358:16384" s="3" customFormat="1" ht="19.05" customHeight="1">
      <c r="A128" s="109"/>
      <c r="B128" s="111"/>
      <c r="C128" s="111"/>
      <c r="D128" s="111"/>
      <c r="E128" s="111"/>
      <c r="F128" s="111"/>
      <c r="G128" s="111"/>
      <c r="H128" s="111"/>
      <c r="I128" s="111"/>
      <c r="J128" s="113"/>
      <c r="K128" s="18" t="str">
        <f ca="1">IF(A127="","",IF(MOD(ROW(),3)=1,"上午",IF(MOD(ROW(),3)=2,"下午","加班")))</f>
        <v/>
      </c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26"/>
      <c r="XED128" s="28"/>
      <c r="XEE128" s="28"/>
      <c r="XEF128" s="28"/>
      <c r="XEG128" s="28"/>
      <c r="XEH128" s="28"/>
      <c r="XEI128" s="28"/>
      <c r="XEJ128" s="28"/>
      <c r="XEK128" s="28"/>
      <c r="XEL128" s="28"/>
      <c r="XEM128" s="28"/>
      <c r="XEN128" s="28"/>
      <c r="XEO128" s="28"/>
      <c r="XEP128" s="28"/>
      <c r="XEQ128" s="28"/>
      <c r="XER128" s="28"/>
      <c r="XES128" s="28"/>
      <c r="XET128" s="28"/>
      <c r="XEU128" s="28"/>
      <c r="XEV128" s="28"/>
      <c r="XEW128" s="28"/>
      <c r="XEX128" s="28"/>
      <c r="XEY128" s="28"/>
      <c r="XEZ128" s="28"/>
      <c r="XFA128" s="28"/>
      <c r="XFB128" s="28"/>
      <c r="XFC128" s="28"/>
      <c r="XFD128" s="28"/>
    </row>
    <row r="129" spans="1:42 16358:16384" s="3" customFormat="1" ht="19.05" customHeight="1">
      <c r="A129" s="109"/>
      <c r="B129" s="111"/>
      <c r="C129" s="111"/>
      <c r="D129" s="111"/>
      <c r="E129" s="111"/>
      <c r="F129" s="111"/>
      <c r="G129" s="111"/>
      <c r="H129" s="111"/>
      <c r="I129" s="111"/>
      <c r="J129" s="113"/>
      <c r="K129" s="20" t="str">
        <f ca="1">IF(A127="","",IF(MOD(ROW(),3)=1,"上午",IF(MOD(ROW(),3)=2,"下午","加班")))</f>
        <v/>
      </c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7"/>
      <c r="XED129" s="28"/>
      <c r="XEE129" s="28"/>
      <c r="XEF129" s="28"/>
      <c r="XEG129" s="28"/>
      <c r="XEH129" s="28"/>
      <c r="XEI129" s="28"/>
      <c r="XEJ129" s="28"/>
      <c r="XEK129" s="28"/>
      <c r="XEL129" s="28"/>
      <c r="XEM129" s="28"/>
      <c r="XEN129" s="28"/>
      <c r="XEO129" s="28"/>
      <c r="XEP129" s="28"/>
      <c r="XEQ129" s="28"/>
      <c r="XER129" s="28"/>
      <c r="XES129" s="28"/>
      <c r="XET129" s="28"/>
      <c r="XEU129" s="28"/>
      <c r="XEV129" s="28"/>
      <c r="XEW129" s="28"/>
      <c r="XEX129" s="28"/>
      <c r="XEY129" s="28"/>
      <c r="XEZ129" s="28"/>
      <c r="XFA129" s="28"/>
      <c r="XFB129" s="28"/>
      <c r="XFC129" s="28"/>
      <c r="XFD129" s="28"/>
    </row>
    <row r="130" spans="1:42 16358:16384" s="3" customFormat="1" ht="19.05" customHeight="1">
      <c r="A130" s="109" t="str">
        <f ca="1">IF(B130=0,"",COUNTA($B$3:$B129))</f>
        <v/>
      </c>
      <c r="B130" s="111">
        <f ca="1">INDIRECT("员工信息表!B"&amp;COUNTA($B$3:$B129)+2)</f>
        <v>0</v>
      </c>
      <c r="C130" s="111"/>
      <c r="D130" s="111">
        <f>(COUNTIF($L130:$AP130,"出勤")+COUNTIF($L131:$AP131,"出勤"))*0.5</f>
        <v>0</v>
      </c>
      <c r="E130" s="111">
        <f>(COUNTIF($L130:$AP130,"事假")+COUNTIF($L131:$AP131,"事假"))*0.5</f>
        <v>0</v>
      </c>
      <c r="F130" s="111">
        <f>(COUNTIF($L130:$AP130,"病假")+COUNTIF($L131:$AP131,"病假"))*0.5</f>
        <v>0</v>
      </c>
      <c r="G130" s="111">
        <f>(COUNTIF($L130:$AP130,"休假")+COUNTIF($L131:$AP131,"休假"))*0.5</f>
        <v>0</v>
      </c>
      <c r="H130" s="111">
        <f>(COUNTIF($L130:$AP130,"缺勤")+COUNTIF($L131:$AP131,"缺勤"))*0.5</f>
        <v>0</v>
      </c>
      <c r="I130" s="111">
        <f>(COUNTIF($L130:$AP130,"放假")+COUNTIF($L131:$AP131,"放假"))*0.5</f>
        <v>0</v>
      </c>
      <c r="J130" s="113">
        <f>(SUM(L132:AP132))/$AO$2</f>
        <v>0</v>
      </c>
      <c r="K130" s="16" t="str">
        <f ca="1">IF(A130="","",IF(MOD(ROW(),3)=1,"上午",IF(MOD(ROW(),3)=2,"下午","加班")))</f>
        <v/>
      </c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25"/>
      <c r="XED130" s="28"/>
      <c r="XEE130" s="28"/>
      <c r="XEF130" s="28"/>
      <c r="XEG130" s="28"/>
      <c r="XEH130" s="28"/>
      <c r="XEI130" s="28"/>
      <c r="XEJ130" s="28"/>
      <c r="XEK130" s="28"/>
      <c r="XEL130" s="28"/>
      <c r="XEM130" s="28"/>
      <c r="XEN130" s="28"/>
      <c r="XEO130" s="28"/>
      <c r="XEP130" s="28"/>
      <c r="XEQ130" s="28"/>
      <c r="XER130" s="28"/>
      <c r="XES130" s="28"/>
      <c r="XET130" s="28"/>
      <c r="XEU130" s="28"/>
      <c r="XEV130" s="28"/>
      <c r="XEW130" s="28"/>
      <c r="XEX130" s="28"/>
      <c r="XEY130" s="28"/>
      <c r="XEZ130" s="28"/>
      <c r="XFA130" s="28"/>
      <c r="XFB130" s="28"/>
      <c r="XFC130" s="28"/>
      <c r="XFD130" s="28"/>
    </row>
    <row r="131" spans="1:42 16358:16384" s="3" customFormat="1" ht="19.05" customHeight="1">
      <c r="A131" s="109"/>
      <c r="B131" s="111"/>
      <c r="C131" s="111"/>
      <c r="D131" s="111"/>
      <c r="E131" s="111"/>
      <c r="F131" s="111"/>
      <c r="G131" s="111"/>
      <c r="H131" s="111"/>
      <c r="I131" s="111"/>
      <c r="J131" s="113"/>
      <c r="K131" s="18" t="str">
        <f ca="1">IF(A130="","",IF(MOD(ROW(),3)=1,"上午",IF(MOD(ROW(),3)=2,"下午","加班")))</f>
        <v/>
      </c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26"/>
      <c r="XED131" s="28"/>
      <c r="XEE131" s="28"/>
      <c r="XEF131" s="28"/>
      <c r="XEG131" s="28"/>
      <c r="XEH131" s="28"/>
      <c r="XEI131" s="28"/>
      <c r="XEJ131" s="28"/>
      <c r="XEK131" s="28"/>
      <c r="XEL131" s="28"/>
      <c r="XEM131" s="28"/>
      <c r="XEN131" s="28"/>
      <c r="XEO131" s="28"/>
      <c r="XEP131" s="28"/>
      <c r="XEQ131" s="28"/>
      <c r="XER131" s="28"/>
      <c r="XES131" s="28"/>
      <c r="XET131" s="28"/>
      <c r="XEU131" s="28"/>
      <c r="XEV131" s="28"/>
      <c r="XEW131" s="28"/>
      <c r="XEX131" s="28"/>
      <c r="XEY131" s="28"/>
      <c r="XEZ131" s="28"/>
      <c r="XFA131" s="28"/>
      <c r="XFB131" s="28"/>
      <c r="XFC131" s="28"/>
      <c r="XFD131" s="28"/>
    </row>
    <row r="132" spans="1:42 16358:16384" s="3" customFormat="1" ht="19.05" customHeight="1">
      <c r="A132" s="109"/>
      <c r="B132" s="111"/>
      <c r="C132" s="111"/>
      <c r="D132" s="111"/>
      <c r="E132" s="111"/>
      <c r="F132" s="111"/>
      <c r="G132" s="111"/>
      <c r="H132" s="111"/>
      <c r="I132" s="111"/>
      <c r="J132" s="113"/>
      <c r="K132" s="20" t="str">
        <f ca="1">IF(A130="","",IF(MOD(ROW(),3)=1,"上午",IF(MOD(ROW(),3)=2,"下午","加班")))</f>
        <v/>
      </c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7"/>
      <c r="XED132" s="28"/>
      <c r="XEE132" s="28"/>
      <c r="XEF132" s="28"/>
      <c r="XEG132" s="28"/>
      <c r="XEH132" s="28"/>
      <c r="XEI132" s="28"/>
      <c r="XEJ132" s="28"/>
      <c r="XEK132" s="28"/>
      <c r="XEL132" s="28"/>
      <c r="XEM132" s="28"/>
      <c r="XEN132" s="28"/>
      <c r="XEO132" s="28"/>
      <c r="XEP132" s="28"/>
      <c r="XEQ132" s="28"/>
      <c r="XER132" s="28"/>
      <c r="XES132" s="28"/>
      <c r="XET132" s="28"/>
      <c r="XEU132" s="28"/>
      <c r="XEV132" s="28"/>
      <c r="XEW132" s="28"/>
      <c r="XEX132" s="28"/>
      <c r="XEY132" s="28"/>
      <c r="XEZ132" s="28"/>
      <c r="XFA132" s="28"/>
      <c r="XFB132" s="28"/>
      <c r="XFC132" s="28"/>
      <c r="XFD132" s="28"/>
    </row>
    <row r="133" spans="1:42 16358:16384" s="3" customFormat="1" ht="19.05" customHeight="1">
      <c r="A133" s="109" t="str">
        <f ca="1">IF(B133=0,"",COUNTA($B$3:$B132))</f>
        <v/>
      </c>
      <c r="B133" s="111">
        <f ca="1">INDIRECT("员工信息表!B"&amp;COUNTA($B$3:$B132)+2)</f>
        <v>0</v>
      </c>
      <c r="C133" s="111"/>
      <c r="D133" s="111">
        <f>(COUNTIF($L133:$AP133,"出勤")+COUNTIF($L134:$AP134,"出勤"))*0.5</f>
        <v>0</v>
      </c>
      <c r="E133" s="111">
        <f>(COUNTIF($L133:$AP133,"事假")+COUNTIF($L134:$AP134,"事假"))*0.5</f>
        <v>0</v>
      </c>
      <c r="F133" s="111">
        <f>(COUNTIF($L133:$AP133,"病假")+COUNTIF($L134:$AP134,"病假"))*0.5</f>
        <v>0</v>
      </c>
      <c r="G133" s="111">
        <f>(COUNTIF($L133:$AP133,"休假")+COUNTIF($L134:$AP134,"休假"))*0.5</f>
        <v>0</v>
      </c>
      <c r="H133" s="111">
        <f>(COUNTIF($L133:$AP133,"缺勤")+COUNTIF($L134:$AP134,"缺勤"))*0.5</f>
        <v>0</v>
      </c>
      <c r="I133" s="111">
        <f>(COUNTIF($L133:$AP133,"放假")+COUNTIF($L134:$AP134,"放假"))*0.5</f>
        <v>0</v>
      </c>
      <c r="J133" s="113">
        <f>(SUM(L135:AP135))/$AO$2</f>
        <v>0</v>
      </c>
      <c r="K133" s="16" t="str">
        <f ca="1">IF(A133="","",IF(MOD(ROW(),3)=1,"上午",IF(MOD(ROW(),3)=2,"下午","加班")))</f>
        <v/>
      </c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25"/>
      <c r="XED133" s="28"/>
      <c r="XEE133" s="28"/>
      <c r="XEF133" s="28"/>
      <c r="XEG133" s="28"/>
      <c r="XEH133" s="28"/>
      <c r="XEI133" s="28"/>
      <c r="XEJ133" s="28"/>
      <c r="XEK133" s="28"/>
      <c r="XEL133" s="28"/>
      <c r="XEM133" s="28"/>
      <c r="XEN133" s="28"/>
      <c r="XEO133" s="28"/>
      <c r="XEP133" s="28"/>
      <c r="XEQ133" s="28"/>
      <c r="XER133" s="28"/>
      <c r="XES133" s="28"/>
      <c r="XET133" s="28"/>
      <c r="XEU133" s="28"/>
      <c r="XEV133" s="28"/>
      <c r="XEW133" s="28"/>
      <c r="XEX133" s="28"/>
      <c r="XEY133" s="28"/>
      <c r="XEZ133" s="28"/>
      <c r="XFA133" s="28"/>
      <c r="XFB133" s="28"/>
      <c r="XFC133" s="28"/>
      <c r="XFD133" s="28"/>
    </row>
    <row r="134" spans="1:42 16358:16384" s="3" customFormat="1" ht="19.05" customHeight="1">
      <c r="A134" s="109"/>
      <c r="B134" s="111"/>
      <c r="C134" s="111"/>
      <c r="D134" s="111"/>
      <c r="E134" s="111"/>
      <c r="F134" s="111"/>
      <c r="G134" s="111"/>
      <c r="H134" s="111"/>
      <c r="I134" s="111"/>
      <c r="J134" s="113"/>
      <c r="K134" s="18" t="str">
        <f ca="1">IF(A133="","",IF(MOD(ROW(),3)=1,"上午",IF(MOD(ROW(),3)=2,"下午","加班")))</f>
        <v/>
      </c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26"/>
      <c r="XED134" s="28"/>
      <c r="XEE134" s="28"/>
      <c r="XEF134" s="28"/>
      <c r="XEG134" s="28"/>
      <c r="XEH134" s="28"/>
      <c r="XEI134" s="28"/>
      <c r="XEJ134" s="28"/>
      <c r="XEK134" s="28"/>
      <c r="XEL134" s="28"/>
      <c r="XEM134" s="28"/>
      <c r="XEN134" s="28"/>
      <c r="XEO134" s="28"/>
      <c r="XEP134" s="28"/>
      <c r="XEQ134" s="28"/>
      <c r="XER134" s="28"/>
      <c r="XES134" s="28"/>
      <c r="XET134" s="28"/>
      <c r="XEU134" s="28"/>
      <c r="XEV134" s="28"/>
      <c r="XEW134" s="28"/>
      <c r="XEX134" s="28"/>
      <c r="XEY134" s="28"/>
      <c r="XEZ134" s="28"/>
      <c r="XFA134" s="28"/>
      <c r="XFB134" s="28"/>
      <c r="XFC134" s="28"/>
      <c r="XFD134" s="28"/>
    </row>
    <row r="135" spans="1:42 16358:16384" s="3" customFormat="1" ht="19.05" customHeight="1">
      <c r="A135" s="109"/>
      <c r="B135" s="111"/>
      <c r="C135" s="111"/>
      <c r="D135" s="111"/>
      <c r="E135" s="111"/>
      <c r="F135" s="111"/>
      <c r="G135" s="111"/>
      <c r="H135" s="111"/>
      <c r="I135" s="111"/>
      <c r="J135" s="113"/>
      <c r="K135" s="20" t="str">
        <f ca="1">IF(A133="","",IF(MOD(ROW(),3)=1,"上午",IF(MOD(ROW(),3)=2,"下午","加班")))</f>
        <v/>
      </c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7"/>
      <c r="XED135" s="28"/>
      <c r="XEE135" s="28"/>
      <c r="XEF135" s="28"/>
      <c r="XEG135" s="28"/>
      <c r="XEH135" s="28"/>
      <c r="XEI135" s="28"/>
      <c r="XEJ135" s="28"/>
      <c r="XEK135" s="28"/>
      <c r="XEL135" s="28"/>
      <c r="XEM135" s="28"/>
      <c r="XEN135" s="28"/>
      <c r="XEO135" s="28"/>
      <c r="XEP135" s="28"/>
      <c r="XEQ135" s="28"/>
      <c r="XER135" s="28"/>
      <c r="XES135" s="28"/>
      <c r="XET135" s="28"/>
      <c r="XEU135" s="28"/>
      <c r="XEV135" s="28"/>
      <c r="XEW135" s="28"/>
      <c r="XEX135" s="28"/>
      <c r="XEY135" s="28"/>
      <c r="XEZ135" s="28"/>
      <c r="XFA135" s="28"/>
      <c r="XFB135" s="28"/>
      <c r="XFC135" s="28"/>
      <c r="XFD135" s="28"/>
    </row>
    <row r="136" spans="1:42 16358:16384" s="3" customFormat="1" ht="19.05" customHeight="1">
      <c r="A136" s="109" t="str">
        <f ca="1">IF(B136=0,"",COUNTA($B$3:$B135))</f>
        <v/>
      </c>
      <c r="B136" s="111">
        <f ca="1">INDIRECT("员工信息表!B"&amp;COUNTA($B$3:$B135)+2)</f>
        <v>0</v>
      </c>
      <c r="C136" s="111"/>
      <c r="D136" s="111">
        <f>(COUNTIF($L136:$AP136,"出勤")+COUNTIF($L137:$AP137,"出勤"))*0.5</f>
        <v>0</v>
      </c>
      <c r="E136" s="111">
        <f>(COUNTIF($L136:$AP136,"事假")+COUNTIF($L137:$AP137,"事假"))*0.5</f>
        <v>0</v>
      </c>
      <c r="F136" s="111">
        <f>(COUNTIF($L136:$AP136,"病假")+COUNTIF($L137:$AP137,"病假"))*0.5</f>
        <v>0</v>
      </c>
      <c r="G136" s="111">
        <f>(COUNTIF($L136:$AP136,"休假")+COUNTIF($L137:$AP137,"休假"))*0.5</f>
        <v>0</v>
      </c>
      <c r="H136" s="111">
        <f>(COUNTIF($L136:$AP136,"缺勤")+COUNTIF($L137:$AP137,"缺勤"))*0.5</f>
        <v>0</v>
      </c>
      <c r="I136" s="111">
        <f>(COUNTIF($L136:$AP136,"放假")+COUNTIF($L137:$AP137,"放假"))*0.5</f>
        <v>0</v>
      </c>
      <c r="J136" s="113">
        <f>(SUM(L138:AP138))/$AO$2</f>
        <v>0</v>
      </c>
      <c r="K136" s="16" t="str">
        <f ca="1">IF(A136="","",IF(MOD(ROW(),3)=1,"上午",IF(MOD(ROW(),3)=2,"下午","加班")))</f>
        <v/>
      </c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25"/>
      <c r="XED136" s="28"/>
      <c r="XEE136" s="28"/>
      <c r="XEF136" s="28"/>
      <c r="XEG136" s="28"/>
      <c r="XEH136" s="28"/>
      <c r="XEI136" s="28"/>
      <c r="XEJ136" s="28"/>
      <c r="XEK136" s="28"/>
      <c r="XEL136" s="28"/>
      <c r="XEM136" s="28"/>
      <c r="XEN136" s="28"/>
      <c r="XEO136" s="28"/>
      <c r="XEP136" s="28"/>
      <c r="XEQ136" s="28"/>
      <c r="XER136" s="28"/>
      <c r="XES136" s="28"/>
      <c r="XET136" s="28"/>
      <c r="XEU136" s="28"/>
      <c r="XEV136" s="28"/>
      <c r="XEW136" s="28"/>
      <c r="XEX136" s="28"/>
      <c r="XEY136" s="28"/>
      <c r="XEZ136" s="28"/>
      <c r="XFA136" s="28"/>
      <c r="XFB136" s="28"/>
      <c r="XFC136" s="28"/>
      <c r="XFD136" s="28"/>
    </row>
    <row r="137" spans="1:42 16358:16384" s="3" customFormat="1" ht="19.05" customHeight="1">
      <c r="A137" s="109"/>
      <c r="B137" s="111"/>
      <c r="C137" s="111"/>
      <c r="D137" s="111"/>
      <c r="E137" s="111"/>
      <c r="F137" s="111"/>
      <c r="G137" s="111"/>
      <c r="H137" s="111"/>
      <c r="I137" s="111"/>
      <c r="J137" s="113"/>
      <c r="K137" s="18" t="str">
        <f ca="1">IF(A136="","",IF(MOD(ROW(),3)=1,"上午",IF(MOD(ROW(),3)=2,"下午","加班")))</f>
        <v/>
      </c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26"/>
      <c r="XED137" s="28"/>
      <c r="XEE137" s="28"/>
      <c r="XEF137" s="28"/>
      <c r="XEG137" s="28"/>
      <c r="XEH137" s="28"/>
      <c r="XEI137" s="28"/>
      <c r="XEJ137" s="28"/>
      <c r="XEK137" s="28"/>
      <c r="XEL137" s="28"/>
      <c r="XEM137" s="28"/>
      <c r="XEN137" s="28"/>
      <c r="XEO137" s="28"/>
      <c r="XEP137" s="28"/>
      <c r="XEQ137" s="28"/>
      <c r="XER137" s="28"/>
      <c r="XES137" s="28"/>
      <c r="XET137" s="28"/>
      <c r="XEU137" s="28"/>
      <c r="XEV137" s="28"/>
      <c r="XEW137" s="28"/>
      <c r="XEX137" s="28"/>
      <c r="XEY137" s="28"/>
      <c r="XEZ137" s="28"/>
      <c r="XFA137" s="28"/>
      <c r="XFB137" s="28"/>
      <c r="XFC137" s="28"/>
      <c r="XFD137" s="28"/>
    </row>
    <row r="138" spans="1:42 16358:16384" s="3" customFormat="1" ht="19.05" customHeight="1">
      <c r="A138" s="109"/>
      <c r="B138" s="111"/>
      <c r="C138" s="111"/>
      <c r="D138" s="111"/>
      <c r="E138" s="111"/>
      <c r="F138" s="111"/>
      <c r="G138" s="111"/>
      <c r="H138" s="111"/>
      <c r="I138" s="111"/>
      <c r="J138" s="113"/>
      <c r="K138" s="20" t="str">
        <f ca="1">IF(A136="","",IF(MOD(ROW(),3)=1,"上午",IF(MOD(ROW(),3)=2,"下午","加班")))</f>
        <v/>
      </c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7"/>
      <c r="XED138" s="28"/>
      <c r="XEE138" s="28"/>
      <c r="XEF138" s="28"/>
      <c r="XEG138" s="28"/>
      <c r="XEH138" s="28"/>
      <c r="XEI138" s="28"/>
      <c r="XEJ138" s="28"/>
      <c r="XEK138" s="28"/>
      <c r="XEL138" s="28"/>
      <c r="XEM138" s="28"/>
      <c r="XEN138" s="28"/>
      <c r="XEO138" s="28"/>
      <c r="XEP138" s="28"/>
      <c r="XEQ138" s="28"/>
      <c r="XER138" s="28"/>
      <c r="XES138" s="28"/>
      <c r="XET138" s="28"/>
      <c r="XEU138" s="28"/>
      <c r="XEV138" s="28"/>
      <c r="XEW138" s="28"/>
      <c r="XEX138" s="28"/>
      <c r="XEY138" s="28"/>
      <c r="XEZ138" s="28"/>
      <c r="XFA138" s="28"/>
      <c r="XFB138" s="28"/>
      <c r="XFC138" s="28"/>
      <c r="XFD138" s="28"/>
    </row>
    <row r="139" spans="1:42 16358:16384" s="3" customFormat="1" ht="19.05" customHeight="1">
      <c r="A139" s="109" t="str">
        <f ca="1">IF(B139=0,"",COUNTA($B$3:$B138))</f>
        <v/>
      </c>
      <c r="B139" s="111">
        <f ca="1">INDIRECT("员工信息表!B"&amp;COUNTA($B$3:$B138)+2)</f>
        <v>0</v>
      </c>
      <c r="C139" s="111"/>
      <c r="D139" s="111">
        <f>(COUNTIF($L139:$AP139,"出勤")+COUNTIF($L140:$AP140,"出勤"))*0.5</f>
        <v>0</v>
      </c>
      <c r="E139" s="111">
        <f>(COUNTIF($L139:$AP139,"事假")+COUNTIF($L140:$AP140,"事假"))*0.5</f>
        <v>0</v>
      </c>
      <c r="F139" s="111">
        <f>(COUNTIF($L139:$AP139,"病假")+COUNTIF($L140:$AP140,"病假"))*0.5</f>
        <v>0</v>
      </c>
      <c r="G139" s="111">
        <f>(COUNTIF($L139:$AP139,"休假")+COUNTIF($L140:$AP140,"休假"))*0.5</f>
        <v>0</v>
      </c>
      <c r="H139" s="111">
        <f>(COUNTIF($L139:$AP139,"缺勤")+COUNTIF($L140:$AP140,"缺勤"))*0.5</f>
        <v>0</v>
      </c>
      <c r="I139" s="111">
        <f>(COUNTIF($L139:$AP139,"放假")+COUNTIF($L140:$AP140,"放假"))*0.5</f>
        <v>0</v>
      </c>
      <c r="J139" s="113">
        <f>(SUM(L141:AP141))/$AO$2</f>
        <v>0</v>
      </c>
      <c r="K139" s="16" t="str">
        <f ca="1">IF(A139="","",IF(MOD(ROW(),3)=1,"上午",IF(MOD(ROW(),3)=2,"下午","加班")))</f>
        <v/>
      </c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25"/>
      <c r="XED139" s="28"/>
      <c r="XEE139" s="28"/>
      <c r="XEF139" s="28"/>
      <c r="XEG139" s="28"/>
      <c r="XEH139" s="28"/>
      <c r="XEI139" s="28"/>
      <c r="XEJ139" s="28"/>
      <c r="XEK139" s="28"/>
      <c r="XEL139" s="28"/>
      <c r="XEM139" s="28"/>
      <c r="XEN139" s="28"/>
      <c r="XEO139" s="28"/>
      <c r="XEP139" s="28"/>
      <c r="XEQ139" s="28"/>
      <c r="XER139" s="28"/>
      <c r="XES139" s="28"/>
      <c r="XET139" s="28"/>
      <c r="XEU139" s="28"/>
      <c r="XEV139" s="28"/>
      <c r="XEW139" s="28"/>
      <c r="XEX139" s="28"/>
      <c r="XEY139" s="28"/>
      <c r="XEZ139" s="28"/>
      <c r="XFA139" s="28"/>
      <c r="XFB139" s="28"/>
      <c r="XFC139" s="28"/>
      <c r="XFD139" s="28"/>
    </row>
    <row r="140" spans="1:42 16358:16384" s="3" customFormat="1" ht="19.05" customHeight="1">
      <c r="A140" s="109"/>
      <c r="B140" s="111"/>
      <c r="C140" s="111"/>
      <c r="D140" s="111"/>
      <c r="E140" s="111"/>
      <c r="F140" s="111"/>
      <c r="G140" s="111"/>
      <c r="H140" s="111"/>
      <c r="I140" s="111"/>
      <c r="J140" s="113"/>
      <c r="K140" s="18" t="str">
        <f ca="1">IF(A139="","",IF(MOD(ROW(),3)=1,"上午",IF(MOD(ROW(),3)=2,"下午","加班")))</f>
        <v/>
      </c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26"/>
      <c r="XED140" s="28"/>
      <c r="XEE140" s="28"/>
      <c r="XEF140" s="28"/>
      <c r="XEG140" s="28"/>
      <c r="XEH140" s="28"/>
      <c r="XEI140" s="28"/>
      <c r="XEJ140" s="28"/>
      <c r="XEK140" s="28"/>
      <c r="XEL140" s="28"/>
      <c r="XEM140" s="28"/>
      <c r="XEN140" s="28"/>
      <c r="XEO140" s="28"/>
      <c r="XEP140" s="28"/>
      <c r="XEQ140" s="28"/>
      <c r="XER140" s="28"/>
      <c r="XES140" s="28"/>
      <c r="XET140" s="28"/>
      <c r="XEU140" s="28"/>
      <c r="XEV140" s="28"/>
      <c r="XEW140" s="28"/>
      <c r="XEX140" s="28"/>
      <c r="XEY140" s="28"/>
      <c r="XEZ140" s="28"/>
      <c r="XFA140" s="28"/>
      <c r="XFB140" s="28"/>
      <c r="XFC140" s="28"/>
      <c r="XFD140" s="28"/>
    </row>
    <row r="141" spans="1:42 16358:16384" s="3" customFormat="1" ht="19.05" customHeight="1">
      <c r="A141" s="109"/>
      <c r="B141" s="111"/>
      <c r="C141" s="111"/>
      <c r="D141" s="111"/>
      <c r="E141" s="111"/>
      <c r="F141" s="111"/>
      <c r="G141" s="111"/>
      <c r="H141" s="111"/>
      <c r="I141" s="111"/>
      <c r="J141" s="113"/>
      <c r="K141" s="20" t="str">
        <f ca="1">IF(A139="","",IF(MOD(ROW(),3)=1,"上午",IF(MOD(ROW(),3)=2,"下午","加班")))</f>
        <v/>
      </c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7"/>
      <c r="XED141" s="28"/>
      <c r="XEE141" s="28"/>
      <c r="XEF141" s="28"/>
      <c r="XEG141" s="28"/>
      <c r="XEH141" s="28"/>
      <c r="XEI141" s="28"/>
      <c r="XEJ141" s="28"/>
      <c r="XEK141" s="28"/>
      <c r="XEL141" s="28"/>
      <c r="XEM141" s="28"/>
      <c r="XEN141" s="28"/>
      <c r="XEO141" s="28"/>
      <c r="XEP141" s="28"/>
      <c r="XEQ141" s="28"/>
      <c r="XER141" s="28"/>
      <c r="XES141" s="28"/>
      <c r="XET141" s="28"/>
      <c r="XEU141" s="28"/>
      <c r="XEV141" s="28"/>
      <c r="XEW141" s="28"/>
      <c r="XEX141" s="28"/>
      <c r="XEY141" s="28"/>
      <c r="XEZ141" s="28"/>
      <c r="XFA141" s="28"/>
      <c r="XFB141" s="28"/>
      <c r="XFC141" s="28"/>
      <c r="XFD141" s="28"/>
    </row>
    <row r="142" spans="1:42 16358:16384" s="3" customFormat="1" ht="19.05" customHeight="1">
      <c r="A142" s="109" t="str">
        <f ca="1">IF(B142=0,"",COUNTA($B$3:$B141))</f>
        <v/>
      </c>
      <c r="B142" s="111">
        <f ca="1">INDIRECT("员工信息表!B"&amp;COUNTA($B$3:$B141)+2)</f>
        <v>0</v>
      </c>
      <c r="C142" s="111"/>
      <c r="D142" s="111">
        <f>(COUNTIF($L142:$AP142,"出勤")+COUNTIF($L143:$AP143,"出勤"))*0.5</f>
        <v>0</v>
      </c>
      <c r="E142" s="111">
        <f>(COUNTIF($L142:$AP142,"事假")+COUNTIF($L143:$AP143,"事假"))*0.5</f>
        <v>0</v>
      </c>
      <c r="F142" s="111">
        <f>(COUNTIF($L142:$AP142,"病假")+COUNTIF($L143:$AP143,"病假"))*0.5</f>
        <v>0</v>
      </c>
      <c r="G142" s="111">
        <f>(COUNTIF($L142:$AP142,"休假")+COUNTIF($L143:$AP143,"休假"))*0.5</f>
        <v>0</v>
      </c>
      <c r="H142" s="111">
        <f>(COUNTIF($L142:$AP142,"缺勤")+COUNTIF($L143:$AP143,"缺勤"))*0.5</f>
        <v>0</v>
      </c>
      <c r="I142" s="111">
        <f>(COUNTIF($L142:$AP142,"放假")+COUNTIF($L143:$AP143,"放假"))*0.5</f>
        <v>0</v>
      </c>
      <c r="J142" s="113">
        <f>(SUM(L144:AP144))/$AO$2</f>
        <v>0</v>
      </c>
      <c r="K142" s="16" t="str">
        <f ca="1">IF(A142="","",IF(MOD(ROW(),3)=1,"上午",IF(MOD(ROW(),3)=2,"下午","加班")))</f>
        <v/>
      </c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25"/>
      <c r="XED142" s="28"/>
      <c r="XEE142" s="28"/>
      <c r="XEF142" s="28"/>
      <c r="XEG142" s="28"/>
      <c r="XEH142" s="28"/>
      <c r="XEI142" s="28"/>
      <c r="XEJ142" s="28"/>
      <c r="XEK142" s="28"/>
      <c r="XEL142" s="28"/>
      <c r="XEM142" s="28"/>
      <c r="XEN142" s="28"/>
      <c r="XEO142" s="28"/>
      <c r="XEP142" s="28"/>
      <c r="XEQ142" s="28"/>
      <c r="XER142" s="28"/>
      <c r="XES142" s="28"/>
      <c r="XET142" s="28"/>
      <c r="XEU142" s="28"/>
      <c r="XEV142" s="28"/>
      <c r="XEW142" s="28"/>
      <c r="XEX142" s="28"/>
      <c r="XEY142" s="28"/>
      <c r="XEZ142" s="28"/>
      <c r="XFA142" s="28"/>
      <c r="XFB142" s="28"/>
      <c r="XFC142" s="28"/>
      <c r="XFD142" s="28"/>
    </row>
    <row r="143" spans="1:42 16358:16384" s="3" customFormat="1" ht="19.05" customHeight="1">
      <c r="A143" s="109"/>
      <c r="B143" s="111"/>
      <c r="C143" s="111"/>
      <c r="D143" s="111"/>
      <c r="E143" s="111"/>
      <c r="F143" s="111"/>
      <c r="G143" s="111"/>
      <c r="H143" s="111"/>
      <c r="I143" s="111"/>
      <c r="J143" s="113"/>
      <c r="K143" s="18" t="str">
        <f ca="1">IF(A142="","",IF(MOD(ROW(),3)=1,"上午",IF(MOD(ROW(),3)=2,"下午","加班")))</f>
        <v/>
      </c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26"/>
      <c r="XED143" s="28"/>
      <c r="XEE143" s="28"/>
      <c r="XEF143" s="28"/>
      <c r="XEG143" s="28"/>
      <c r="XEH143" s="28"/>
      <c r="XEI143" s="28"/>
      <c r="XEJ143" s="28"/>
      <c r="XEK143" s="28"/>
      <c r="XEL143" s="28"/>
      <c r="XEM143" s="28"/>
      <c r="XEN143" s="28"/>
      <c r="XEO143" s="28"/>
      <c r="XEP143" s="28"/>
      <c r="XEQ143" s="28"/>
      <c r="XER143" s="28"/>
      <c r="XES143" s="28"/>
      <c r="XET143" s="28"/>
      <c r="XEU143" s="28"/>
      <c r="XEV143" s="28"/>
      <c r="XEW143" s="28"/>
      <c r="XEX143" s="28"/>
      <c r="XEY143" s="28"/>
      <c r="XEZ143" s="28"/>
      <c r="XFA143" s="28"/>
      <c r="XFB143" s="28"/>
      <c r="XFC143" s="28"/>
      <c r="XFD143" s="28"/>
    </row>
    <row r="144" spans="1:42 16358:16384" s="3" customFormat="1" ht="19.05" customHeight="1">
      <c r="A144" s="109"/>
      <c r="B144" s="111"/>
      <c r="C144" s="111"/>
      <c r="D144" s="111"/>
      <c r="E144" s="111"/>
      <c r="F144" s="111"/>
      <c r="G144" s="111"/>
      <c r="H144" s="111"/>
      <c r="I144" s="111"/>
      <c r="J144" s="113"/>
      <c r="K144" s="20" t="str">
        <f ca="1">IF(A142="","",IF(MOD(ROW(),3)=1,"上午",IF(MOD(ROW(),3)=2,"下午","加班")))</f>
        <v/>
      </c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7"/>
      <c r="XED144" s="28"/>
      <c r="XEE144" s="28"/>
      <c r="XEF144" s="28"/>
      <c r="XEG144" s="28"/>
      <c r="XEH144" s="28"/>
      <c r="XEI144" s="28"/>
      <c r="XEJ144" s="28"/>
      <c r="XEK144" s="28"/>
      <c r="XEL144" s="28"/>
      <c r="XEM144" s="28"/>
      <c r="XEN144" s="28"/>
      <c r="XEO144" s="28"/>
      <c r="XEP144" s="28"/>
      <c r="XEQ144" s="28"/>
      <c r="XER144" s="28"/>
      <c r="XES144" s="28"/>
      <c r="XET144" s="28"/>
      <c r="XEU144" s="28"/>
      <c r="XEV144" s="28"/>
      <c r="XEW144" s="28"/>
      <c r="XEX144" s="28"/>
      <c r="XEY144" s="28"/>
      <c r="XEZ144" s="28"/>
      <c r="XFA144" s="28"/>
      <c r="XFB144" s="28"/>
      <c r="XFC144" s="28"/>
      <c r="XFD144" s="28"/>
    </row>
    <row r="145" spans="1:42 16358:16384" s="3" customFormat="1" ht="19.05" customHeight="1">
      <c r="A145" s="109" t="str">
        <f ca="1">IF(B145=0,"",COUNTA($B$3:$B144))</f>
        <v/>
      </c>
      <c r="B145" s="111">
        <f ca="1">INDIRECT("员工信息表!B"&amp;COUNTA($B$3:$B144)+2)</f>
        <v>0</v>
      </c>
      <c r="C145" s="111"/>
      <c r="D145" s="111">
        <f>(COUNTIF($L145:$AP145,"出勤")+COUNTIF($L146:$AP146,"出勤"))*0.5</f>
        <v>0</v>
      </c>
      <c r="E145" s="111">
        <f>(COUNTIF($L145:$AP145,"事假")+COUNTIF($L146:$AP146,"事假"))*0.5</f>
        <v>0</v>
      </c>
      <c r="F145" s="111">
        <f>(COUNTIF($L145:$AP145,"病假")+COUNTIF($L146:$AP146,"病假"))*0.5</f>
        <v>0</v>
      </c>
      <c r="G145" s="111">
        <f>(COUNTIF($L145:$AP145,"休假")+COUNTIF($L146:$AP146,"休假"))*0.5</f>
        <v>0</v>
      </c>
      <c r="H145" s="111">
        <f>(COUNTIF($L145:$AP145,"缺勤")+COUNTIF($L146:$AP146,"缺勤"))*0.5</f>
        <v>0</v>
      </c>
      <c r="I145" s="111">
        <f>(COUNTIF($L145:$AP145,"放假")+COUNTIF($L146:$AP146,"放假"))*0.5</f>
        <v>0</v>
      </c>
      <c r="J145" s="113">
        <f>(SUM(L147:AP147))/$AO$2</f>
        <v>0</v>
      </c>
      <c r="K145" s="16" t="str">
        <f ca="1">IF(A145="","",IF(MOD(ROW(),3)=1,"上午",IF(MOD(ROW(),3)=2,"下午","加班")))</f>
        <v/>
      </c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25"/>
      <c r="XED145" s="28"/>
      <c r="XEE145" s="28"/>
      <c r="XEF145" s="28"/>
      <c r="XEG145" s="28"/>
      <c r="XEH145" s="28"/>
      <c r="XEI145" s="28"/>
      <c r="XEJ145" s="28"/>
      <c r="XEK145" s="28"/>
      <c r="XEL145" s="28"/>
      <c r="XEM145" s="28"/>
      <c r="XEN145" s="28"/>
      <c r="XEO145" s="28"/>
      <c r="XEP145" s="28"/>
      <c r="XEQ145" s="28"/>
      <c r="XER145" s="28"/>
      <c r="XES145" s="28"/>
      <c r="XET145" s="28"/>
      <c r="XEU145" s="28"/>
      <c r="XEV145" s="28"/>
      <c r="XEW145" s="28"/>
      <c r="XEX145" s="28"/>
      <c r="XEY145" s="28"/>
      <c r="XEZ145" s="28"/>
      <c r="XFA145" s="28"/>
      <c r="XFB145" s="28"/>
      <c r="XFC145" s="28"/>
      <c r="XFD145" s="28"/>
    </row>
    <row r="146" spans="1:42 16358:16384" s="3" customFormat="1" ht="19.05" customHeight="1">
      <c r="A146" s="109"/>
      <c r="B146" s="111"/>
      <c r="C146" s="111"/>
      <c r="D146" s="111"/>
      <c r="E146" s="111"/>
      <c r="F146" s="111"/>
      <c r="G146" s="111"/>
      <c r="H146" s="111"/>
      <c r="I146" s="111"/>
      <c r="J146" s="113"/>
      <c r="K146" s="18" t="str">
        <f ca="1">IF(A145="","",IF(MOD(ROW(),3)=1,"上午",IF(MOD(ROW(),3)=2,"下午","加班")))</f>
        <v/>
      </c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26"/>
      <c r="XED146" s="28"/>
      <c r="XEE146" s="28"/>
      <c r="XEF146" s="28"/>
      <c r="XEG146" s="28"/>
      <c r="XEH146" s="28"/>
      <c r="XEI146" s="28"/>
      <c r="XEJ146" s="28"/>
      <c r="XEK146" s="28"/>
      <c r="XEL146" s="28"/>
      <c r="XEM146" s="28"/>
      <c r="XEN146" s="28"/>
      <c r="XEO146" s="28"/>
      <c r="XEP146" s="28"/>
      <c r="XEQ146" s="28"/>
      <c r="XER146" s="28"/>
      <c r="XES146" s="28"/>
      <c r="XET146" s="28"/>
      <c r="XEU146" s="28"/>
      <c r="XEV146" s="28"/>
      <c r="XEW146" s="28"/>
      <c r="XEX146" s="28"/>
      <c r="XEY146" s="28"/>
      <c r="XEZ146" s="28"/>
      <c r="XFA146" s="28"/>
      <c r="XFB146" s="28"/>
      <c r="XFC146" s="28"/>
      <c r="XFD146" s="28"/>
    </row>
    <row r="147" spans="1:42 16358:16384" s="3" customFormat="1" ht="19.05" customHeight="1">
      <c r="A147" s="109"/>
      <c r="B147" s="111"/>
      <c r="C147" s="111"/>
      <c r="D147" s="111"/>
      <c r="E147" s="111"/>
      <c r="F147" s="111"/>
      <c r="G147" s="111"/>
      <c r="H147" s="111"/>
      <c r="I147" s="111"/>
      <c r="J147" s="113"/>
      <c r="K147" s="20" t="str">
        <f ca="1">IF(A145="","",IF(MOD(ROW(),3)=1,"上午",IF(MOD(ROW(),3)=2,"下午","加班")))</f>
        <v/>
      </c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7"/>
      <c r="XED147" s="28"/>
      <c r="XEE147" s="28"/>
      <c r="XEF147" s="28"/>
      <c r="XEG147" s="28"/>
      <c r="XEH147" s="28"/>
      <c r="XEI147" s="28"/>
      <c r="XEJ147" s="28"/>
      <c r="XEK147" s="28"/>
      <c r="XEL147" s="28"/>
      <c r="XEM147" s="28"/>
      <c r="XEN147" s="28"/>
      <c r="XEO147" s="28"/>
      <c r="XEP147" s="28"/>
      <c r="XEQ147" s="28"/>
      <c r="XER147" s="28"/>
      <c r="XES147" s="28"/>
      <c r="XET147" s="28"/>
      <c r="XEU147" s="28"/>
      <c r="XEV147" s="28"/>
      <c r="XEW147" s="28"/>
      <c r="XEX147" s="28"/>
      <c r="XEY147" s="28"/>
      <c r="XEZ147" s="28"/>
      <c r="XFA147" s="28"/>
      <c r="XFB147" s="28"/>
      <c r="XFC147" s="28"/>
      <c r="XFD147" s="28"/>
    </row>
    <row r="148" spans="1:42 16358:16384" s="3" customFormat="1" ht="19.05" customHeight="1">
      <c r="A148" s="109" t="str">
        <f ca="1">IF(B148=0,"",COUNTA($B$3:$B147))</f>
        <v/>
      </c>
      <c r="B148" s="111">
        <f ca="1">INDIRECT("员工信息表!B"&amp;COUNTA($B$3:$B147)+2)</f>
        <v>0</v>
      </c>
      <c r="C148" s="111"/>
      <c r="D148" s="111">
        <f>(COUNTIF($L148:$AP148,"出勤")+COUNTIF($L149:$AP149,"出勤"))*0.5</f>
        <v>0</v>
      </c>
      <c r="E148" s="111">
        <f>(COUNTIF($L148:$AP148,"事假")+COUNTIF($L149:$AP149,"事假"))*0.5</f>
        <v>0</v>
      </c>
      <c r="F148" s="111">
        <f>(COUNTIF($L148:$AP148,"病假")+COUNTIF($L149:$AP149,"病假"))*0.5</f>
        <v>0</v>
      </c>
      <c r="G148" s="111">
        <f>(COUNTIF($L148:$AP148,"休假")+COUNTIF($L149:$AP149,"休假"))*0.5</f>
        <v>0</v>
      </c>
      <c r="H148" s="111">
        <f>(COUNTIF($L148:$AP148,"缺勤")+COUNTIF($L149:$AP149,"缺勤"))*0.5</f>
        <v>0</v>
      </c>
      <c r="I148" s="111">
        <f>(COUNTIF($L148:$AP148,"放假")+COUNTIF($L149:$AP149,"放假"))*0.5</f>
        <v>0</v>
      </c>
      <c r="J148" s="113">
        <f>(SUM(L150:AP150))/$AO$2</f>
        <v>0</v>
      </c>
      <c r="K148" s="16" t="str">
        <f ca="1">IF(A148="","",IF(MOD(ROW(),3)=1,"上午",IF(MOD(ROW(),3)=2,"下午","加班")))</f>
        <v/>
      </c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25"/>
      <c r="XED148" s="28"/>
      <c r="XEE148" s="28"/>
      <c r="XEF148" s="28"/>
      <c r="XEG148" s="28"/>
      <c r="XEH148" s="28"/>
      <c r="XEI148" s="28"/>
      <c r="XEJ148" s="28"/>
      <c r="XEK148" s="28"/>
      <c r="XEL148" s="28"/>
      <c r="XEM148" s="28"/>
      <c r="XEN148" s="28"/>
      <c r="XEO148" s="28"/>
      <c r="XEP148" s="28"/>
      <c r="XEQ148" s="28"/>
      <c r="XER148" s="28"/>
      <c r="XES148" s="28"/>
      <c r="XET148" s="28"/>
      <c r="XEU148" s="28"/>
      <c r="XEV148" s="28"/>
      <c r="XEW148" s="28"/>
      <c r="XEX148" s="28"/>
      <c r="XEY148" s="28"/>
      <c r="XEZ148" s="28"/>
      <c r="XFA148" s="28"/>
      <c r="XFB148" s="28"/>
      <c r="XFC148" s="28"/>
      <c r="XFD148" s="28"/>
    </row>
    <row r="149" spans="1:42 16358:16384" s="3" customFormat="1" ht="19.05" customHeight="1">
      <c r="A149" s="109"/>
      <c r="B149" s="111"/>
      <c r="C149" s="111"/>
      <c r="D149" s="111"/>
      <c r="E149" s="111"/>
      <c r="F149" s="111"/>
      <c r="G149" s="111"/>
      <c r="H149" s="111"/>
      <c r="I149" s="111"/>
      <c r="J149" s="113"/>
      <c r="K149" s="18" t="str">
        <f ca="1">IF(A148="","",IF(MOD(ROW(),3)=1,"上午",IF(MOD(ROW(),3)=2,"下午","加班")))</f>
        <v/>
      </c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26"/>
      <c r="XED149" s="28"/>
      <c r="XEE149" s="28"/>
      <c r="XEF149" s="28"/>
      <c r="XEG149" s="28"/>
      <c r="XEH149" s="28"/>
      <c r="XEI149" s="28"/>
      <c r="XEJ149" s="28"/>
      <c r="XEK149" s="28"/>
      <c r="XEL149" s="28"/>
      <c r="XEM149" s="28"/>
      <c r="XEN149" s="28"/>
      <c r="XEO149" s="28"/>
      <c r="XEP149" s="28"/>
      <c r="XEQ149" s="28"/>
      <c r="XER149" s="28"/>
      <c r="XES149" s="28"/>
      <c r="XET149" s="28"/>
      <c r="XEU149" s="28"/>
      <c r="XEV149" s="28"/>
      <c r="XEW149" s="28"/>
      <c r="XEX149" s="28"/>
      <c r="XEY149" s="28"/>
      <c r="XEZ149" s="28"/>
      <c r="XFA149" s="28"/>
      <c r="XFB149" s="28"/>
      <c r="XFC149" s="28"/>
      <c r="XFD149" s="28"/>
    </row>
    <row r="150" spans="1:42 16358:16384" s="3" customFormat="1" ht="19.05" customHeight="1">
      <c r="A150" s="109"/>
      <c r="B150" s="111"/>
      <c r="C150" s="111"/>
      <c r="D150" s="111"/>
      <c r="E150" s="111"/>
      <c r="F150" s="111"/>
      <c r="G150" s="111"/>
      <c r="H150" s="111"/>
      <c r="I150" s="111"/>
      <c r="J150" s="113"/>
      <c r="K150" s="20" t="str">
        <f ca="1">IF(A148="","",IF(MOD(ROW(),3)=1,"上午",IF(MOD(ROW(),3)=2,"下午","加班")))</f>
        <v/>
      </c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7"/>
      <c r="XED150" s="28"/>
      <c r="XEE150" s="28"/>
      <c r="XEF150" s="28"/>
      <c r="XEG150" s="28"/>
      <c r="XEH150" s="28"/>
      <c r="XEI150" s="28"/>
      <c r="XEJ150" s="28"/>
      <c r="XEK150" s="28"/>
      <c r="XEL150" s="28"/>
      <c r="XEM150" s="28"/>
      <c r="XEN150" s="28"/>
      <c r="XEO150" s="28"/>
      <c r="XEP150" s="28"/>
      <c r="XEQ150" s="28"/>
      <c r="XER150" s="28"/>
      <c r="XES150" s="28"/>
      <c r="XET150" s="28"/>
      <c r="XEU150" s="28"/>
      <c r="XEV150" s="28"/>
      <c r="XEW150" s="28"/>
      <c r="XEX150" s="28"/>
      <c r="XEY150" s="28"/>
      <c r="XEZ150" s="28"/>
      <c r="XFA150" s="28"/>
      <c r="XFB150" s="28"/>
      <c r="XFC150" s="28"/>
      <c r="XFD150" s="28"/>
    </row>
    <row r="151" spans="1:42 16358:16384" s="3" customFormat="1" ht="19.05" customHeight="1">
      <c r="A151" s="109" t="str">
        <f ca="1">IF(B151=0,"",COUNTA($B$3:$B150))</f>
        <v/>
      </c>
      <c r="B151" s="111">
        <f ca="1">INDIRECT("员工信息表!B"&amp;COUNTA($B$3:$B150)+2)</f>
        <v>0</v>
      </c>
      <c r="C151" s="111"/>
      <c r="D151" s="111">
        <f>(COUNTIF($L151:$AP151,"出勤")+COUNTIF($L152:$AP152,"出勤"))*0.5</f>
        <v>0</v>
      </c>
      <c r="E151" s="111">
        <f>(COUNTIF($L151:$AP151,"事假")+COUNTIF($L152:$AP152,"事假"))*0.5</f>
        <v>0</v>
      </c>
      <c r="F151" s="111">
        <f>(COUNTIF($L151:$AP151,"病假")+COUNTIF($L152:$AP152,"病假"))*0.5</f>
        <v>0</v>
      </c>
      <c r="G151" s="111">
        <f>(COUNTIF($L151:$AP151,"休假")+COUNTIF($L152:$AP152,"休假"))*0.5</f>
        <v>0</v>
      </c>
      <c r="H151" s="111">
        <f>(COUNTIF($L151:$AP151,"缺勤")+COUNTIF($L152:$AP152,"缺勤"))*0.5</f>
        <v>0</v>
      </c>
      <c r="I151" s="111">
        <f>(COUNTIF($L151:$AP151,"放假")+COUNTIF($L152:$AP152,"放假"))*0.5</f>
        <v>0</v>
      </c>
      <c r="J151" s="113">
        <f>(SUM(L153:AP153))/$AO$2</f>
        <v>0</v>
      </c>
      <c r="K151" s="16" t="str">
        <f ca="1">IF(A151="","",IF(MOD(ROW(),3)=1,"上午",IF(MOD(ROW(),3)=2,"下午","加班")))</f>
        <v/>
      </c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25"/>
      <c r="XED151" s="28"/>
      <c r="XEE151" s="28"/>
      <c r="XEF151" s="28"/>
      <c r="XEG151" s="28"/>
      <c r="XEH151" s="28"/>
      <c r="XEI151" s="28"/>
      <c r="XEJ151" s="28"/>
      <c r="XEK151" s="28"/>
      <c r="XEL151" s="28"/>
      <c r="XEM151" s="28"/>
      <c r="XEN151" s="28"/>
      <c r="XEO151" s="28"/>
      <c r="XEP151" s="28"/>
      <c r="XEQ151" s="28"/>
      <c r="XER151" s="28"/>
      <c r="XES151" s="28"/>
      <c r="XET151" s="28"/>
      <c r="XEU151" s="28"/>
      <c r="XEV151" s="28"/>
      <c r="XEW151" s="28"/>
      <c r="XEX151" s="28"/>
      <c r="XEY151" s="28"/>
      <c r="XEZ151" s="28"/>
      <c r="XFA151" s="28"/>
      <c r="XFB151" s="28"/>
      <c r="XFC151" s="28"/>
      <c r="XFD151" s="28"/>
    </row>
    <row r="152" spans="1:42 16358:16384" s="3" customFormat="1" ht="19.05" customHeight="1">
      <c r="A152" s="109"/>
      <c r="B152" s="111"/>
      <c r="C152" s="111"/>
      <c r="D152" s="111"/>
      <c r="E152" s="111"/>
      <c r="F152" s="111"/>
      <c r="G152" s="111"/>
      <c r="H152" s="111"/>
      <c r="I152" s="111"/>
      <c r="J152" s="113"/>
      <c r="K152" s="18" t="str">
        <f ca="1">IF(A151="","",IF(MOD(ROW(),3)=1,"上午",IF(MOD(ROW(),3)=2,"下午","加班")))</f>
        <v/>
      </c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26"/>
      <c r="XED152" s="28"/>
      <c r="XEE152" s="28"/>
      <c r="XEF152" s="28"/>
      <c r="XEG152" s="28"/>
      <c r="XEH152" s="28"/>
      <c r="XEI152" s="28"/>
      <c r="XEJ152" s="28"/>
      <c r="XEK152" s="28"/>
      <c r="XEL152" s="28"/>
      <c r="XEM152" s="28"/>
      <c r="XEN152" s="28"/>
      <c r="XEO152" s="28"/>
      <c r="XEP152" s="28"/>
      <c r="XEQ152" s="28"/>
      <c r="XER152" s="28"/>
      <c r="XES152" s="28"/>
      <c r="XET152" s="28"/>
      <c r="XEU152" s="28"/>
      <c r="XEV152" s="28"/>
      <c r="XEW152" s="28"/>
      <c r="XEX152" s="28"/>
      <c r="XEY152" s="28"/>
      <c r="XEZ152" s="28"/>
      <c r="XFA152" s="28"/>
      <c r="XFB152" s="28"/>
      <c r="XFC152" s="28"/>
      <c r="XFD152" s="28"/>
    </row>
    <row r="153" spans="1:42 16358:16384" s="3" customFormat="1" ht="19.05" customHeight="1">
      <c r="A153" s="109"/>
      <c r="B153" s="111"/>
      <c r="C153" s="111"/>
      <c r="D153" s="111"/>
      <c r="E153" s="111"/>
      <c r="F153" s="111"/>
      <c r="G153" s="111"/>
      <c r="H153" s="111"/>
      <c r="I153" s="111"/>
      <c r="J153" s="113"/>
      <c r="K153" s="20" t="str">
        <f ca="1">IF(A151="","",IF(MOD(ROW(),3)=1,"上午",IF(MOD(ROW(),3)=2,"下午","加班")))</f>
        <v/>
      </c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7"/>
      <c r="XED153" s="28"/>
      <c r="XEE153" s="28"/>
      <c r="XEF153" s="28"/>
      <c r="XEG153" s="28"/>
      <c r="XEH153" s="28"/>
      <c r="XEI153" s="28"/>
      <c r="XEJ153" s="28"/>
      <c r="XEK153" s="28"/>
      <c r="XEL153" s="28"/>
      <c r="XEM153" s="28"/>
      <c r="XEN153" s="28"/>
      <c r="XEO153" s="28"/>
      <c r="XEP153" s="28"/>
      <c r="XEQ153" s="28"/>
      <c r="XER153" s="28"/>
      <c r="XES153" s="28"/>
      <c r="XET153" s="28"/>
      <c r="XEU153" s="28"/>
      <c r="XEV153" s="28"/>
      <c r="XEW153" s="28"/>
      <c r="XEX153" s="28"/>
      <c r="XEY153" s="28"/>
      <c r="XEZ153" s="28"/>
      <c r="XFA153" s="28"/>
      <c r="XFB153" s="28"/>
      <c r="XFC153" s="28"/>
      <c r="XFD153" s="28"/>
    </row>
    <row r="154" spans="1:42 16358:16384" s="3" customFormat="1" ht="19.05" customHeight="1">
      <c r="A154" s="109" t="str">
        <f ca="1">IF(B154=0,"",COUNTA($B$3:$B153))</f>
        <v/>
      </c>
      <c r="B154" s="111">
        <f ca="1">INDIRECT("员工信息表!B"&amp;COUNTA($B$3:$B153)+2)</f>
        <v>0</v>
      </c>
      <c r="C154" s="111"/>
      <c r="D154" s="111">
        <f>(COUNTIF($L154:$AP154,"出勤")+COUNTIF($L155:$AP155,"出勤"))*0.5</f>
        <v>0</v>
      </c>
      <c r="E154" s="111">
        <f>(COUNTIF($L154:$AP154,"事假")+COUNTIF($L155:$AP155,"事假"))*0.5</f>
        <v>0</v>
      </c>
      <c r="F154" s="111">
        <f>(COUNTIF($L154:$AP154,"病假")+COUNTIF($L155:$AP155,"病假"))*0.5</f>
        <v>0</v>
      </c>
      <c r="G154" s="111">
        <f>(COUNTIF($L154:$AP154,"休假")+COUNTIF($L155:$AP155,"休假"))*0.5</f>
        <v>0</v>
      </c>
      <c r="H154" s="111">
        <f>(COUNTIF($L154:$AP154,"缺勤")+COUNTIF($L155:$AP155,"缺勤"))*0.5</f>
        <v>0</v>
      </c>
      <c r="I154" s="111">
        <f>(COUNTIF($L154:$AP154,"放假")+COUNTIF($L155:$AP155,"放假"))*0.5</f>
        <v>0</v>
      </c>
      <c r="J154" s="113">
        <f>(SUM(L156:AP156))/$AO$2</f>
        <v>0</v>
      </c>
      <c r="K154" s="16" t="str">
        <f ca="1">IF(A154="","",IF(MOD(ROW(),3)=1,"上午",IF(MOD(ROW(),3)=2,"下午","加班")))</f>
        <v/>
      </c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25"/>
      <c r="XED154" s="28"/>
      <c r="XEE154" s="28"/>
      <c r="XEF154" s="28"/>
      <c r="XEG154" s="28"/>
      <c r="XEH154" s="28"/>
      <c r="XEI154" s="28"/>
      <c r="XEJ154" s="28"/>
      <c r="XEK154" s="28"/>
      <c r="XEL154" s="28"/>
      <c r="XEM154" s="28"/>
      <c r="XEN154" s="28"/>
      <c r="XEO154" s="28"/>
      <c r="XEP154" s="28"/>
      <c r="XEQ154" s="28"/>
      <c r="XER154" s="28"/>
      <c r="XES154" s="28"/>
      <c r="XET154" s="28"/>
      <c r="XEU154" s="28"/>
      <c r="XEV154" s="28"/>
      <c r="XEW154" s="28"/>
      <c r="XEX154" s="28"/>
      <c r="XEY154" s="28"/>
      <c r="XEZ154" s="28"/>
      <c r="XFA154" s="28"/>
      <c r="XFB154" s="28"/>
      <c r="XFC154" s="28"/>
      <c r="XFD154" s="28"/>
    </row>
    <row r="155" spans="1:42 16358:16384" s="3" customFormat="1" ht="19.05" customHeight="1">
      <c r="A155" s="109"/>
      <c r="B155" s="111"/>
      <c r="C155" s="111"/>
      <c r="D155" s="111"/>
      <c r="E155" s="111"/>
      <c r="F155" s="111"/>
      <c r="G155" s="111"/>
      <c r="H155" s="111"/>
      <c r="I155" s="111"/>
      <c r="J155" s="113"/>
      <c r="K155" s="18" t="str">
        <f ca="1">IF(A154="","",IF(MOD(ROW(),3)=1,"上午",IF(MOD(ROW(),3)=2,"下午","加班")))</f>
        <v/>
      </c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26"/>
      <c r="XED155" s="28"/>
      <c r="XEE155" s="28"/>
      <c r="XEF155" s="28"/>
      <c r="XEG155" s="28"/>
      <c r="XEH155" s="28"/>
      <c r="XEI155" s="28"/>
      <c r="XEJ155" s="28"/>
      <c r="XEK155" s="28"/>
      <c r="XEL155" s="28"/>
      <c r="XEM155" s="28"/>
      <c r="XEN155" s="28"/>
      <c r="XEO155" s="28"/>
      <c r="XEP155" s="28"/>
      <c r="XEQ155" s="28"/>
      <c r="XER155" s="28"/>
      <c r="XES155" s="28"/>
      <c r="XET155" s="28"/>
      <c r="XEU155" s="28"/>
      <c r="XEV155" s="28"/>
      <c r="XEW155" s="28"/>
      <c r="XEX155" s="28"/>
      <c r="XEY155" s="28"/>
      <c r="XEZ155" s="28"/>
      <c r="XFA155" s="28"/>
      <c r="XFB155" s="28"/>
      <c r="XFC155" s="28"/>
      <c r="XFD155" s="28"/>
    </row>
    <row r="156" spans="1:42 16358:16384" s="3" customFormat="1" ht="19.05" customHeight="1">
      <c r="A156" s="109"/>
      <c r="B156" s="111"/>
      <c r="C156" s="111"/>
      <c r="D156" s="111"/>
      <c r="E156" s="111"/>
      <c r="F156" s="111"/>
      <c r="G156" s="111"/>
      <c r="H156" s="111"/>
      <c r="I156" s="111"/>
      <c r="J156" s="113"/>
      <c r="K156" s="20" t="str">
        <f ca="1">IF(A154="","",IF(MOD(ROW(),3)=1,"上午",IF(MOD(ROW(),3)=2,"下午","加班")))</f>
        <v/>
      </c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  <c r="AP156" s="27"/>
      <c r="XED156" s="28"/>
      <c r="XEE156" s="28"/>
      <c r="XEF156" s="28"/>
      <c r="XEG156" s="28"/>
      <c r="XEH156" s="28"/>
      <c r="XEI156" s="28"/>
      <c r="XEJ156" s="28"/>
      <c r="XEK156" s="28"/>
      <c r="XEL156" s="28"/>
      <c r="XEM156" s="28"/>
      <c r="XEN156" s="28"/>
      <c r="XEO156" s="28"/>
      <c r="XEP156" s="28"/>
      <c r="XEQ156" s="28"/>
      <c r="XER156" s="28"/>
      <c r="XES156" s="28"/>
      <c r="XET156" s="28"/>
      <c r="XEU156" s="28"/>
      <c r="XEV156" s="28"/>
      <c r="XEW156" s="28"/>
      <c r="XEX156" s="28"/>
      <c r="XEY156" s="28"/>
      <c r="XEZ156" s="28"/>
      <c r="XFA156" s="28"/>
      <c r="XFB156" s="28"/>
      <c r="XFC156" s="28"/>
      <c r="XFD156" s="28"/>
    </row>
    <row r="157" spans="1:42 16358:16384" s="3" customFormat="1" ht="19.05" customHeight="1">
      <c r="A157" s="109" t="str">
        <f ca="1">IF(B157=0,"",COUNTA($B$3:$B156))</f>
        <v/>
      </c>
      <c r="B157" s="111">
        <f ca="1">INDIRECT("员工信息表!B"&amp;COUNTA($B$3:$B156)+2)</f>
        <v>0</v>
      </c>
      <c r="C157" s="111"/>
      <c r="D157" s="111">
        <f>(COUNTIF($L157:$AP157,"出勤")+COUNTIF($L158:$AP158,"出勤"))*0.5</f>
        <v>0</v>
      </c>
      <c r="E157" s="111">
        <f>(COUNTIF($L157:$AP157,"事假")+COUNTIF($L158:$AP158,"事假"))*0.5</f>
        <v>0</v>
      </c>
      <c r="F157" s="111">
        <f>(COUNTIF($L157:$AP157,"病假")+COUNTIF($L158:$AP158,"病假"))*0.5</f>
        <v>0</v>
      </c>
      <c r="G157" s="111">
        <f>(COUNTIF($L157:$AP157,"休假")+COUNTIF($L158:$AP158,"休假"))*0.5</f>
        <v>0</v>
      </c>
      <c r="H157" s="111">
        <f>(COUNTIF($L157:$AP157,"缺勤")+COUNTIF($L158:$AP158,"缺勤"))*0.5</f>
        <v>0</v>
      </c>
      <c r="I157" s="111">
        <f>(COUNTIF($L157:$AP157,"放假")+COUNTIF($L158:$AP158,"放假"))*0.5</f>
        <v>0</v>
      </c>
      <c r="J157" s="113">
        <f>(SUM(L159:AP159))/$AO$2</f>
        <v>0</v>
      </c>
      <c r="K157" s="16" t="str">
        <f ca="1">IF(A157="","",IF(MOD(ROW(),3)=1,"上午",IF(MOD(ROW(),3)=2,"下午","加班")))</f>
        <v/>
      </c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25"/>
      <c r="XED157" s="28"/>
      <c r="XEE157" s="28"/>
      <c r="XEF157" s="28"/>
      <c r="XEG157" s="28"/>
      <c r="XEH157" s="28"/>
      <c r="XEI157" s="28"/>
      <c r="XEJ157" s="28"/>
      <c r="XEK157" s="28"/>
      <c r="XEL157" s="28"/>
      <c r="XEM157" s="28"/>
      <c r="XEN157" s="28"/>
      <c r="XEO157" s="28"/>
      <c r="XEP157" s="28"/>
      <c r="XEQ157" s="28"/>
      <c r="XER157" s="28"/>
      <c r="XES157" s="28"/>
      <c r="XET157" s="28"/>
      <c r="XEU157" s="28"/>
      <c r="XEV157" s="28"/>
      <c r="XEW157" s="28"/>
      <c r="XEX157" s="28"/>
      <c r="XEY157" s="28"/>
      <c r="XEZ157" s="28"/>
      <c r="XFA157" s="28"/>
      <c r="XFB157" s="28"/>
      <c r="XFC157" s="28"/>
      <c r="XFD157" s="28"/>
    </row>
    <row r="158" spans="1:42 16358:16384" s="3" customFormat="1" ht="19.05" customHeight="1">
      <c r="A158" s="109"/>
      <c r="B158" s="111"/>
      <c r="C158" s="111"/>
      <c r="D158" s="111"/>
      <c r="E158" s="111"/>
      <c r="F158" s="111"/>
      <c r="G158" s="111"/>
      <c r="H158" s="111"/>
      <c r="I158" s="111"/>
      <c r="J158" s="113"/>
      <c r="K158" s="18" t="str">
        <f ca="1">IF(A157="","",IF(MOD(ROW(),3)=1,"上午",IF(MOD(ROW(),3)=2,"下午","加班")))</f>
        <v/>
      </c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26"/>
      <c r="XED158" s="28"/>
      <c r="XEE158" s="28"/>
      <c r="XEF158" s="28"/>
      <c r="XEG158" s="28"/>
      <c r="XEH158" s="28"/>
      <c r="XEI158" s="28"/>
      <c r="XEJ158" s="28"/>
      <c r="XEK158" s="28"/>
      <c r="XEL158" s="28"/>
      <c r="XEM158" s="28"/>
      <c r="XEN158" s="28"/>
      <c r="XEO158" s="28"/>
      <c r="XEP158" s="28"/>
      <c r="XEQ158" s="28"/>
      <c r="XER158" s="28"/>
      <c r="XES158" s="28"/>
      <c r="XET158" s="28"/>
      <c r="XEU158" s="28"/>
      <c r="XEV158" s="28"/>
      <c r="XEW158" s="28"/>
      <c r="XEX158" s="28"/>
      <c r="XEY158" s="28"/>
      <c r="XEZ158" s="28"/>
      <c r="XFA158" s="28"/>
      <c r="XFB158" s="28"/>
      <c r="XFC158" s="28"/>
      <c r="XFD158" s="28"/>
    </row>
    <row r="159" spans="1:42 16358:16384" s="3" customFormat="1" ht="19.05" customHeight="1">
      <c r="A159" s="109"/>
      <c r="B159" s="111"/>
      <c r="C159" s="111"/>
      <c r="D159" s="111"/>
      <c r="E159" s="111"/>
      <c r="F159" s="111"/>
      <c r="G159" s="111"/>
      <c r="H159" s="111"/>
      <c r="I159" s="111"/>
      <c r="J159" s="113"/>
      <c r="K159" s="20" t="str">
        <f ca="1">IF(A157="","",IF(MOD(ROW(),3)=1,"上午",IF(MOD(ROW(),3)=2,"下午","加班")))</f>
        <v/>
      </c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  <c r="AP159" s="27"/>
      <c r="XED159" s="28"/>
      <c r="XEE159" s="28"/>
      <c r="XEF159" s="28"/>
      <c r="XEG159" s="28"/>
      <c r="XEH159" s="28"/>
      <c r="XEI159" s="28"/>
      <c r="XEJ159" s="28"/>
      <c r="XEK159" s="28"/>
      <c r="XEL159" s="28"/>
      <c r="XEM159" s="28"/>
      <c r="XEN159" s="28"/>
      <c r="XEO159" s="28"/>
      <c r="XEP159" s="28"/>
      <c r="XEQ159" s="28"/>
      <c r="XER159" s="28"/>
      <c r="XES159" s="28"/>
      <c r="XET159" s="28"/>
      <c r="XEU159" s="28"/>
      <c r="XEV159" s="28"/>
      <c r="XEW159" s="28"/>
      <c r="XEX159" s="28"/>
      <c r="XEY159" s="28"/>
      <c r="XEZ159" s="28"/>
      <c r="XFA159" s="28"/>
      <c r="XFB159" s="28"/>
      <c r="XFC159" s="28"/>
      <c r="XFD159" s="28"/>
    </row>
    <row r="160" spans="1:42 16358:16384" s="3" customFormat="1" ht="19.05" customHeight="1">
      <c r="A160" s="109" t="str">
        <f ca="1">IF(B160=0,"",COUNTA($B$3:$B159))</f>
        <v/>
      </c>
      <c r="B160" s="111">
        <f ca="1">INDIRECT("员工信息表!B"&amp;COUNTA($B$3:$B159)+2)</f>
        <v>0</v>
      </c>
      <c r="C160" s="111"/>
      <c r="D160" s="111">
        <f>(COUNTIF($L160:$AP160,"出勤")+COUNTIF($L161:$AP161,"出勤"))*0.5</f>
        <v>0</v>
      </c>
      <c r="E160" s="111">
        <f>(COUNTIF($L160:$AP160,"事假")+COUNTIF($L161:$AP161,"事假"))*0.5</f>
        <v>0</v>
      </c>
      <c r="F160" s="111">
        <f>(COUNTIF($L160:$AP160,"病假")+COUNTIF($L161:$AP161,"病假"))*0.5</f>
        <v>0</v>
      </c>
      <c r="G160" s="111">
        <f>(COUNTIF($L160:$AP160,"休假")+COUNTIF($L161:$AP161,"休假"))*0.5</f>
        <v>0</v>
      </c>
      <c r="H160" s="111">
        <f>(COUNTIF($L160:$AP160,"缺勤")+COUNTIF($L161:$AP161,"缺勤"))*0.5</f>
        <v>0</v>
      </c>
      <c r="I160" s="111">
        <f>(COUNTIF($L160:$AP160,"放假")+COUNTIF($L161:$AP161,"放假"))*0.5</f>
        <v>0</v>
      </c>
      <c r="J160" s="113">
        <f>(SUM(L162:AP162))/$AO$2</f>
        <v>0</v>
      </c>
      <c r="K160" s="16" t="str">
        <f ca="1">IF(A160="","",IF(MOD(ROW(),3)=1,"上午",IF(MOD(ROW(),3)=2,"下午","加班")))</f>
        <v/>
      </c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25"/>
      <c r="XED160" s="28"/>
      <c r="XEE160" s="28"/>
      <c r="XEF160" s="28"/>
      <c r="XEG160" s="28"/>
      <c r="XEH160" s="28"/>
      <c r="XEI160" s="28"/>
      <c r="XEJ160" s="28"/>
      <c r="XEK160" s="28"/>
      <c r="XEL160" s="28"/>
      <c r="XEM160" s="28"/>
      <c r="XEN160" s="28"/>
      <c r="XEO160" s="28"/>
      <c r="XEP160" s="28"/>
      <c r="XEQ160" s="28"/>
      <c r="XER160" s="28"/>
      <c r="XES160" s="28"/>
      <c r="XET160" s="28"/>
      <c r="XEU160" s="28"/>
      <c r="XEV160" s="28"/>
      <c r="XEW160" s="28"/>
      <c r="XEX160" s="28"/>
      <c r="XEY160" s="28"/>
      <c r="XEZ160" s="28"/>
      <c r="XFA160" s="28"/>
      <c r="XFB160" s="28"/>
      <c r="XFC160" s="28"/>
      <c r="XFD160" s="28"/>
    </row>
    <row r="161" spans="1:42 16358:16384" s="3" customFormat="1" ht="19.05" customHeight="1">
      <c r="A161" s="109"/>
      <c r="B161" s="111"/>
      <c r="C161" s="111"/>
      <c r="D161" s="111"/>
      <c r="E161" s="111"/>
      <c r="F161" s="111"/>
      <c r="G161" s="111"/>
      <c r="H161" s="111"/>
      <c r="I161" s="111"/>
      <c r="J161" s="113"/>
      <c r="K161" s="18" t="str">
        <f ca="1">IF(A160="","",IF(MOD(ROW(),3)=1,"上午",IF(MOD(ROW(),3)=2,"下午","加班")))</f>
        <v/>
      </c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26"/>
      <c r="XED161" s="28"/>
      <c r="XEE161" s="28"/>
      <c r="XEF161" s="28"/>
      <c r="XEG161" s="28"/>
      <c r="XEH161" s="28"/>
      <c r="XEI161" s="28"/>
      <c r="XEJ161" s="28"/>
      <c r="XEK161" s="28"/>
      <c r="XEL161" s="28"/>
      <c r="XEM161" s="28"/>
      <c r="XEN161" s="28"/>
      <c r="XEO161" s="28"/>
      <c r="XEP161" s="28"/>
      <c r="XEQ161" s="28"/>
      <c r="XER161" s="28"/>
      <c r="XES161" s="28"/>
      <c r="XET161" s="28"/>
      <c r="XEU161" s="28"/>
      <c r="XEV161" s="28"/>
      <c r="XEW161" s="28"/>
      <c r="XEX161" s="28"/>
      <c r="XEY161" s="28"/>
      <c r="XEZ161" s="28"/>
      <c r="XFA161" s="28"/>
      <c r="XFB161" s="28"/>
      <c r="XFC161" s="28"/>
      <c r="XFD161" s="28"/>
    </row>
    <row r="162" spans="1:42 16358:16384" s="3" customFormat="1" ht="19.05" customHeight="1">
      <c r="A162" s="109"/>
      <c r="B162" s="111"/>
      <c r="C162" s="111"/>
      <c r="D162" s="111"/>
      <c r="E162" s="111"/>
      <c r="F162" s="111"/>
      <c r="G162" s="111"/>
      <c r="H162" s="111"/>
      <c r="I162" s="111"/>
      <c r="J162" s="113"/>
      <c r="K162" s="20" t="str">
        <f ca="1">IF(A160="","",IF(MOD(ROW(),3)=1,"上午",IF(MOD(ROW(),3)=2,"下午","加班")))</f>
        <v/>
      </c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7"/>
      <c r="XED162" s="28"/>
      <c r="XEE162" s="28"/>
      <c r="XEF162" s="28"/>
      <c r="XEG162" s="28"/>
      <c r="XEH162" s="28"/>
      <c r="XEI162" s="28"/>
      <c r="XEJ162" s="28"/>
      <c r="XEK162" s="28"/>
      <c r="XEL162" s="28"/>
      <c r="XEM162" s="28"/>
      <c r="XEN162" s="28"/>
      <c r="XEO162" s="28"/>
      <c r="XEP162" s="28"/>
      <c r="XEQ162" s="28"/>
      <c r="XER162" s="28"/>
      <c r="XES162" s="28"/>
      <c r="XET162" s="28"/>
      <c r="XEU162" s="28"/>
      <c r="XEV162" s="28"/>
      <c r="XEW162" s="28"/>
      <c r="XEX162" s="28"/>
      <c r="XEY162" s="28"/>
      <c r="XEZ162" s="28"/>
      <c r="XFA162" s="28"/>
      <c r="XFB162" s="28"/>
      <c r="XFC162" s="28"/>
      <c r="XFD162" s="28"/>
    </row>
    <row r="163" spans="1:42 16358:16384" s="3" customFormat="1" ht="19.05" customHeight="1">
      <c r="A163" s="109" t="str">
        <f ca="1">IF(B163=0,"",COUNTA($B$3:$B162))</f>
        <v/>
      </c>
      <c r="B163" s="111">
        <f ca="1">INDIRECT("员工信息表!B"&amp;COUNTA($B$3:$B162)+2)</f>
        <v>0</v>
      </c>
      <c r="C163" s="111"/>
      <c r="D163" s="111">
        <f>(COUNTIF($L163:$AP163,"出勤")+COUNTIF($L164:$AP164,"出勤"))*0.5</f>
        <v>0</v>
      </c>
      <c r="E163" s="111">
        <f>(COUNTIF($L163:$AP163,"事假")+COUNTIF($L164:$AP164,"事假"))*0.5</f>
        <v>0</v>
      </c>
      <c r="F163" s="111">
        <f>(COUNTIF($L163:$AP163,"病假")+COUNTIF($L164:$AP164,"病假"))*0.5</f>
        <v>0</v>
      </c>
      <c r="G163" s="111">
        <f>(COUNTIF($L163:$AP163,"休假")+COUNTIF($L164:$AP164,"休假"))*0.5</f>
        <v>0</v>
      </c>
      <c r="H163" s="111">
        <f>(COUNTIF($L163:$AP163,"缺勤")+COUNTIF($L164:$AP164,"缺勤"))*0.5</f>
        <v>0</v>
      </c>
      <c r="I163" s="111">
        <f>(COUNTIF($L163:$AP163,"放假")+COUNTIF($L164:$AP164,"放假"))*0.5</f>
        <v>0</v>
      </c>
      <c r="J163" s="113">
        <f>(SUM(L165:AP165))/$AO$2</f>
        <v>0</v>
      </c>
      <c r="K163" s="16" t="str">
        <f ca="1">IF(A163="","",IF(MOD(ROW(),3)=1,"上午",IF(MOD(ROW(),3)=2,"下午","加班")))</f>
        <v/>
      </c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25"/>
      <c r="XED163" s="28"/>
      <c r="XEE163" s="28"/>
      <c r="XEF163" s="28"/>
      <c r="XEG163" s="28"/>
      <c r="XEH163" s="28"/>
      <c r="XEI163" s="28"/>
      <c r="XEJ163" s="28"/>
      <c r="XEK163" s="28"/>
      <c r="XEL163" s="28"/>
      <c r="XEM163" s="28"/>
      <c r="XEN163" s="28"/>
      <c r="XEO163" s="28"/>
      <c r="XEP163" s="28"/>
      <c r="XEQ163" s="28"/>
      <c r="XER163" s="28"/>
      <c r="XES163" s="28"/>
      <c r="XET163" s="28"/>
      <c r="XEU163" s="28"/>
      <c r="XEV163" s="28"/>
      <c r="XEW163" s="28"/>
      <c r="XEX163" s="28"/>
      <c r="XEY163" s="28"/>
      <c r="XEZ163" s="28"/>
      <c r="XFA163" s="28"/>
      <c r="XFB163" s="28"/>
      <c r="XFC163" s="28"/>
      <c r="XFD163" s="28"/>
    </row>
    <row r="164" spans="1:42 16358:16384" s="3" customFormat="1" ht="19.05" customHeight="1">
      <c r="A164" s="109"/>
      <c r="B164" s="111"/>
      <c r="C164" s="111"/>
      <c r="D164" s="111"/>
      <c r="E164" s="111"/>
      <c r="F164" s="111"/>
      <c r="G164" s="111"/>
      <c r="H164" s="111"/>
      <c r="I164" s="111"/>
      <c r="J164" s="113"/>
      <c r="K164" s="18" t="str">
        <f ca="1">IF(A163="","",IF(MOD(ROW(),3)=1,"上午",IF(MOD(ROW(),3)=2,"下午","加班")))</f>
        <v/>
      </c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26"/>
      <c r="XED164" s="28"/>
      <c r="XEE164" s="28"/>
      <c r="XEF164" s="28"/>
      <c r="XEG164" s="28"/>
      <c r="XEH164" s="28"/>
      <c r="XEI164" s="28"/>
      <c r="XEJ164" s="28"/>
      <c r="XEK164" s="28"/>
      <c r="XEL164" s="28"/>
      <c r="XEM164" s="28"/>
      <c r="XEN164" s="28"/>
      <c r="XEO164" s="28"/>
      <c r="XEP164" s="28"/>
      <c r="XEQ164" s="28"/>
      <c r="XER164" s="28"/>
      <c r="XES164" s="28"/>
      <c r="XET164" s="28"/>
      <c r="XEU164" s="28"/>
      <c r="XEV164" s="28"/>
      <c r="XEW164" s="28"/>
      <c r="XEX164" s="28"/>
      <c r="XEY164" s="28"/>
      <c r="XEZ164" s="28"/>
      <c r="XFA164" s="28"/>
      <c r="XFB164" s="28"/>
      <c r="XFC164" s="28"/>
      <c r="XFD164" s="28"/>
    </row>
    <row r="165" spans="1:42 16358:16384" s="3" customFormat="1" ht="19.05" customHeight="1">
      <c r="A165" s="109"/>
      <c r="B165" s="111"/>
      <c r="C165" s="111"/>
      <c r="D165" s="111"/>
      <c r="E165" s="111"/>
      <c r="F165" s="111"/>
      <c r="G165" s="111"/>
      <c r="H165" s="111"/>
      <c r="I165" s="111"/>
      <c r="J165" s="113"/>
      <c r="K165" s="20" t="str">
        <f ca="1">IF(A163="","",IF(MOD(ROW(),3)=1,"上午",IF(MOD(ROW(),3)=2,"下午","加班")))</f>
        <v/>
      </c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7"/>
      <c r="XED165" s="28"/>
      <c r="XEE165" s="28"/>
      <c r="XEF165" s="28"/>
      <c r="XEG165" s="28"/>
      <c r="XEH165" s="28"/>
      <c r="XEI165" s="28"/>
      <c r="XEJ165" s="28"/>
      <c r="XEK165" s="28"/>
      <c r="XEL165" s="28"/>
      <c r="XEM165" s="28"/>
      <c r="XEN165" s="28"/>
      <c r="XEO165" s="28"/>
      <c r="XEP165" s="28"/>
      <c r="XEQ165" s="28"/>
      <c r="XER165" s="28"/>
      <c r="XES165" s="28"/>
      <c r="XET165" s="28"/>
      <c r="XEU165" s="28"/>
      <c r="XEV165" s="28"/>
      <c r="XEW165" s="28"/>
      <c r="XEX165" s="28"/>
      <c r="XEY165" s="28"/>
      <c r="XEZ165" s="28"/>
      <c r="XFA165" s="28"/>
      <c r="XFB165" s="28"/>
      <c r="XFC165" s="28"/>
      <c r="XFD165" s="28"/>
    </row>
    <row r="166" spans="1:42 16358:16384" s="3" customFormat="1" ht="19.05" customHeight="1">
      <c r="A166" s="109" t="str">
        <f ca="1">IF(B166=0,"",COUNTA($B$3:$B165))</f>
        <v/>
      </c>
      <c r="B166" s="111">
        <f ca="1">INDIRECT("员工信息表!B"&amp;COUNTA($B$3:$B165)+2)</f>
        <v>0</v>
      </c>
      <c r="C166" s="111"/>
      <c r="D166" s="111">
        <f>(COUNTIF($L166:$AP166,"出勤")+COUNTIF($L167:$AP167,"出勤"))*0.5</f>
        <v>0</v>
      </c>
      <c r="E166" s="111">
        <f>(COUNTIF($L166:$AP166,"事假")+COUNTIF($L167:$AP167,"事假"))*0.5</f>
        <v>0</v>
      </c>
      <c r="F166" s="111">
        <f>(COUNTIF($L166:$AP166,"病假")+COUNTIF($L167:$AP167,"病假"))*0.5</f>
        <v>0</v>
      </c>
      <c r="G166" s="111">
        <f>(COUNTIF($L166:$AP166,"休假")+COUNTIF($L167:$AP167,"休假"))*0.5</f>
        <v>0</v>
      </c>
      <c r="H166" s="111">
        <f>(COUNTIF($L166:$AP166,"缺勤")+COUNTIF($L167:$AP167,"缺勤"))*0.5</f>
        <v>0</v>
      </c>
      <c r="I166" s="111">
        <f>(COUNTIF($L166:$AP166,"放假")+COUNTIF($L167:$AP167,"放假"))*0.5</f>
        <v>0</v>
      </c>
      <c r="J166" s="113">
        <f>(SUM(L168:AP168))/$AO$2</f>
        <v>0</v>
      </c>
      <c r="K166" s="16" t="str">
        <f ca="1">IF(A166="","",IF(MOD(ROW(),3)=1,"上午",IF(MOD(ROW(),3)=2,"下午","加班")))</f>
        <v/>
      </c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25"/>
      <c r="XED166" s="28"/>
      <c r="XEE166" s="28"/>
      <c r="XEF166" s="28"/>
      <c r="XEG166" s="28"/>
      <c r="XEH166" s="28"/>
      <c r="XEI166" s="28"/>
      <c r="XEJ166" s="28"/>
      <c r="XEK166" s="28"/>
      <c r="XEL166" s="28"/>
      <c r="XEM166" s="28"/>
      <c r="XEN166" s="28"/>
      <c r="XEO166" s="28"/>
      <c r="XEP166" s="28"/>
      <c r="XEQ166" s="28"/>
      <c r="XER166" s="28"/>
      <c r="XES166" s="28"/>
      <c r="XET166" s="28"/>
      <c r="XEU166" s="28"/>
      <c r="XEV166" s="28"/>
      <c r="XEW166" s="28"/>
      <c r="XEX166" s="28"/>
      <c r="XEY166" s="28"/>
      <c r="XEZ166" s="28"/>
      <c r="XFA166" s="28"/>
      <c r="XFB166" s="28"/>
      <c r="XFC166" s="28"/>
      <c r="XFD166" s="28"/>
    </row>
    <row r="167" spans="1:42 16358:16384" s="3" customFormat="1" ht="19.05" customHeight="1">
      <c r="A167" s="109"/>
      <c r="B167" s="111"/>
      <c r="C167" s="111"/>
      <c r="D167" s="111"/>
      <c r="E167" s="111"/>
      <c r="F167" s="111"/>
      <c r="G167" s="111"/>
      <c r="H167" s="111"/>
      <c r="I167" s="111"/>
      <c r="J167" s="113"/>
      <c r="K167" s="18" t="str">
        <f ca="1">IF(A166="","",IF(MOD(ROW(),3)=1,"上午",IF(MOD(ROW(),3)=2,"下午","加班")))</f>
        <v/>
      </c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26"/>
      <c r="XED167" s="28"/>
      <c r="XEE167" s="28"/>
      <c r="XEF167" s="28"/>
      <c r="XEG167" s="28"/>
      <c r="XEH167" s="28"/>
      <c r="XEI167" s="28"/>
      <c r="XEJ167" s="28"/>
      <c r="XEK167" s="28"/>
      <c r="XEL167" s="28"/>
      <c r="XEM167" s="28"/>
      <c r="XEN167" s="28"/>
      <c r="XEO167" s="28"/>
      <c r="XEP167" s="28"/>
      <c r="XEQ167" s="28"/>
      <c r="XER167" s="28"/>
      <c r="XES167" s="28"/>
      <c r="XET167" s="28"/>
      <c r="XEU167" s="28"/>
      <c r="XEV167" s="28"/>
      <c r="XEW167" s="28"/>
      <c r="XEX167" s="28"/>
      <c r="XEY167" s="28"/>
      <c r="XEZ167" s="28"/>
      <c r="XFA167" s="28"/>
      <c r="XFB167" s="28"/>
      <c r="XFC167" s="28"/>
      <c r="XFD167" s="28"/>
    </row>
    <row r="168" spans="1:42 16358:16384" s="3" customFormat="1" ht="19.05" customHeight="1">
      <c r="A168" s="109"/>
      <c r="B168" s="111"/>
      <c r="C168" s="111"/>
      <c r="D168" s="111"/>
      <c r="E168" s="111"/>
      <c r="F168" s="111"/>
      <c r="G168" s="111"/>
      <c r="H168" s="111"/>
      <c r="I168" s="111"/>
      <c r="J168" s="113"/>
      <c r="K168" s="20" t="str">
        <f ca="1">IF(A166="","",IF(MOD(ROW(),3)=1,"上午",IF(MOD(ROW(),3)=2,"下午","加班")))</f>
        <v/>
      </c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  <c r="AP168" s="27"/>
      <c r="XED168" s="28"/>
      <c r="XEE168" s="28"/>
      <c r="XEF168" s="28"/>
      <c r="XEG168" s="28"/>
      <c r="XEH168" s="28"/>
      <c r="XEI168" s="28"/>
      <c r="XEJ168" s="28"/>
      <c r="XEK168" s="28"/>
      <c r="XEL168" s="28"/>
      <c r="XEM168" s="28"/>
      <c r="XEN168" s="28"/>
      <c r="XEO168" s="28"/>
      <c r="XEP168" s="28"/>
      <c r="XEQ168" s="28"/>
      <c r="XER168" s="28"/>
      <c r="XES168" s="28"/>
      <c r="XET168" s="28"/>
      <c r="XEU168" s="28"/>
      <c r="XEV168" s="28"/>
      <c r="XEW168" s="28"/>
      <c r="XEX168" s="28"/>
      <c r="XEY168" s="28"/>
      <c r="XEZ168" s="28"/>
      <c r="XFA168" s="28"/>
      <c r="XFB168" s="28"/>
      <c r="XFC168" s="28"/>
      <c r="XFD168" s="28"/>
    </row>
    <row r="169" spans="1:42 16358:16384" s="3" customFormat="1" ht="19.05" customHeight="1">
      <c r="A169" s="109" t="str">
        <f ca="1">IF(B169=0,"",COUNTA($B$3:$B168))</f>
        <v/>
      </c>
      <c r="B169" s="111">
        <f ca="1">INDIRECT("员工信息表!B"&amp;COUNTA($B$3:$B168)+2)</f>
        <v>0</v>
      </c>
      <c r="C169" s="111"/>
      <c r="D169" s="111">
        <f>(COUNTIF($L169:$AP169,"出勤")+COUNTIF($L170:$AP170,"出勤"))*0.5</f>
        <v>0</v>
      </c>
      <c r="E169" s="111">
        <f>(COUNTIF($L169:$AP169,"事假")+COUNTIF($L170:$AP170,"事假"))*0.5</f>
        <v>0</v>
      </c>
      <c r="F169" s="111">
        <f>(COUNTIF($L169:$AP169,"病假")+COUNTIF($L170:$AP170,"病假"))*0.5</f>
        <v>0</v>
      </c>
      <c r="G169" s="111">
        <f>(COUNTIF($L169:$AP169,"休假")+COUNTIF($L170:$AP170,"休假"))*0.5</f>
        <v>0</v>
      </c>
      <c r="H169" s="111">
        <f>(COUNTIF($L169:$AP169,"缺勤")+COUNTIF($L170:$AP170,"缺勤"))*0.5</f>
        <v>0</v>
      </c>
      <c r="I169" s="111">
        <f>(COUNTIF($L169:$AP169,"放假")+COUNTIF($L170:$AP170,"放假"))*0.5</f>
        <v>0</v>
      </c>
      <c r="J169" s="113">
        <f>(SUM(L171:AP171))/$AO$2</f>
        <v>0</v>
      </c>
      <c r="K169" s="16" t="str">
        <f ca="1">IF(A169="","",IF(MOD(ROW(),3)=1,"上午",IF(MOD(ROW(),3)=2,"下午","加班")))</f>
        <v/>
      </c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25"/>
      <c r="XED169" s="28"/>
      <c r="XEE169" s="28"/>
      <c r="XEF169" s="28"/>
      <c r="XEG169" s="28"/>
      <c r="XEH169" s="28"/>
      <c r="XEI169" s="28"/>
      <c r="XEJ169" s="28"/>
      <c r="XEK169" s="28"/>
      <c r="XEL169" s="28"/>
      <c r="XEM169" s="28"/>
      <c r="XEN169" s="28"/>
      <c r="XEO169" s="28"/>
      <c r="XEP169" s="28"/>
      <c r="XEQ169" s="28"/>
      <c r="XER169" s="28"/>
      <c r="XES169" s="28"/>
      <c r="XET169" s="28"/>
      <c r="XEU169" s="28"/>
      <c r="XEV169" s="28"/>
      <c r="XEW169" s="28"/>
      <c r="XEX169" s="28"/>
      <c r="XEY169" s="28"/>
      <c r="XEZ169" s="28"/>
      <c r="XFA169" s="28"/>
      <c r="XFB169" s="28"/>
      <c r="XFC169" s="28"/>
      <c r="XFD169" s="28"/>
    </row>
    <row r="170" spans="1:42 16358:16384" s="3" customFormat="1" ht="19.05" customHeight="1">
      <c r="A170" s="109"/>
      <c r="B170" s="111"/>
      <c r="C170" s="111"/>
      <c r="D170" s="111"/>
      <c r="E170" s="111"/>
      <c r="F170" s="111"/>
      <c r="G170" s="111"/>
      <c r="H170" s="111"/>
      <c r="I170" s="111"/>
      <c r="J170" s="113"/>
      <c r="K170" s="18" t="str">
        <f ca="1">IF(A169="","",IF(MOD(ROW(),3)=1,"上午",IF(MOD(ROW(),3)=2,"下午","加班")))</f>
        <v/>
      </c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26"/>
      <c r="XED170" s="28"/>
      <c r="XEE170" s="28"/>
      <c r="XEF170" s="28"/>
      <c r="XEG170" s="28"/>
      <c r="XEH170" s="28"/>
      <c r="XEI170" s="28"/>
      <c r="XEJ170" s="28"/>
      <c r="XEK170" s="28"/>
      <c r="XEL170" s="28"/>
      <c r="XEM170" s="28"/>
      <c r="XEN170" s="28"/>
      <c r="XEO170" s="28"/>
      <c r="XEP170" s="28"/>
      <c r="XEQ170" s="28"/>
      <c r="XER170" s="28"/>
      <c r="XES170" s="28"/>
      <c r="XET170" s="28"/>
      <c r="XEU170" s="28"/>
      <c r="XEV170" s="28"/>
      <c r="XEW170" s="28"/>
      <c r="XEX170" s="28"/>
      <c r="XEY170" s="28"/>
      <c r="XEZ170" s="28"/>
      <c r="XFA170" s="28"/>
      <c r="XFB170" s="28"/>
      <c r="XFC170" s="28"/>
      <c r="XFD170" s="28"/>
    </row>
    <row r="171" spans="1:42 16358:16384" s="3" customFormat="1" ht="19.05" customHeight="1">
      <c r="A171" s="109"/>
      <c r="B171" s="111"/>
      <c r="C171" s="111"/>
      <c r="D171" s="111"/>
      <c r="E171" s="111"/>
      <c r="F171" s="111"/>
      <c r="G171" s="111"/>
      <c r="H171" s="111"/>
      <c r="I171" s="111"/>
      <c r="J171" s="113"/>
      <c r="K171" s="20" t="str">
        <f ca="1">IF(A169="","",IF(MOD(ROW(),3)=1,"上午",IF(MOD(ROW(),3)=2,"下午","加班")))</f>
        <v/>
      </c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7"/>
      <c r="XED171" s="28"/>
      <c r="XEE171" s="28"/>
      <c r="XEF171" s="28"/>
      <c r="XEG171" s="28"/>
      <c r="XEH171" s="28"/>
      <c r="XEI171" s="28"/>
      <c r="XEJ171" s="28"/>
      <c r="XEK171" s="28"/>
      <c r="XEL171" s="28"/>
      <c r="XEM171" s="28"/>
      <c r="XEN171" s="28"/>
      <c r="XEO171" s="28"/>
      <c r="XEP171" s="28"/>
      <c r="XEQ171" s="28"/>
      <c r="XER171" s="28"/>
      <c r="XES171" s="28"/>
      <c r="XET171" s="28"/>
      <c r="XEU171" s="28"/>
      <c r="XEV171" s="28"/>
      <c r="XEW171" s="28"/>
      <c r="XEX171" s="28"/>
      <c r="XEY171" s="28"/>
      <c r="XEZ171" s="28"/>
      <c r="XFA171" s="28"/>
      <c r="XFB171" s="28"/>
      <c r="XFC171" s="28"/>
      <c r="XFD171" s="28"/>
    </row>
    <row r="172" spans="1:42 16358:16384" s="3" customFormat="1" ht="19.05" customHeight="1">
      <c r="A172" s="109" t="str">
        <f ca="1">IF(B172=0,"",COUNTA($B$3:$B171))</f>
        <v/>
      </c>
      <c r="B172" s="111">
        <f ca="1">INDIRECT("员工信息表!B"&amp;COUNTA($B$3:$B171)+2)</f>
        <v>0</v>
      </c>
      <c r="C172" s="111"/>
      <c r="D172" s="111">
        <f>(COUNTIF($L172:$AP172,"出勤")+COUNTIF($L173:$AP173,"出勤"))*0.5</f>
        <v>0</v>
      </c>
      <c r="E172" s="111">
        <f>(COUNTIF($L172:$AP172,"事假")+COUNTIF($L173:$AP173,"事假"))*0.5</f>
        <v>0</v>
      </c>
      <c r="F172" s="111">
        <f>(COUNTIF($L172:$AP172,"病假")+COUNTIF($L173:$AP173,"病假"))*0.5</f>
        <v>0</v>
      </c>
      <c r="G172" s="111">
        <f>(COUNTIF($L172:$AP172,"休假")+COUNTIF($L173:$AP173,"休假"))*0.5</f>
        <v>0</v>
      </c>
      <c r="H172" s="111">
        <f>(COUNTIF($L172:$AP172,"缺勤")+COUNTIF($L173:$AP173,"缺勤"))*0.5</f>
        <v>0</v>
      </c>
      <c r="I172" s="111">
        <f>(COUNTIF($L172:$AP172,"放假")+COUNTIF($L173:$AP173,"放假"))*0.5</f>
        <v>0</v>
      </c>
      <c r="J172" s="113">
        <f>(SUM(L174:AP174))/$AO$2</f>
        <v>0</v>
      </c>
      <c r="K172" s="16" t="str">
        <f ca="1">IF(A172="","",IF(MOD(ROW(),3)=1,"上午",IF(MOD(ROW(),3)=2,"下午","加班")))</f>
        <v/>
      </c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25"/>
      <c r="XED172" s="28"/>
      <c r="XEE172" s="28"/>
      <c r="XEF172" s="28"/>
      <c r="XEG172" s="28"/>
      <c r="XEH172" s="28"/>
      <c r="XEI172" s="28"/>
      <c r="XEJ172" s="28"/>
      <c r="XEK172" s="28"/>
      <c r="XEL172" s="28"/>
      <c r="XEM172" s="28"/>
      <c r="XEN172" s="28"/>
      <c r="XEO172" s="28"/>
      <c r="XEP172" s="28"/>
      <c r="XEQ172" s="28"/>
      <c r="XER172" s="28"/>
      <c r="XES172" s="28"/>
      <c r="XET172" s="28"/>
      <c r="XEU172" s="28"/>
      <c r="XEV172" s="28"/>
      <c r="XEW172" s="28"/>
      <c r="XEX172" s="28"/>
      <c r="XEY172" s="28"/>
      <c r="XEZ172" s="28"/>
      <c r="XFA172" s="28"/>
      <c r="XFB172" s="28"/>
      <c r="XFC172" s="28"/>
      <c r="XFD172" s="28"/>
    </row>
    <row r="173" spans="1:42 16358:16384" s="3" customFormat="1" ht="19.05" customHeight="1">
      <c r="A173" s="109"/>
      <c r="B173" s="111"/>
      <c r="C173" s="111"/>
      <c r="D173" s="111"/>
      <c r="E173" s="111"/>
      <c r="F173" s="111"/>
      <c r="G173" s="111"/>
      <c r="H173" s="111"/>
      <c r="I173" s="111"/>
      <c r="J173" s="113"/>
      <c r="K173" s="18" t="str">
        <f ca="1">IF(A172="","",IF(MOD(ROW(),3)=1,"上午",IF(MOD(ROW(),3)=2,"下午","加班")))</f>
        <v/>
      </c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26"/>
      <c r="XED173" s="28"/>
      <c r="XEE173" s="28"/>
      <c r="XEF173" s="28"/>
      <c r="XEG173" s="28"/>
      <c r="XEH173" s="28"/>
      <c r="XEI173" s="28"/>
      <c r="XEJ173" s="28"/>
      <c r="XEK173" s="28"/>
      <c r="XEL173" s="28"/>
      <c r="XEM173" s="28"/>
      <c r="XEN173" s="28"/>
      <c r="XEO173" s="28"/>
      <c r="XEP173" s="28"/>
      <c r="XEQ173" s="28"/>
      <c r="XER173" s="28"/>
      <c r="XES173" s="28"/>
      <c r="XET173" s="28"/>
      <c r="XEU173" s="28"/>
      <c r="XEV173" s="28"/>
      <c r="XEW173" s="28"/>
      <c r="XEX173" s="28"/>
      <c r="XEY173" s="28"/>
      <c r="XEZ173" s="28"/>
      <c r="XFA173" s="28"/>
      <c r="XFB173" s="28"/>
      <c r="XFC173" s="28"/>
      <c r="XFD173" s="28"/>
    </row>
    <row r="174" spans="1:42 16358:16384" s="3" customFormat="1" ht="19.05" customHeight="1">
      <c r="A174" s="109"/>
      <c r="B174" s="111"/>
      <c r="C174" s="111"/>
      <c r="D174" s="111"/>
      <c r="E174" s="111"/>
      <c r="F174" s="111"/>
      <c r="G174" s="111"/>
      <c r="H174" s="111"/>
      <c r="I174" s="111"/>
      <c r="J174" s="113"/>
      <c r="K174" s="20" t="str">
        <f ca="1">IF(A172="","",IF(MOD(ROW(),3)=1,"上午",IF(MOD(ROW(),3)=2,"下午","加班")))</f>
        <v/>
      </c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7"/>
      <c r="XED174" s="28"/>
      <c r="XEE174" s="28"/>
      <c r="XEF174" s="28"/>
      <c r="XEG174" s="28"/>
      <c r="XEH174" s="28"/>
      <c r="XEI174" s="28"/>
      <c r="XEJ174" s="28"/>
      <c r="XEK174" s="28"/>
      <c r="XEL174" s="28"/>
      <c r="XEM174" s="28"/>
      <c r="XEN174" s="28"/>
      <c r="XEO174" s="28"/>
      <c r="XEP174" s="28"/>
      <c r="XEQ174" s="28"/>
      <c r="XER174" s="28"/>
      <c r="XES174" s="28"/>
      <c r="XET174" s="28"/>
      <c r="XEU174" s="28"/>
      <c r="XEV174" s="28"/>
      <c r="XEW174" s="28"/>
      <c r="XEX174" s="28"/>
      <c r="XEY174" s="28"/>
      <c r="XEZ174" s="28"/>
      <c r="XFA174" s="28"/>
      <c r="XFB174" s="28"/>
      <c r="XFC174" s="28"/>
      <c r="XFD174" s="28"/>
    </row>
    <row r="175" spans="1:42 16358:16384" s="3" customFormat="1" ht="19.05" customHeight="1">
      <c r="A175" s="109" t="str">
        <f ca="1">IF(B175=0,"",COUNTA($B$3:$B174))</f>
        <v/>
      </c>
      <c r="B175" s="111">
        <f ca="1">INDIRECT("员工信息表!B"&amp;COUNTA($B$3:$B174)+2)</f>
        <v>0</v>
      </c>
      <c r="C175" s="111"/>
      <c r="D175" s="111">
        <f>(COUNTIF($L175:$AP175,"出勤")+COUNTIF($L176:$AP176,"出勤"))*0.5</f>
        <v>0</v>
      </c>
      <c r="E175" s="111">
        <f>(COUNTIF($L175:$AP175,"事假")+COUNTIF($L176:$AP176,"事假"))*0.5</f>
        <v>0</v>
      </c>
      <c r="F175" s="111">
        <f>(COUNTIF($L175:$AP175,"病假")+COUNTIF($L176:$AP176,"病假"))*0.5</f>
        <v>0</v>
      </c>
      <c r="G175" s="111">
        <f>(COUNTIF($L175:$AP175,"休假")+COUNTIF($L176:$AP176,"休假"))*0.5</f>
        <v>0</v>
      </c>
      <c r="H175" s="111">
        <f>(COUNTIF($L175:$AP175,"缺勤")+COUNTIF($L176:$AP176,"缺勤"))*0.5</f>
        <v>0</v>
      </c>
      <c r="I175" s="111">
        <f>(COUNTIF($L175:$AP175,"放假")+COUNTIF($L176:$AP176,"放假"))*0.5</f>
        <v>0</v>
      </c>
      <c r="J175" s="113">
        <f>(SUM(L177:AP177))/$AO$2</f>
        <v>0</v>
      </c>
      <c r="K175" s="16" t="str">
        <f ca="1">IF(A175="","",IF(MOD(ROW(),3)=1,"上午",IF(MOD(ROW(),3)=2,"下午","加班")))</f>
        <v/>
      </c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25"/>
      <c r="XED175" s="28"/>
      <c r="XEE175" s="28"/>
      <c r="XEF175" s="28"/>
      <c r="XEG175" s="28"/>
      <c r="XEH175" s="28"/>
      <c r="XEI175" s="28"/>
      <c r="XEJ175" s="28"/>
      <c r="XEK175" s="28"/>
      <c r="XEL175" s="28"/>
      <c r="XEM175" s="28"/>
      <c r="XEN175" s="28"/>
      <c r="XEO175" s="28"/>
      <c r="XEP175" s="28"/>
      <c r="XEQ175" s="28"/>
      <c r="XER175" s="28"/>
      <c r="XES175" s="28"/>
      <c r="XET175" s="28"/>
      <c r="XEU175" s="28"/>
      <c r="XEV175" s="28"/>
      <c r="XEW175" s="28"/>
      <c r="XEX175" s="28"/>
      <c r="XEY175" s="28"/>
      <c r="XEZ175" s="28"/>
      <c r="XFA175" s="28"/>
      <c r="XFB175" s="28"/>
      <c r="XFC175" s="28"/>
      <c r="XFD175" s="28"/>
    </row>
    <row r="176" spans="1:42 16358:16384" s="3" customFormat="1" ht="19.05" customHeight="1">
      <c r="A176" s="109"/>
      <c r="B176" s="111"/>
      <c r="C176" s="111"/>
      <c r="D176" s="111"/>
      <c r="E176" s="111"/>
      <c r="F176" s="111"/>
      <c r="G176" s="111"/>
      <c r="H176" s="111"/>
      <c r="I176" s="111"/>
      <c r="J176" s="113"/>
      <c r="K176" s="18" t="str">
        <f ca="1">IF(A175="","",IF(MOD(ROW(),3)=1,"上午",IF(MOD(ROW(),3)=2,"下午","加班")))</f>
        <v/>
      </c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26"/>
      <c r="XED176" s="28"/>
      <c r="XEE176" s="28"/>
      <c r="XEF176" s="28"/>
      <c r="XEG176" s="28"/>
      <c r="XEH176" s="28"/>
      <c r="XEI176" s="28"/>
      <c r="XEJ176" s="28"/>
      <c r="XEK176" s="28"/>
      <c r="XEL176" s="28"/>
      <c r="XEM176" s="28"/>
      <c r="XEN176" s="28"/>
      <c r="XEO176" s="28"/>
      <c r="XEP176" s="28"/>
      <c r="XEQ176" s="28"/>
      <c r="XER176" s="28"/>
      <c r="XES176" s="28"/>
      <c r="XET176" s="28"/>
      <c r="XEU176" s="28"/>
      <c r="XEV176" s="28"/>
      <c r="XEW176" s="28"/>
      <c r="XEX176" s="28"/>
      <c r="XEY176" s="28"/>
      <c r="XEZ176" s="28"/>
      <c r="XFA176" s="28"/>
      <c r="XFB176" s="28"/>
      <c r="XFC176" s="28"/>
      <c r="XFD176" s="28"/>
    </row>
    <row r="177" spans="1:42 16358:16384" s="3" customFormat="1" ht="19.05" customHeight="1">
      <c r="A177" s="109"/>
      <c r="B177" s="111"/>
      <c r="C177" s="111"/>
      <c r="D177" s="111"/>
      <c r="E177" s="111"/>
      <c r="F177" s="111"/>
      <c r="G177" s="111"/>
      <c r="H177" s="111"/>
      <c r="I177" s="111"/>
      <c r="J177" s="113"/>
      <c r="K177" s="20" t="str">
        <f ca="1">IF(A175="","",IF(MOD(ROW(),3)=1,"上午",IF(MOD(ROW(),3)=2,"下午","加班")))</f>
        <v/>
      </c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7"/>
      <c r="XED177" s="28"/>
      <c r="XEE177" s="28"/>
      <c r="XEF177" s="28"/>
      <c r="XEG177" s="28"/>
      <c r="XEH177" s="28"/>
      <c r="XEI177" s="28"/>
      <c r="XEJ177" s="28"/>
      <c r="XEK177" s="28"/>
      <c r="XEL177" s="28"/>
      <c r="XEM177" s="28"/>
      <c r="XEN177" s="28"/>
      <c r="XEO177" s="28"/>
      <c r="XEP177" s="28"/>
      <c r="XEQ177" s="28"/>
      <c r="XER177" s="28"/>
      <c r="XES177" s="28"/>
      <c r="XET177" s="28"/>
      <c r="XEU177" s="28"/>
      <c r="XEV177" s="28"/>
      <c r="XEW177" s="28"/>
      <c r="XEX177" s="28"/>
      <c r="XEY177" s="28"/>
      <c r="XEZ177" s="28"/>
      <c r="XFA177" s="28"/>
      <c r="XFB177" s="28"/>
      <c r="XFC177" s="28"/>
      <c r="XFD177" s="28"/>
    </row>
    <row r="178" spans="1:42 16358:16384" s="3" customFormat="1" ht="19.05" customHeight="1">
      <c r="A178" s="109" t="str">
        <f ca="1">IF(B178=0,"",COUNTA($B$3:$B177))</f>
        <v/>
      </c>
      <c r="B178" s="111">
        <f ca="1">INDIRECT("员工信息表!B"&amp;COUNTA($B$3:$B177)+2)</f>
        <v>0</v>
      </c>
      <c r="C178" s="111"/>
      <c r="D178" s="111">
        <f>(COUNTIF($L178:$AP178,"出勤")+COUNTIF($L179:$AP179,"出勤"))*0.5</f>
        <v>0</v>
      </c>
      <c r="E178" s="111">
        <f>(COUNTIF($L178:$AP178,"事假")+COUNTIF($L179:$AP179,"事假"))*0.5</f>
        <v>0</v>
      </c>
      <c r="F178" s="111">
        <f>(COUNTIF($L178:$AP178,"病假")+COUNTIF($L179:$AP179,"病假"))*0.5</f>
        <v>0</v>
      </c>
      <c r="G178" s="111">
        <f>(COUNTIF($L178:$AP178,"休假")+COUNTIF($L179:$AP179,"休假"))*0.5</f>
        <v>0</v>
      </c>
      <c r="H178" s="111">
        <f>(COUNTIF($L178:$AP178,"缺勤")+COUNTIF($L179:$AP179,"缺勤"))*0.5</f>
        <v>0</v>
      </c>
      <c r="I178" s="111">
        <f>(COUNTIF($L178:$AP178,"放假")+COUNTIF($L179:$AP179,"放假"))*0.5</f>
        <v>0</v>
      </c>
      <c r="J178" s="113">
        <f>(SUM(L180:AP180))/$AO$2</f>
        <v>0</v>
      </c>
      <c r="K178" s="16" t="str">
        <f ca="1">IF(A178="","",IF(MOD(ROW(),3)=1,"上午",IF(MOD(ROW(),3)=2,"下午","加班")))</f>
        <v/>
      </c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25"/>
      <c r="XED178" s="28"/>
      <c r="XEE178" s="28"/>
      <c r="XEF178" s="28"/>
      <c r="XEG178" s="28"/>
      <c r="XEH178" s="28"/>
      <c r="XEI178" s="28"/>
      <c r="XEJ178" s="28"/>
      <c r="XEK178" s="28"/>
      <c r="XEL178" s="28"/>
      <c r="XEM178" s="28"/>
      <c r="XEN178" s="28"/>
      <c r="XEO178" s="28"/>
      <c r="XEP178" s="28"/>
      <c r="XEQ178" s="28"/>
      <c r="XER178" s="28"/>
      <c r="XES178" s="28"/>
      <c r="XET178" s="28"/>
      <c r="XEU178" s="28"/>
      <c r="XEV178" s="28"/>
      <c r="XEW178" s="28"/>
      <c r="XEX178" s="28"/>
      <c r="XEY178" s="28"/>
      <c r="XEZ178" s="28"/>
      <c r="XFA178" s="28"/>
      <c r="XFB178" s="28"/>
      <c r="XFC178" s="28"/>
      <c r="XFD178" s="28"/>
    </row>
    <row r="179" spans="1:42 16358:16384" s="3" customFormat="1" ht="19.05" customHeight="1">
      <c r="A179" s="109"/>
      <c r="B179" s="111"/>
      <c r="C179" s="111"/>
      <c r="D179" s="111"/>
      <c r="E179" s="111"/>
      <c r="F179" s="111"/>
      <c r="G179" s="111"/>
      <c r="H179" s="111"/>
      <c r="I179" s="111"/>
      <c r="J179" s="113"/>
      <c r="K179" s="18" t="str">
        <f ca="1">IF(A178="","",IF(MOD(ROW(),3)=1,"上午",IF(MOD(ROW(),3)=2,"下午","加班")))</f>
        <v/>
      </c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26"/>
      <c r="XED179" s="28"/>
      <c r="XEE179" s="28"/>
      <c r="XEF179" s="28"/>
      <c r="XEG179" s="28"/>
      <c r="XEH179" s="28"/>
      <c r="XEI179" s="28"/>
      <c r="XEJ179" s="28"/>
      <c r="XEK179" s="28"/>
      <c r="XEL179" s="28"/>
      <c r="XEM179" s="28"/>
      <c r="XEN179" s="28"/>
      <c r="XEO179" s="28"/>
      <c r="XEP179" s="28"/>
      <c r="XEQ179" s="28"/>
      <c r="XER179" s="28"/>
      <c r="XES179" s="28"/>
      <c r="XET179" s="28"/>
      <c r="XEU179" s="28"/>
      <c r="XEV179" s="28"/>
      <c r="XEW179" s="28"/>
      <c r="XEX179" s="28"/>
      <c r="XEY179" s="28"/>
      <c r="XEZ179" s="28"/>
      <c r="XFA179" s="28"/>
      <c r="XFB179" s="28"/>
      <c r="XFC179" s="28"/>
      <c r="XFD179" s="28"/>
    </row>
    <row r="180" spans="1:42 16358:16384" s="3" customFormat="1" ht="19.05" customHeight="1">
      <c r="A180" s="109"/>
      <c r="B180" s="111"/>
      <c r="C180" s="111"/>
      <c r="D180" s="111"/>
      <c r="E180" s="111"/>
      <c r="F180" s="111"/>
      <c r="G180" s="111"/>
      <c r="H180" s="111"/>
      <c r="I180" s="111"/>
      <c r="J180" s="113"/>
      <c r="K180" s="20" t="str">
        <f ca="1">IF(A178="","",IF(MOD(ROW(),3)=1,"上午",IF(MOD(ROW(),3)=2,"下午","加班")))</f>
        <v/>
      </c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7"/>
      <c r="XED180" s="28"/>
      <c r="XEE180" s="28"/>
      <c r="XEF180" s="28"/>
      <c r="XEG180" s="28"/>
      <c r="XEH180" s="28"/>
      <c r="XEI180" s="28"/>
      <c r="XEJ180" s="28"/>
      <c r="XEK180" s="28"/>
      <c r="XEL180" s="28"/>
      <c r="XEM180" s="28"/>
      <c r="XEN180" s="28"/>
      <c r="XEO180" s="28"/>
      <c r="XEP180" s="28"/>
      <c r="XEQ180" s="28"/>
      <c r="XER180" s="28"/>
      <c r="XES180" s="28"/>
      <c r="XET180" s="28"/>
      <c r="XEU180" s="28"/>
      <c r="XEV180" s="28"/>
      <c r="XEW180" s="28"/>
      <c r="XEX180" s="28"/>
      <c r="XEY180" s="28"/>
      <c r="XEZ180" s="28"/>
      <c r="XFA180" s="28"/>
      <c r="XFB180" s="28"/>
      <c r="XFC180" s="28"/>
      <c r="XFD180" s="28"/>
    </row>
    <row r="181" spans="1:42 16358:16384" s="3" customFormat="1" ht="19.05" customHeight="1">
      <c r="A181" s="109" t="str">
        <f ca="1">IF(B181=0,"",COUNTA($B$3:$B180))</f>
        <v/>
      </c>
      <c r="B181" s="111">
        <f ca="1">INDIRECT("员工信息表!B"&amp;COUNTA($B$3:$B180)+2)</f>
        <v>0</v>
      </c>
      <c r="C181" s="111"/>
      <c r="D181" s="111">
        <f>(COUNTIF($L181:$AP181,"出勤")+COUNTIF($L182:$AP182,"出勤"))*0.5</f>
        <v>0</v>
      </c>
      <c r="E181" s="111">
        <f>(COUNTIF($L181:$AP181,"事假")+COUNTIF($L182:$AP182,"事假"))*0.5</f>
        <v>0</v>
      </c>
      <c r="F181" s="111">
        <f>(COUNTIF($L181:$AP181,"病假")+COUNTIF($L182:$AP182,"病假"))*0.5</f>
        <v>0</v>
      </c>
      <c r="G181" s="111">
        <f>(COUNTIF($L181:$AP181,"休假")+COUNTIF($L182:$AP182,"休假"))*0.5</f>
        <v>0</v>
      </c>
      <c r="H181" s="111">
        <f>(COUNTIF($L181:$AP181,"缺勤")+COUNTIF($L182:$AP182,"缺勤"))*0.5</f>
        <v>0</v>
      </c>
      <c r="I181" s="111">
        <f>(COUNTIF($L181:$AP181,"放假")+COUNTIF($L182:$AP182,"放假"))*0.5</f>
        <v>0</v>
      </c>
      <c r="J181" s="113">
        <f>(SUM(L183:AP183))/$AO$2</f>
        <v>0</v>
      </c>
      <c r="K181" s="16" t="str">
        <f ca="1">IF(A181="","",IF(MOD(ROW(),3)=1,"上午",IF(MOD(ROW(),3)=2,"下午","加班")))</f>
        <v/>
      </c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25"/>
      <c r="XED181" s="28"/>
      <c r="XEE181" s="28"/>
      <c r="XEF181" s="28"/>
      <c r="XEG181" s="28"/>
      <c r="XEH181" s="28"/>
      <c r="XEI181" s="28"/>
      <c r="XEJ181" s="28"/>
      <c r="XEK181" s="28"/>
      <c r="XEL181" s="28"/>
      <c r="XEM181" s="28"/>
      <c r="XEN181" s="28"/>
      <c r="XEO181" s="28"/>
      <c r="XEP181" s="28"/>
      <c r="XEQ181" s="28"/>
      <c r="XER181" s="28"/>
      <c r="XES181" s="28"/>
      <c r="XET181" s="28"/>
      <c r="XEU181" s="28"/>
      <c r="XEV181" s="28"/>
      <c r="XEW181" s="28"/>
      <c r="XEX181" s="28"/>
      <c r="XEY181" s="28"/>
      <c r="XEZ181" s="28"/>
      <c r="XFA181" s="28"/>
      <c r="XFB181" s="28"/>
      <c r="XFC181" s="28"/>
      <c r="XFD181" s="28"/>
    </row>
    <row r="182" spans="1:42 16358:16384" s="3" customFormat="1" ht="19.05" customHeight="1">
      <c r="A182" s="109"/>
      <c r="B182" s="111"/>
      <c r="C182" s="111"/>
      <c r="D182" s="111"/>
      <c r="E182" s="111"/>
      <c r="F182" s="111"/>
      <c r="G182" s="111"/>
      <c r="H182" s="111"/>
      <c r="I182" s="111"/>
      <c r="J182" s="113"/>
      <c r="K182" s="18" t="str">
        <f ca="1">IF(A181="","",IF(MOD(ROW(),3)=1,"上午",IF(MOD(ROW(),3)=2,"下午","加班")))</f>
        <v/>
      </c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26"/>
      <c r="XED182" s="28"/>
      <c r="XEE182" s="28"/>
      <c r="XEF182" s="28"/>
      <c r="XEG182" s="28"/>
      <c r="XEH182" s="28"/>
      <c r="XEI182" s="28"/>
      <c r="XEJ182" s="28"/>
      <c r="XEK182" s="28"/>
      <c r="XEL182" s="28"/>
      <c r="XEM182" s="28"/>
      <c r="XEN182" s="28"/>
      <c r="XEO182" s="28"/>
      <c r="XEP182" s="28"/>
      <c r="XEQ182" s="28"/>
      <c r="XER182" s="28"/>
      <c r="XES182" s="28"/>
      <c r="XET182" s="28"/>
      <c r="XEU182" s="28"/>
      <c r="XEV182" s="28"/>
      <c r="XEW182" s="28"/>
      <c r="XEX182" s="28"/>
      <c r="XEY182" s="28"/>
      <c r="XEZ182" s="28"/>
      <c r="XFA182" s="28"/>
      <c r="XFB182" s="28"/>
      <c r="XFC182" s="28"/>
      <c r="XFD182" s="28"/>
    </row>
    <row r="183" spans="1:42 16358:16384" s="3" customFormat="1" ht="19.05" customHeight="1">
      <c r="A183" s="109"/>
      <c r="B183" s="111"/>
      <c r="C183" s="111"/>
      <c r="D183" s="111"/>
      <c r="E183" s="111"/>
      <c r="F183" s="111"/>
      <c r="G183" s="111"/>
      <c r="H183" s="111"/>
      <c r="I183" s="111"/>
      <c r="J183" s="113"/>
      <c r="K183" s="20" t="str">
        <f ca="1">IF(A181="","",IF(MOD(ROW(),3)=1,"上午",IF(MOD(ROW(),3)=2,"下午","加班")))</f>
        <v/>
      </c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7"/>
      <c r="XED183" s="28"/>
      <c r="XEE183" s="28"/>
      <c r="XEF183" s="28"/>
      <c r="XEG183" s="28"/>
      <c r="XEH183" s="28"/>
      <c r="XEI183" s="28"/>
      <c r="XEJ183" s="28"/>
      <c r="XEK183" s="28"/>
      <c r="XEL183" s="28"/>
      <c r="XEM183" s="28"/>
      <c r="XEN183" s="28"/>
      <c r="XEO183" s="28"/>
      <c r="XEP183" s="28"/>
      <c r="XEQ183" s="28"/>
      <c r="XER183" s="28"/>
      <c r="XES183" s="28"/>
      <c r="XET183" s="28"/>
      <c r="XEU183" s="28"/>
      <c r="XEV183" s="28"/>
      <c r="XEW183" s="28"/>
      <c r="XEX183" s="28"/>
      <c r="XEY183" s="28"/>
      <c r="XEZ183" s="28"/>
      <c r="XFA183" s="28"/>
      <c r="XFB183" s="28"/>
      <c r="XFC183" s="28"/>
      <c r="XFD183" s="28"/>
    </row>
    <row r="184" spans="1:42 16358:16384" s="3" customFormat="1" ht="19.05" customHeight="1">
      <c r="A184" s="109" t="str">
        <f ca="1">IF(B184=0,"",COUNTA($B$3:$B183))</f>
        <v/>
      </c>
      <c r="B184" s="111">
        <f ca="1">INDIRECT("员工信息表!B"&amp;COUNTA($B$3:$B183)+2)</f>
        <v>0</v>
      </c>
      <c r="C184" s="111"/>
      <c r="D184" s="111">
        <f>(COUNTIF($L184:$AP184,"出勤")+COUNTIF($L185:$AP185,"出勤"))*0.5</f>
        <v>0</v>
      </c>
      <c r="E184" s="111">
        <f>(COUNTIF($L184:$AP184,"事假")+COUNTIF($L185:$AP185,"事假"))*0.5</f>
        <v>0</v>
      </c>
      <c r="F184" s="111">
        <f>(COUNTIF($L184:$AP184,"病假")+COUNTIF($L185:$AP185,"病假"))*0.5</f>
        <v>0</v>
      </c>
      <c r="G184" s="111">
        <f>(COUNTIF($L184:$AP184,"休假")+COUNTIF($L185:$AP185,"休假"))*0.5</f>
        <v>0</v>
      </c>
      <c r="H184" s="111">
        <f>(COUNTIF($L184:$AP184,"缺勤")+COUNTIF($L185:$AP185,"缺勤"))*0.5</f>
        <v>0</v>
      </c>
      <c r="I184" s="111">
        <f>(COUNTIF($L184:$AP184,"放假")+COUNTIF($L185:$AP185,"放假"))*0.5</f>
        <v>0</v>
      </c>
      <c r="J184" s="113">
        <f>(SUM(L186:AP186))/$AO$2</f>
        <v>0</v>
      </c>
      <c r="K184" s="16" t="str">
        <f ca="1">IF(A184="","",IF(MOD(ROW(),3)=1,"上午",IF(MOD(ROW(),3)=2,"下午","加班")))</f>
        <v/>
      </c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25"/>
      <c r="XED184" s="28"/>
      <c r="XEE184" s="28"/>
      <c r="XEF184" s="28"/>
      <c r="XEG184" s="28"/>
      <c r="XEH184" s="28"/>
      <c r="XEI184" s="28"/>
      <c r="XEJ184" s="28"/>
      <c r="XEK184" s="28"/>
      <c r="XEL184" s="28"/>
      <c r="XEM184" s="28"/>
      <c r="XEN184" s="28"/>
      <c r="XEO184" s="28"/>
      <c r="XEP184" s="28"/>
      <c r="XEQ184" s="28"/>
      <c r="XER184" s="28"/>
      <c r="XES184" s="28"/>
      <c r="XET184" s="28"/>
      <c r="XEU184" s="28"/>
      <c r="XEV184" s="28"/>
      <c r="XEW184" s="28"/>
      <c r="XEX184" s="28"/>
      <c r="XEY184" s="28"/>
      <c r="XEZ184" s="28"/>
      <c r="XFA184" s="28"/>
      <c r="XFB184" s="28"/>
      <c r="XFC184" s="28"/>
      <c r="XFD184" s="28"/>
    </row>
    <row r="185" spans="1:42 16358:16384" s="3" customFormat="1" ht="19.05" customHeight="1">
      <c r="A185" s="109"/>
      <c r="B185" s="111"/>
      <c r="C185" s="111"/>
      <c r="D185" s="111"/>
      <c r="E185" s="111"/>
      <c r="F185" s="111"/>
      <c r="G185" s="111"/>
      <c r="H185" s="111"/>
      <c r="I185" s="111"/>
      <c r="J185" s="113"/>
      <c r="K185" s="18" t="str">
        <f ca="1">IF(A184="","",IF(MOD(ROW(),3)=1,"上午",IF(MOD(ROW(),3)=2,"下午","加班")))</f>
        <v/>
      </c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26"/>
      <c r="XED185" s="28"/>
      <c r="XEE185" s="28"/>
      <c r="XEF185" s="28"/>
      <c r="XEG185" s="28"/>
      <c r="XEH185" s="28"/>
      <c r="XEI185" s="28"/>
      <c r="XEJ185" s="28"/>
      <c r="XEK185" s="28"/>
      <c r="XEL185" s="28"/>
      <c r="XEM185" s="28"/>
      <c r="XEN185" s="28"/>
      <c r="XEO185" s="28"/>
      <c r="XEP185" s="28"/>
      <c r="XEQ185" s="28"/>
      <c r="XER185" s="28"/>
      <c r="XES185" s="28"/>
      <c r="XET185" s="28"/>
      <c r="XEU185" s="28"/>
      <c r="XEV185" s="28"/>
      <c r="XEW185" s="28"/>
      <c r="XEX185" s="28"/>
      <c r="XEY185" s="28"/>
      <c r="XEZ185" s="28"/>
      <c r="XFA185" s="28"/>
      <c r="XFB185" s="28"/>
      <c r="XFC185" s="28"/>
      <c r="XFD185" s="28"/>
    </row>
    <row r="186" spans="1:42 16358:16384" s="3" customFormat="1" ht="19.05" customHeight="1">
      <c r="A186" s="109"/>
      <c r="B186" s="111"/>
      <c r="C186" s="111"/>
      <c r="D186" s="111"/>
      <c r="E186" s="111"/>
      <c r="F186" s="111"/>
      <c r="G186" s="111"/>
      <c r="H186" s="111"/>
      <c r="I186" s="111"/>
      <c r="J186" s="113"/>
      <c r="K186" s="20" t="str">
        <f ca="1">IF(A184="","",IF(MOD(ROW(),3)=1,"上午",IF(MOD(ROW(),3)=2,"下午","加班")))</f>
        <v/>
      </c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  <c r="AO186" s="21"/>
      <c r="AP186" s="27"/>
      <c r="XED186" s="28"/>
      <c r="XEE186" s="28"/>
      <c r="XEF186" s="28"/>
      <c r="XEG186" s="28"/>
      <c r="XEH186" s="28"/>
      <c r="XEI186" s="28"/>
      <c r="XEJ186" s="28"/>
      <c r="XEK186" s="28"/>
      <c r="XEL186" s="28"/>
      <c r="XEM186" s="28"/>
      <c r="XEN186" s="28"/>
      <c r="XEO186" s="28"/>
      <c r="XEP186" s="28"/>
      <c r="XEQ186" s="28"/>
      <c r="XER186" s="28"/>
      <c r="XES186" s="28"/>
      <c r="XET186" s="28"/>
      <c r="XEU186" s="28"/>
      <c r="XEV186" s="28"/>
      <c r="XEW186" s="28"/>
      <c r="XEX186" s="28"/>
      <c r="XEY186" s="28"/>
      <c r="XEZ186" s="28"/>
      <c r="XFA186" s="28"/>
      <c r="XFB186" s="28"/>
      <c r="XFC186" s="28"/>
      <c r="XFD186" s="28"/>
    </row>
    <row r="187" spans="1:42 16358:16384" s="3" customFormat="1" ht="19.05" customHeight="1">
      <c r="A187" s="109" t="str">
        <f ca="1">IF(B187=0,"",COUNTA($B$3:$B186))</f>
        <v/>
      </c>
      <c r="B187" s="111">
        <f ca="1">INDIRECT("员工信息表!B"&amp;COUNTA($B$3:$B186)+2)</f>
        <v>0</v>
      </c>
      <c r="C187" s="111"/>
      <c r="D187" s="111">
        <f>(COUNTIF($L187:$AP187,"出勤")+COUNTIF($L188:$AP188,"出勤"))*0.5</f>
        <v>0</v>
      </c>
      <c r="E187" s="111">
        <f>(COUNTIF($L187:$AP187,"事假")+COUNTIF($L188:$AP188,"事假"))*0.5</f>
        <v>0</v>
      </c>
      <c r="F187" s="111">
        <f>(COUNTIF($L187:$AP187,"病假")+COUNTIF($L188:$AP188,"病假"))*0.5</f>
        <v>0</v>
      </c>
      <c r="G187" s="111">
        <f>(COUNTIF($L187:$AP187,"休假")+COUNTIF($L188:$AP188,"休假"))*0.5</f>
        <v>0</v>
      </c>
      <c r="H187" s="111">
        <f>(COUNTIF($L187:$AP187,"缺勤")+COUNTIF($L188:$AP188,"缺勤"))*0.5</f>
        <v>0</v>
      </c>
      <c r="I187" s="111">
        <f>(COUNTIF($L187:$AP187,"放假")+COUNTIF($L188:$AP188,"放假"))*0.5</f>
        <v>0</v>
      </c>
      <c r="J187" s="113">
        <f>(SUM(L189:AP189))/$AO$2</f>
        <v>0</v>
      </c>
      <c r="K187" s="16" t="str">
        <f ca="1">IF(A187="","",IF(MOD(ROW(),3)=1,"上午",IF(MOD(ROW(),3)=2,"下午","加班")))</f>
        <v/>
      </c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25"/>
      <c r="XED187" s="28"/>
      <c r="XEE187" s="28"/>
      <c r="XEF187" s="28"/>
      <c r="XEG187" s="28"/>
      <c r="XEH187" s="28"/>
      <c r="XEI187" s="28"/>
      <c r="XEJ187" s="28"/>
      <c r="XEK187" s="28"/>
      <c r="XEL187" s="28"/>
      <c r="XEM187" s="28"/>
      <c r="XEN187" s="28"/>
      <c r="XEO187" s="28"/>
      <c r="XEP187" s="28"/>
      <c r="XEQ187" s="28"/>
      <c r="XER187" s="28"/>
      <c r="XES187" s="28"/>
      <c r="XET187" s="28"/>
      <c r="XEU187" s="28"/>
      <c r="XEV187" s="28"/>
      <c r="XEW187" s="28"/>
      <c r="XEX187" s="28"/>
      <c r="XEY187" s="28"/>
      <c r="XEZ187" s="28"/>
      <c r="XFA187" s="28"/>
      <c r="XFB187" s="28"/>
      <c r="XFC187" s="28"/>
      <c r="XFD187" s="28"/>
    </row>
    <row r="188" spans="1:42 16358:16384" s="3" customFormat="1" ht="19.05" customHeight="1">
      <c r="A188" s="109"/>
      <c r="B188" s="111"/>
      <c r="C188" s="111"/>
      <c r="D188" s="111"/>
      <c r="E188" s="111"/>
      <c r="F188" s="111"/>
      <c r="G188" s="111"/>
      <c r="H188" s="111"/>
      <c r="I188" s="111"/>
      <c r="J188" s="113"/>
      <c r="K188" s="18" t="str">
        <f ca="1">IF(A187="","",IF(MOD(ROW(),3)=1,"上午",IF(MOD(ROW(),3)=2,"下午","加班")))</f>
        <v/>
      </c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26"/>
      <c r="XED188" s="28"/>
      <c r="XEE188" s="28"/>
      <c r="XEF188" s="28"/>
      <c r="XEG188" s="28"/>
      <c r="XEH188" s="28"/>
      <c r="XEI188" s="28"/>
      <c r="XEJ188" s="28"/>
      <c r="XEK188" s="28"/>
      <c r="XEL188" s="28"/>
      <c r="XEM188" s="28"/>
      <c r="XEN188" s="28"/>
      <c r="XEO188" s="28"/>
      <c r="XEP188" s="28"/>
      <c r="XEQ188" s="28"/>
      <c r="XER188" s="28"/>
      <c r="XES188" s="28"/>
      <c r="XET188" s="28"/>
      <c r="XEU188" s="28"/>
      <c r="XEV188" s="28"/>
      <c r="XEW188" s="28"/>
      <c r="XEX188" s="28"/>
      <c r="XEY188" s="28"/>
      <c r="XEZ188" s="28"/>
      <c r="XFA188" s="28"/>
      <c r="XFB188" s="28"/>
      <c r="XFC188" s="28"/>
      <c r="XFD188" s="28"/>
    </row>
    <row r="189" spans="1:42 16358:16384" s="3" customFormat="1" ht="19.05" customHeight="1">
      <c r="A189" s="109"/>
      <c r="B189" s="111"/>
      <c r="C189" s="111"/>
      <c r="D189" s="111"/>
      <c r="E189" s="111"/>
      <c r="F189" s="111"/>
      <c r="G189" s="111"/>
      <c r="H189" s="111"/>
      <c r="I189" s="111"/>
      <c r="J189" s="113"/>
      <c r="K189" s="20" t="str">
        <f ca="1">IF(A187="","",IF(MOD(ROW(),3)=1,"上午",IF(MOD(ROW(),3)=2,"下午","加班")))</f>
        <v/>
      </c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7"/>
      <c r="XED189" s="28"/>
      <c r="XEE189" s="28"/>
      <c r="XEF189" s="28"/>
      <c r="XEG189" s="28"/>
      <c r="XEH189" s="28"/>
      <c r="XEI189" s="28"/>
      <c r="XEJ189" s="28"/>
      <c r="XEK189" s="28"/>
      <c r="XEL189" s="28"/>
      <c r="XEM189" s="28"/>
      <c r="XEN189" s="28"/>
      <c r="XEO189" s="28"/>
      <c r="XEP189" s="28"/>
      <c r="XEQ189" s="28"/>
      <c r="XER189" s="28"/>
      <c r="XES189" s="28"/>
      <c r="XET189" s="28"/>
      <c r="XEU189" s="28"/>
      <c r="XEV189" s="28"/>
      <c r="XEW189" s="28"/>
      <c r="XEX189" s="28"/>
      <c r="XEY189" s="28"/>
      <c r="XEZ189" s="28"/>
      <c r="XFA189" s="28"/>
      <c r="XFB189" s="28"/>
      <c r="XFC189" s="28"/>
      <c r="XFD189" s="28"/>
    </row>
    <row r="190" spans="1:42 16358:16384" s="3" customFormat="1" ht="19.05" customHeight="1">
      <c r="A190" s="109" t="str">
        <f ca="1">IF(B190=0,"",COUNTA($B$3:$B189))</f>
        <v/>
      </c>
      <c r="B190" s="111">
        <f ca="1">INDIRECT("员工信息表!B"&amp;COUNTA($B$3:$B189)+2)</f>
        <v>0</v>
      </c>
      <c r="C190" s="111"/>
      <c r="D190" s="111">
        <f>(COUNTIF($L190:$AP190,"出勤")+COUNTIF($L191:$AP191,"出勤"))*0.5</f>
        <v>0</v>
      </c>
      <c r="E190" s="111">
        <f>(COUNTIF($L190:$AP190,"事假")+COUNTIF($L191:$AP191,"事假"))*0.5</f>
        <v>0</v>
      </c>
      <c r="F190" s="111">
        <f>(COUNTIF($L190:$AP190,"病假")+COUNTIF($L191:$AP191,"病假"))*0.5</f>
        <v>0</v>
      </c>
      <c r="G190" s="111">
        <f>(COUNTIF($L190:$AP190,"休假")+COUNTIF($L191:$AP191,"休假"))*0.5</f>
        <v>0</v>
      </c>
      <c r="H190" s="111">
        <f>(COUNTIF($L190:$AP190,"缺勤")+COUNTIF($L191:$AP191,"缺勤"))*0.5</f>
        <v>0</v>
      </c>
      <c r="I190" s="111">
        <f>(COUNTIF($L190:$AP190,"放假")+COUNTIF($L191:$AP191,"放假"))*0.5</f>
        <v>0</v>
      </c>
      <c r="J190" s="113">
        <f>(SUM(L192:AP192))/$AO$2</f>
        <v>0</v>
      </c>
      <c r="K190" s="16" t="str">
        <f ca="1">IF(A190="","",IF(MOD(ROW(),3)=1,"上午",IF(MOD(ROW(),3)=2,"下午","加班")))</f>
        <v/>
      </c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25"/>
      <c r="XED190" s="28"/>
      <c r="XEE190" s="28"/>
      <c r="XEF190" s="28"/>
      <c r="XEG190" s="28"/>
      <c r="XEH190" s="28"/>
      <c r="XEI190" s="28"/>
      <c r="XEJ190" s="28"/>
      <c r="XEK190" s="28"/>
      <c r="XEL190" s="28"/>
      <c r="XEM190" s="28"/>
      <c r="XEN190" s="28"/>
      <c r="XEO190" s="28"/>
      <c r="XEP190" s="28"/>
      <c r="XEQ190" s="28"/>
      <c r="XER190" s="28"/>
      <c r="XES190" s="28"/>
      <c r="XET190" s="28"/>
      <c r="XEU190" s="28"/>
      <c r="XEV190" s="28"/>
      <c r="XEW190" s="28"/>
      <c r="XEX190" s="28"/>
      <c r="XEY190" s="28"/>
      <c r="XEZ190" s="28"/>
      <c r="XFA190" s="28"/>
      <c r="XFB190" s="28"/>
      <c r="XFC190" s="28"/>
      <c r="XFD190" s="28"/>
    </row>
    <row r="191" spans="1:42 16358:16384" s="3" customFormat="1" ht="19.05" customHeight="1">
      <c r="A191" s="109"/>
      <c r="B191" s="111"/>
      <c r="C191" s="111"/>
      <c r="D191" s="111"/>
      <c r="E191" s="111"/>
      <c r="F191" s="111"/>
      <c r="G191" s="111"/>
      <c r="H191" s="111"/>
      <c r="I191" s="111"/>
      <c r="J191" s="113"/>
      <c r="K191" s="18" t="str">
        <f ca="1">IF(A190="","",IF(MOD(ROW(),3)=1,"上午",IF(MOD(ROW(),3)=2,"下午","加班")))</f>
        <v/>
      </c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26"/>
      <c r="XED191" s="28"/>
      <c r="XEE191" s="28"/>
      <c r="XEF191" s="28"/>
      <c r="XEG191" s="28"/>
      <c r="XEH191" s="28"/>
      <c r="XEI191" s="28"/>
      <c r="XEJ191" s="28"/>
      <c r="XEK191" s="28"/>
      <c r="XEL191" s="28"/>
      <c r="XEM191" s="28"/>
      <c r="XEN191" s="28"/>
      <c r="XEO191" s="28"/>
      <c r="XEP191" s="28"/>
      <c r="XEQ191" s="28"/>
      <c r="XER191" s="28"/>
      <c r="XES191" s="28"/>
      <c r="XET191" s="28"/>
      <c r="XEU191" s="28"/>
      <c r="XEV191" s="28"/>
      <c r="XEW191" s="28"/>
      <c r="XEX191" s="28"/>
      <c r="XEY191" s="28"/>
      <c r="XEZ191" s="28"/>
      <c r="XFA191" s="28"/>
      <c r="XFB191" s="28"/>
      <c r="XFC191" s="28"/>
      <c r="XFD191" s="28"/>
    </row>
    <row r="192" spans="1:42 16358:16384" s="3" customFormat="1" ht="19.05" customHeight="1">
      <c r="A192" s="109"/>
      <c r="B192" s="111"/>
      <c r="C192" s="111"/>
      <c r="D192" s="111"/>
      <c r="E192" s="111"/>
      <c r="F192" s="111"/>
      <c r="G192" s="111"/>
      <c r="H192" s="111"/>
      <c r="I192" s="111"/>
      <c r="J192" s="113"/>
      <c r="K192" s="20" t="str">
        <f ca="1">IF(A190="","",IF(MOD(ROW(),3)=1,"上午",IF(MOD(ROW(),3)=2,"下午","加班")))</f>
        <v/>
      </c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  <c r="AO192" s="21"/>
      <c r="AP192" s="27"/>
      <c r="XED192" s="28"/>
      <c r="XEE192" s="28"/>
      <c r="XEF192" s="28"/>
      <c r="XEG192" s="28"/>
      <c r="XEH192" s="28"/>
      <c r="XEI192" s="28"/>
      <c r="XEJ192" s="28"/>
      <c r="XEK192" s="28"/>
      <c r="XEL192" s="28"/>
      <c r="XEM192" s="28"/>
      <c r="XEN192" s="28"/>
      <c r="XEO192" s="28"/>
      <c r="XEP192" s="28"/>
      <c r="XEQ192" s="28"/>
      <c r="XER192" s="28"/>
      <c r="XES192" s="28"/>
      <c r="XET192" s="28"/>
      <c r="XEU192" s="28"/>
      <c r="XEV192" s="28"/>
      <c r="XEW192" s="28"/>
      <c r="XEX192" s="28"/>
      <c r="XEY192" s="28"/>
      <c r="XEZ192" s="28"/>
      <c r="XFA192" s="28"/>
      <c r="XFB192" s="28"/>
      <c r="XFC192" s="28"/>
      <c r="XFD192" s="28"/>
    </row>
    <row r="193" spans="1:42 16358:16384" s="3" customFormat="1" ht="19.05" customHeight="1">
      <c r="A193" s="109" t="str">
        <f ca="1">IF(B193=0,"",COUNTA($B$3:$B192))</f>
        <v/>
      </c>
      <c r="B193" s="111">
        <f ca="1">INDIRECT("员工信息表!B"&amp;COUNTA($B$3:$B192)+2)</f>
        <v>0</v>
      </c>
      <c r="C193" s="111"/>
      <c r="D193" s="111">
        <f>(COUNTIF($L193:$AP193,"出勤")+COUNTIF($L194:$AP194,"出勤"))*0.5</f>
        <v>0</v>
      </c>
      <c r="E193" s="111">
        <f>(COUNTIF($L193:$AP193,"事假")+COUNTIF($L194:$AP194,"事假"))*0.5</f>
        <v>0</v>
      </c>
      <c r="F193" s="111">
        <f>(COUNTIF($L193:$AP193,"病假")+COUNTIF($L194:$AP194,"病假"))*0.5</f>
        <v>0</v>
      </c>
      <c r="G193" s="111">
        <f>(COUNTIF($L193:$AP193,"休假")+COUNTIF($L194:$AP194,"休假"))*0.5</f>
        <v>0</v>
      </c>
      <c r="H193" s="111">
        <f>(COUNTIF($L193:$AP193,"缺勤")+COUNTIF($L194:$AP194,"缺勤"))*0.5</f>
        <v>0</v>
      </c>
      <c r="I193" s="111">
        <f>(COUNTIF($L193:$AP193,"放假")+COUNTIF($L194:$AP194,"放假"))*0.5</f>
        <v>0</v>
      </c>
      <c r="J193" s="113">
        <f>(SUM(L195:AP195))/$AO$2</f>
        <v>0</v>
      </c>
      <c r="K193" s="16" t="str">
        <f ca="1">IF(A193="","",IF(MOD(ROW(),3)=1,"上午",IF(MOD(ROW(),3)=2,"下午","加班")))</f>
        <v/>
      </c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25"/>
      <c r="XED193" s="28"/>
      <c r="XEE193" s="28"/>
      <c r="XEF193" s="28"/>
      <c r="XEG193" s="28"/>
      <c r="XEH193" s="28"/>
      <c r="XEI193" s="28"/>
      <c r="XEJ193" s="28"/>
      <c r="XEK193" s="28"/>
      <c r="XEL193" s="28"/>
      <c r="XEM193" s="28"/>
      <c r="XEN193" s="28"/>
      <c r="XEO193" s="28"/>
      <c r="XEP193" s="28"/>
      <c r="XEQ193" s="28"/>
      <c r="XER193" s="28"/>
      <c r="XES193" s="28"/>
      <c r="XET193" s="28"/>
      <c r="XEU193" s="28"/>
      <c r="XEV193" s="28"/>
      <c r="XEW193" s="28"/>
      <c r="XEX193" s="28"/>
      <c r="XEY193" s="28"/>
      <c r="XEZ193" s="28"/>
      <c r="XFA193" s="28"/>
      <c r="XFB193" s="28"/>
      <c r="XFC193" s="28"/>
      <c r="XFD193" s="28"/>
    </row>
    <row r="194" spans="1:42 16358:16384" s="3" customFormat="1" ht="19.05" customHeight="1">
      <c r="A194" s="109"/>
      <c r="B194" s="111"/>
      <c r="C194" s="111"/>
      <c r="D194" s="111"/>
      <c r="E194" s="111"/>
      <c r="F194" s="111"/>
      <c r="G194" s="111"/>
      <c r="H194" s="111"/>
      <c r="I194" s="111"/>
      <c r="J194" s="113"/>
      <c r="K194" s="18" t="str">
        <f ca="1">IF(A193="","",IF(MOD(ROW(),3)=1,"上午",IF(MOD(ROW(),3)=2,"下午","加班")))</f>
        <v/>
      </c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26"/>
      <c r="XED194" s="28"/>
      <c r="XEE194" s="28"/>
      <c r="XEF194" s="28"/>
      <c r="XEG194" s="28"/>
      <c r="XEH194" s="28"/>
      <c r="XEI194" s="28"/>
      <c r="XEJ194" s="28"/>
      <c r="XEK194" s="28"/>
      <c r="XEL194" s="28"/>
      <c r="XEM194" s="28"/>
      <c r="XEN194" s="28"/>
      <c r="XEO194" s="28"/>
      <c r="XEP194" s="28"/>
      <c r="XEQ194" s="28"/>
      <c r="XER194" s="28"/>
      <c r="XES194" s="28"/>
      <c r="XET194" s="28"/>
      <c r="XEU194" s="28"/>
      <c r="XEV194" s="28"/>
      <c r="XEW194" s="28"/>
      <c r="XEX194" s="28"/>
      <c r="XEY194" s="28"/>
      <c r="XEZ194" s="28"/>
      <c r="XFA194" s="28"/>
      <c r="XFB194" s="28"/>
      <c r="XFC194" s="28"/>
      <c r="XFD194" s="28"/>
    </row>
    <row r="195" spans="1:42 16358:16384" s="3" customFormat="1" ht="19.05" customHeight="1">
      <c r="A195" s="109"/>
      <c r="B195" s="111"/>
      <c r="C195" s="111"/>
      <c r="D195" s="111"/>
      <c r="E195" s="111"/>
      <c r="F195" s="111"/>
      <c r="G195" s="111"/>
      <c r="H195" s="111"/>
      <c r="I195" s="111"/>
      <c r="J195" s="113"/>
      <c r="K195" s="20" t="str">
        <f ca="1">IF(A193="","",IF(MOD(ROW(),3)=1,"上午",IF(MOD(ROW(),3)=2,"下午","加班")))</f>
        <v/>
      </c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21"/>
      <c r="AP195" s="27"/>
      <c r="XED195" s="28"/>
      <c r="XEE195" s="28"/>
      <c r="XEF195" s="28"/>
      <c r="XEG195" s="28"/>
      <c r="XEH195" s="28"/>
      <c r="XEI195" s="28"/>
      <c r="XEJ195" s="28"/>
      <c r="XEK195" s="28"/>
      <c r="XEL195" s="28"/>
      <c r="XEM195" s="28"/>
      <c r="XEN195" s="28"/>
      <c r="XEO195" s="28"/>
      <c r="XEP195" s="28"/>
      <c r="XEQ195" s="28"/>
      <c r="XER195" s="28"/>
      <c r="XES195" s="28"/>
      <c r="XET195" s="28"/>
      <c r="XEU195" s="28"/>
      <c r="XEV195" s="28"/>
      <c r="XEW195" s="28"/>
      <c r="XEX195" s="28"/>
      <c r="XEY195" s="28"/>
      <c r="XEZ195" s="28"/>
      <c r="XFA195" s="28"/>
      <c r="XFB195" s="28"/>
      <c r="XFC195" s="28"/>
      <c r="XFD195" s="28"/>
    </row>
    <row r="196" spans="1:11 16358:16384" s="3" customFormat="1" ht="19.05" customHeight="1">
      <c r="A196" s="110"/>
      <c r="B196" s="112"/>
      <c r="C196" s="112"/>
      <c r="D196" s="112"/>
      <c r="E196" s="112"/>
      <c r="F196" s="29"/>
      <c r="G196" s="29"/>
      <c r="H196" s="29"/>
      <c r="I196" s="29"/>
      <c r="J196" s="114"/>
      <c r="K196" s="29"/>
      <c r="XED196" s="28"/>
      <c r="XEE196" s="28"/>
      <c r="XEF196" s="28"/>
      <c r="XEG196" s="28"/>
      <c r="XEH196" s="28"/>
      <c r="XEI196" s="28"/>
      <c r="XEJ196" s="28"/>
      <c r="XEK196" s="28"/>
      <c r="XEL196" s="28"/>
      <c r="XEM196" s="28"/>
      <c r="XEN196" s="28"/>
      <c r="XEO196" s="28"/>
      <c r="XEP196" s="28"/>
      <c r="XEQ196" s="28"/>
      <c r="XER196" s="28"/>
      <c r="XES196" s="28"/>
      <c r="XET196" s="28"/>
      <c r="XEU196" s="28"/>
      <c r="XEV196" s="28"/>
      <c r="XEW196" s="28"/>
      <c r="XEX196" s="28"/>
      <c r="XEY196" s="28"/>
      <c r="XEZ196" s="28"/>
      <c r="XFA196" s="28"/>
      <c r="XFB196" s="28"/>
      <c r="XFC196" s="28"/>
      <c r="XFD196" s="28"/>
    </row>
    <row r="197" spans="1:11 16358:16384" s="3" customFormat="1" ht="19.05" customHeight="1">
      <c r="A197" s="110"/>
      <c r="B197" s="112"/>
      <c r="C197" s="112"/>
      <c r="D197" s="112"/>
      <c r="E197" s="112"/>
      <c r="F197" s="29"/>
      <c r="G197" s="29"/>
      <c r="H197" s="29"/>
      <c r="I197" s="29"/>
      <c r="J197" s="114"/>
      <c r="K197" s="29"/>
      <c r="XED197" s="28"/>
      <c r="XEE197" s="28"/>
      <c r="XEF197" s="28"/>
      <c r="XEG197" s="28"/>
      <c r="XEH197" s="28"/>
      <c r="XEI197" s="28"/>
      <c r="XEJ197" s="28"/>
      <c r="XEK197" s="28"/>
      <c r="XEL197" s="28"/>
      <c r="XEM197" s="28"/>
      <c r="XEN197" s="28"/>
      <c r="XEO197" s="28"/>
      <c r="XEP197" s="28"/>
      <c r="XEQ197" s="28"/>
      <c r="XER197" s="28"/>
      <c r="XES197" s="28"/>
      <c r="XET197" s="28"/>
      <c r="XEU197" s="28"/>
      <c r="XEV197" s="28"/>
      <c r="XEW197" s="28"/>
      <c r="XEX197" s="28"/>
      <c r="XEY197" s="28"/>
      <c r="XEZ197" s="28"/>
      <c r="XFA197" s="28"/>
      <c r="XFB197" s="28"/>
      <c r="XFC197" s="28"/>
      <c r="XFD197" s="28"/>
    </row>
    <row r="198" spans="1:11 16358:16384" s="3" customFormat="1" ht="19.05" customHeight="1">
      <c r="A198" s="110"/>
      <c r="B198" s="112"/>
      <c r="C198" s="112"/>
      <c r="D198" s="112"/>
      <c r="E198" s="112"/>
      <c r="F198" s="29"/>
      <c r="G198" s="29"/>
      <c r="H198" s="29"/>
      <c r="I198" s="29"/>
      <c r="J198" s="114"/>
      <c r="K198" s="29"/>
      <c r="XED198" s="28"/>
      <c r="XEE198" s="28"/>
      <c r="XEF198" s="28"/>
      <c r="XEG198" s="28"/>
      <c r="XEH198" s="28"/>
      <c r="XEI198" s="28"/>
      <c r="XEJ198" s="28"/>
      <c r="XEK198" s="28"/>
      <c r="XEL198" s="28"/>
      <c r="XEM198" s="28"/>
      <c r="XEN198" s="28"/>
      <c r="XEO198" s="28"/>
      <c r="XEP198" s="28"/>
      <c r="XEQ198" s="28"/>
      <c r="XER198" s="28"/>
      <c r="XES198" s="28"/>
      <c r="XET198" s="28"/>
      <c r="XEU198" s="28"/>
      <c r="XEV198" s="28"/>
      <c r="XEW198" s="28"/>
      <c r="XEX198" s="28"/>
      <c r="XEY198" s="28"/>
      <c r="XEZ198" s="28"/>
      <c r="XFA198" s="28"/>
      <c r="XFB198" s="28"/>
      <c r="XFC198" s="28"/>
      <c r="XFD198" s="28"/>
    </row>
    <row r="199" spans="1:11 16358:16384" s="3" customFormat="1" ht="19.05" customHeight="1">
      <c r="A199" s="110"/>
      <c r="B199" s="112"/>
      <c r="C199" s="112"/>
      <c r="D199" s="112"/>
      <c r="E199" s="112"/>
      <c r="F199" s="29"/>
      <c r="G199" s="29"/>
      <c r="H199" s="29"/>
      <c r="I199" s="29"/>
      <c r="J199" s="114"/>
      <c r="K199" s="29"/>
      <c r="XED199" s="28"/>
      <c r="XEE199" s="28"/>
      <c r="XEF199" s="28"/>
      <c r="XEG199" s="28"/>
      <c r="XEH199" s="28"/>
      <c r="XEI199" s="28"/>
      <c r="XEJ199" s="28"/>
      <c r="XEK199" s="28"/>
      <c r="XEL199" s="28"/>
      <c r="XEM199" s="28"/>
      <c r="XEN199" s="28"/>
      <c r="XEO199" s="28"/>
      <c r="XEP199" s="28"/>
      <c r="XEQ199" s="28"/>
      <c r="XER199" s="28"/>
      <c r="XES199" s="28"/>
      <c r="XET199" s="28"/>
      <c r="XEU199" s="28"/>
      <c r="XEV199" s="28"/>
      <c r="XEW199" s="28"/>
      <c r="XEX199" s="28"/>
      <c r="XEY199" s="28"/>
      <c r="XEZ199" s="28"/>
      <c r="XFA199" s="28"/>
      <c r="XFB199" s="28"/>
      <c r="XFC199" s="28"/>
      <c r="XFD199" s="28"/>
    </row>
    <row r="200" spans="1:11 16358:16384" s="3" customFormat="1" ht="19.05" customHeight="1">
      <c r="A200" s="110"/>
      <c r="B200" s="112"/>
      <c r="C200" s="112"/>
      <c r="D200" s="112"/>
      <c r="E200" s="112"/>
      <c r="F200" s="29"/>
      <c r="G200" s="29"/>
      <c r="H200" s="29"/>
      <c r="I200" s="29"/>
      <c r="J200" s="114"/>
      <c r="K200" s="29"/>
      <c r="XED200" s="28"/>
      <c r="XEE200" s="28"/>
      <c r="XEF200" s="28"/>
      <c r="XEG200" s="28"/>
      <c r="XEH200" s="28"/>
      <c r="XEI200" s="28"/>
      <c r="XEJ200" s="28"/>
      <c r="XEK200" s="28"/>
      <c r="XEL200" s="28"/>
      <c r="XEM200" s="28"/>
      <c r="XEN200" s="28"/>
      <c r="XEO200" s="28"/>
      <c r="XEP200" s="28"/>
      <c r="XEQ200" s="28"/>
      <c r="XER200" s="28"/>
      <c r="XES200" s="28"/>
      <c r="XET200" s="28"/>
      <c r="XEU200" s="28"/>
      <c r="XEV200" s="28"/>
      <c r="XEW200" s="28"/>
      <c r="XEX200" s="28"/>
      <c r="XEY200" s="28"/>
      <c r="XEZ200" s="28"/>
      <c r="XFA200" s="28"/>
      <c r="XFB200" s="28"/>
      <c r="XFC200" s="28"/>
      <c r="XFD200" s="28"/>
    </row>
    <row r="201" spans="1:11 16358:16384" s="3" customFormat="1" ht="19.05" customHeight="1">
      <c r="A201" s="110"/>
      <c r="B201" s="112"/>
      <c r="C201" s="112"/>
      <c r="D201" s="112"/>
      <c r="E201" s="112"/>
      <c r="F201" s="29"/>
      <c r="G201" s="29"/>
      <c r="H201" s="29"/>
      <c r="I201" s="29"/>
      <c r="J201" s="114"/>
      <c r="K201" s="29"/>
      <c r="XED201" s="28"/>
      <c r="XEE201" s="28"/>
      <c r="XEF201" s="28"/>
      <c r="XEG201" s="28"/>
      <c r="XEH201" s="28"/>
      <c r="XEI201" s="28"/>
      <c r="XEJ201" s="28"/>
      <c r="XEK201" s="28"/>
      <c r="XEL201" s="28"/>
      <c r="XEM201" s="28"/>
      <c r="XEN201" s="28"/>
      <c r="XEO201" s="28"/>
      <c r="XEP201" s="28"/>
      <c r="XEQ201" s="28"/>
      <c r="XER201" s="28"/>
      <c r="XES201" s="28"/>
      <c r="XET201" s="28"/>
      <c r="XEU201" s="28"/>
      <c r="XEV201" s="28"/>
      <c r="XEW201" s="28"/>
      <c r="XEX201" s="28"/>
      <c r="XEY201" s="28"/>
      <c r="XEZ201" s="28"/>
      <c r="XFA201" s="28"/>
      <c r="XFB201" s="28"/>
      <c r="XFC201" s="28"/>
      <c r="XFD201" s="28"/>
    </row>
    <row r="202" spans="1:11 16358:16384" s="3" customFormat="1" ht="19.05" customHeight="1">
      <c r="A202" s="110"/>
      <c r="B202" s="112"/>
      <c r="C202" s="112"/>
      <c r="D202" s="112"/>
      <c r="E202" s="112"/>
      <c r="F202" s="29"/>
      <c r="G202" s="29"/>
      <c r="H202" s="29"/>
      <c r="I202" s="29"/>
      <c r="J202" s="114"/>
      <c r="K202" s="29"/>
      <c r="XED202" s="28"/>
      <c r="XEE202" s="28"/>
      <c r="XEF202" s="28"/>
      <c r="XEG202" s="28"/>
      <c r="XEH202" s="28"/>
      <c r="XEI202" s="28"/>
      <c r="XEJ202" s="28"/>
      <c r="XEK202" s="28"/>
      <c r="XEL202" s="28"/>
      <c r="XEM202" s="28"/>
      <c r="XEN202" s="28"/>
      <c r="XEO202" s="28"/>
      <c r="XEP202" s="28"/>
      <c r="XEQ202" s="28"/>
      <c r="XER202" s="28"/>
      <c r="XES202" s="28"/>
      <c r="XET202" s="28"/>
      <c r="XEU202" s="28"/>
      <c r="XEV202" s="28"/>
      <c r="XEW202" s="28"/>
      <c r="XEX202" s="28"/>
      <c r="XEY202" s="28"/>
      <c r="XEZ202" s="28"/>
      <c r="XFA202" s="28"/>
      <c r="XFB202" s="28"/>
      <c r="XFC202" s="28"/>
      <c r="XFD202" s="28"/>
    </row>
    <row r="203" spans="1:11 16358:16384" s="3" customFormat="1" ht="19.05" customHeight="1">
      <c r="A203" s="110"/>
      <c r="B203" s="112"/>
      <c r="C203" s="112"/>
      <c r="D203" s="112"/>
      <c r="E203" s="112"/>
      <c r="F203" s="29"/>
      <c r="G203" s="29"/>
      <c r="H203" s="29"/>
      <c r="I203" s="29"/>
      <c r="J203" s="114"/>
      <c r="K203" s="29"/>
      <c r="XED203" s="28"/>
      <c r="XEE203" s="28"/>
      <c r="XEF203" s="28"/>
      <c r="XEG203" s="28"/>
      <c r="XEH203" s="28"/>
      <c r="XEI203" s="28"/>
      <c r="XEJ203" s="28"/>
      <c r="XEK203" s="28"/>
      <c r="XEL203" s="28"/>
      <c r="XEM203" s="28"/>
      <c r="XEN203" s="28"/>
      <c r="XEO203" s="28"/>
      <c r="XEP203" s="28"/>
      <c r="XEQ203" s="28"/>
      <c r="XER203" s="28"/>
      <c r="XES203" s="28"/>
      <c r="XET203" s="28"/>
      <c r="XEU203" s="28"/>
      <c r="XEV203" s="28"/>
      <c r="XEW203" s="28"/>
      <c r="XEX203" s="28"/>
      <c r="XEY203" s="28"/>
      <c r="XEZ203" s="28"/>
      <c r="XFA203" s="28"/>
      <c r="XFB203" s="28"/>
      <c r="XFC203" s="28"/>
      <c r="XFD203" s="28"/>
    </row>
    <row r="204" spans="1:11 16358:16384" s="3" customFormat="1" ht="19.05" customHeight="1">
      <c r="A204" s="110"/>
      <c r="B204" s="112"/>
      <c r="C204" s="112"/>
      <c r="D204" s="112"/>
      <c r="E204" s="112"/>
      <c r="F204" s="29"/>
      <c r="G204" s="29"/>
      <c r="H204" s="29"/>
      <c r="I204" s="29"/>
      <c r="J204" s="114"/>
      <c r="K204" s="29"/>
      <c r="XED204" s="28"/>
      <c r="XEE204" s="28"/>
      <c r="XEF204" s="28"/>
      <c r="XEG204" s="28"/>
      <c r="XEH204" s="28"/>
      <c r="XEI204" s="28"/>
      <c r="XEJ204" s="28"/>
      <c r="XEK204" s="28"/>
      <c r="XEL204" s="28"/>
      <c r="XEM204" s="28"/>
      <c r="XEN204" s="28"/>
      <c r="XEO204" s="28"/>
      <c r="XEP204" s="28"/>
      <c r="XEQ204" s="28"/>
      <c r="XER204" s="28"/>
      <c r="XES204" s="28"/>
      <c r="XET204" s="28"/>
      <c r="XEU204" s="28"/>
      <c r="XEV204" s="28"/>
      <c r="XEW204" s="28"/>
      <c r="XEX204" s="28"/>
      <c r="XEY204" s="28"/>
      <c r="XEZ204" s="28"/>
      <c r="XFA204" s="28"/>
      <c r="XFB204" s="28"/>
      <c r="XFC204" s="28"/>
      <c r="XFD204" s="28"/>
    </row>
    <row r="205" spans="1:11 16358:16384" s="3" customFormat="1" ht="19.05" customHeight="1">
      <c r="A205" s="110"/>
      <c r="B205" s="112"/>
      <c r="C205" s="112"/>
      <c r="D205" s="112"/>
      <c r="E205" s="112"/>
      <c r="F205" s="29"/>
      <c r="G205" s="29"/>
      <c r="H205" s="29"/>
      <c r="I205" s="29"/>
      <c r="J205" s="114"/>
      <c r="K205" s="29"/>
      <c r="XED205" s="28"/>
      <c r="XEE205" s="28"/>
      <c r="XEF205" s="28"/>
      <c r="XEG205" s="28"/>
      <c r="XEH205" s="28"/>
      <c r="XEI205" s="28"/>
      <c r="XEJ205" s="28"/>
      <c r="XEK205" s="28"/>
      <c r="XEL205" s="28"/>
      <c r="XEM205" s="28"/>
      <c r="XEN205" s="28"/>
      <c r="XEO205" s="28"/>
      <c r="XEP205" s="28"/>
      <c r="XEQ205" s="28"/>
      <c r="XER205" s="28"/>
      <c r="XES205" s="28"/>
      <c r="XET205" s="28"/>
      <c r="XEU205" s="28"/>
      <c r="XEV205" s="28"/>
      <c r="XEW205" s="28"/>
      <c r="XEX205" s="28"/>
      <c r="XEY205" s="28"/>
      <c r="XEZ205" s="28"/>
      <c r="XFA205" s="28"/>
      <c r="XFB205" s="28"/>
      <c r="XFC205" s="28"/>
      <c r="XFD205" s="28"/>
    </row>
    <row r="206" spans="1:11 16358:16384" s="3" customFormat="1" ht="19.05" customHeight="1">
      <c r="A206" s="110"/>
      <c r="B206" s="112"/>
      <c r="C206" s="112"/>
      <c r="D206" s="112"/>
      <c r="E206" s="112"/>
      <c r="F206" s="29"/>
      <c r="G206" s="29"/>
      <c r="H206" s="29"/>
      <c r="I206" s="29"/>
      <c r="J206" s="114"/>
      <c r="K206" s="29"/>
      <c r="XED206" s="28"/>
      <c r="XEE206" s="28"/>
      <c r="XEF206" s="28"/>
      <c r="XEG206" s="28"/>
      <c r="XEH206" s="28"/>
      <c r="XEI206" s="28"/>
      <c r="XEJ206" s="28"/>
      <c r="XEK206" s="28"/>
      <c r="XEL206" s="28"/>
      <c r="XEM206" s="28"/>
      <c r="XEN206" s="28"/>
      <c r="XEO206" s="28"/>
      <c r="XEP206" s="28"/>
      <c r="XEQ206" s="28"/>
      <c r="XER206" s="28"/>
      <c r="XES206" s="28"/>
      <c r="XET206" s="28"/>
      <c r="XEU206" s="28"/>
      <c r="XEV206" s="28"/>
      <c r="XEW206" s="28"/>
      <c r="XEX206" s="28"/>
      <c r="XEY206" s="28"/>
      <c r="XEZ206" s="28"/>
      <c r="XFA206" s="28"/>
      <c r="XFB206" s="28"/>
      <c r="XFC206" s="28"/>
      <c r="XFD206" s="28"/>
    </row>
    <row r="207" spans="1:11 16358:16384" s="3" customFormat="1" ht="19.05" customHeight="1">
      <c r="A207" s="110"/>
      <c r="B207" s="112"/>
      <c r="C207" s="112"/>
      <c r="D207" s="112"/>
      <c r="E207" s="112"/>
      <c r="F207" s="29"/>
      <c r="G207" s="29"/>
      <c r="H207" s="29"/>
      <c r="I207" s="29"/>
      <c r="J207" s="114"/>
      <c r="K207" s="29"/>
      <c r="XED207" s="28"/>
      <c r="XEE207" s="28"/>
      <c r="XEF207" s="28"/>
      <c r="XEG207" s="28"/>
      <c r="XEH207" s="28"/>
      <c r="XEI207" s="28"/>
      <c r="XEJ207" s="28"/>
      <c r="XEK207" s="28"/>
      <c r="XEL207" s="28"/>
      <c r="XEM207" s="28"/>
      <c r="XEN207" s="28"/>
      <c r="XEO207" s="28"/>
      <c r="XEP207" s="28"/>
      <c r="XEQ207" s="28"/>
      <c r="XER207" s="28"/>
      <c r="XES207" s="28"/>
      <c r="XET207" s="28"/>
      <c r="XEU207" s="28"/>
      <c r="XEV207" s="28"/>
      <c r="XEW207" s="28"/>
      <c r="XEX207" s="28"/>
      <c r="XEY207" s="28"/>
      <c r="XEZ207" s="28"/>
      <c r="XFA207" s="28"/>
      <c r="XFB207" s="28"/>
      <c r="XFC207" s="28"/>
      <c r="XFD207" s="28"/>
    </row>
    <row r="208" spans="1:11 16358:16384" s="3" customFormat="1" ht="19.05" customHeight="1">
      <c r="A208" s="110"/>
      <c r="B208" s="112"/>
      <c r="C208" s="112"/>
      <c r="D208" s="112"/>
      <c r="E208" s="112"/>
      <c r="F208" s="29"/>
      <c r="G208" s="29"/>
      <c r="H208" s="29"/>
      <c r="I208" s="29"/>
      <c r="J208" s="114"/>
      <c r="K208" s="29"/>
      <c r="XED208" s="28"/>
      <c r="XEE208" s="28"/>
      <c r="XEF208" s="28"/>
      <c r="XEG208" s="28"/>
      <c r="XEH208" s="28"/>
      <c r="XEI208" s="28"/>
      <c r="XEJ208" s="28"/>
      <c r="XEK208" s="28"/>
      <c r="XEL208" s="28"/>
      <c r="XEM208" s="28"/>
      <c r="XEN208" s="28"/>
      <c r="XEO208" s="28"/>
      <c r="XEP208" s="28"/>
      <c r="XEQ208" s="28"/>
      <c r="XER208" s="28"/>
      <c r="XES208" s="28"/>
      <c r="XET208" s="28"/>
      <c r="XEU208" s="28"/>
      <c r="XEV208" s="28"/>
      <c r="XEW208" s="28"/>
      <c r="XEX208" s="28"/>
      <c r="XEY208" s="28"/>
      <c r="XEZ208" s="28"/>
      <c r="XFA208" s="28"/>
      <c r="XFB208" s="28"/>
      <c r="XFC208" s="28"/>
      <c r="XFD208" s="28"/>
    </row>
    <row r="209" spans="1:11 16358:16384" s="3" customFormat="1" ht="19.05" customHeight="1">
      <c r="A209" s="110"/>
      <c r="B209" s="112"/>
      <c r="C209" s="112"/>
      <c r="D209" s="112"/>
      <c r="E209" s="112"/>
      <c r="F209" s="29"/>
      <c r="G209" s="29"/>
      <c r="H209" s="29"/>
      <c r="I209" s="29"/>
      <c r="J209" s="114"/>
      <c r="K209" s="29"/>
      <c r="XED209" s="28"/>
      <c r="XEE209" s="28"/>
      <c r="XEF209" s="28"/>
      <c r="XEG209" s="28"/>
      <c r="XEH209" s="28"/>
      <c r="XEI209" s="28"/>
      <c r="XEJ209" s="28"/>
      <c r="XEK209" s="28"/>
      <c r="XEL209" s="28"/>
      <c r="XEM209" s="28"/>
      <c r="XEN209" s="28"/>
      <c r="XEO209" s="28"/>
      <c r="XEP209" s="28"/>
      <c r="XEQ209" s="28"/>
      <c r="XER209" s="28"/>
      <c r="XES209" s="28"/>
      <c r="XET209" s="28"/>
      <c r="XEU209" s="28"/>
      <c r="XEV209" s="28"/>
      <c r="XEW209" s="28"/>
      <c r="XEX209" s="28"/>
      <c r="XEY209" s="28"/>
      <c r="XEZ209" s="28"/>
      <c r="XFA209" s="28"/>
      <c r="XFB209" s="28"/>
      <c r="XFC209" s="28"/>
      <c r="XFD209" s="28"/>
    </row>
    <row r="210" spans="1:11 16358:16384" s="3" customFormat="1" ht="19.05" customHeight="1">
      <c r="A210" s="110"/>
      <c r="B210" s="112"/>
      <c r="C210" s="112"/>
      <c r="D210" s="112"/>
      <c r="E210" s="112"/>
      <c r="F210" s="29"/>
      <c r="G210" s="29"/>
      <c r="H210" s="29"/>
      <c r="I210" s="29"/>
      <c r="J210" s="114"/>
      <c r="K210" s="29"/>
      <c r="XED210" s="28"/>
      <c r="XEE210" s="28"/>
      <c r="XEF210" s="28"/>
      <c r="XEG210" s="28"/>
      <c r="XEH210" s="28"/>
      <c r="XEI210" s="28"/>
      <c r="XEJ210" s="28"/>
      <c r="XEK210" s="28"/>
      <c r="XEL210" s="28"/>
      <c r="XEM210" s="28"/>
      <c r="XEN210" s="28"/>
      <c r="XEO210" s="28"/>
      <c r="XEP210" s="28"/>
      <c r="XEQ210" s="28"/>
      <c r="XER210" s="28"/>
      <c r="XES210" s="28"/>
      <c r="XET210" s="28"/>
      <c r="XEU210" s="28"/>
      <c r="XEV210" s="28"/>
      <c r="XEW210" s="28"/>
      <c r="XEX210" s="28"/>
      <c r="XEY210" s="28"/>
      <c r="XEZ210" s="28"/>
      <c r="XFA210" s="28"/>
      <c r="XFB210" s="28"/>
      <c r="XFC210" s="28"/>
      <c r="XFD210" s="28"/>
    </row>
    <row r="211" spans="1:11 16358:16384" s="3" customFormat="1" ht="19.05" customHeight="1">
      <c r="A211" s="110"/>
      <c r="B211" s="112"/>
      <c r="C211" s="112"/>
      <c r="D211" s="112"/>
      <c r="E211" s="112"/>
      <c r="F211" s="29"/>
      <c r="G211" s="29"/>
      <c r="H211" s="29"/>
      <c r="I211" s="29"/>
      <c r="J211" s="114"/>
      <c r="K211" s="29"/>
      <c r="XED211" s="28"/>
      <c r="XEE211" s="28"/>
      <c r="XEF211" s="28"/>
      <c r="XEG211" s="28"/>
      <c r="XEH211" s="28"/>
      <c r="XEI211" s="28"/>
      <c r="XEJ211" s="28"/>
      <c r="XEK211" s="28"/>
      <c r="XEL211" s="28"/>
      <c r="XEM211" s="28"/>
      <c r="XEN211" s="28"/>
      <c r="XEO211" s="28"/>
      <c r="XEP211" s="28"/>
      <c r="XEQ211" s="28"/>
      <c r="XER211" s="28"/>
      <c r="XES211" s="28"/>
      <c r="XET211" s="28"/>
      <c r="XEU211" s="28"/>
      <c r="XEV211" s="28"/>
      <c r="XEW211" s="28"/>
      <c r="XEX211" s="28"/>
      <c r="XEY211" s="28"/>
      <c r="XEZ211" s="28"/>
      <c r="XFA211" s="28"/>
      <c r="XFB211" s="28"/>
      <c r="XFC211" s="28"/>
      <c r="XFD211" s="28"/>
    </row>
    <row r="212" spans="1:11 16358:16384" s="3" customFormat="1" ht="19.05" customHeight="1">
      <c r="A212" s="110"/>
      <c r="B212" s="112"/>
      <c r="C212" s="112"/>
      <c r="D212" s="112"/>
      <c r="E212" s="112"/>
      <c r="F212" s="29"/>
      <c r="G212" s="29"/>
      <c r="H212" s="29"/>
      <c r="I212" s="29"/>
      <c r="J212" s="114"/>
      <c r="K212" s="29"/>
      <c r="XED212" s="28"/>
      <c r="XEE212" s="28"/>
      <c r="XEF212" s="28"/>
      <c r="XEG212" s="28"/>
      <c r="XEH212" s="28"/>
      <c r="XEI212" s="28"/>
      <c r="XEJ212" s="28"/>
      <c r="XEK212" s="28"/>
      <c r="XEL212" s="28"/>
      <c r="XEM212" s="28"/>
      <c r="XEN212" s="28"/>
      <c r="XEO212" s="28"/>
      <c r="XEP212" s="28"/>
      <c r="XEQ212" s="28"/>
      <c r="XER212" s="28"/>
      <c r="XES212" s="28"/>
      <c r="XET212" s="28"/>
      <c r="XEU212" s="28"/>
      <c r="XEV212" s="28"/>
      <c r="XEW212" s="28"/>
      <c r="XEX212" s="28"/>
      <c r="XEY212" s="28"/>
      <c r="XEZ212" s="28"/>
      <c r="XFA212" s="28"/>
      <c r="XFB212" s="28"/>
      <c r="XFC212" s="28"/>
      <c r="XFD212" s="28"/>
    </row>
    <row r="213" spans="1:11 16358:16384" s="3" customFormat="1" ht="19.05" customHeight="1">
      <c r="A213" s="110"/>
      <c r="B213" s="112"/>
      <c r="C213" s="112"/>
      <c r="D213" s="112"/>
      <c r="E213" s="112"/>
      <c r="F213" s="29"/>
      <c r="G213" s="29"/>
      <c r="H213" s="29"/>
      <c r="I213" s="29"/>
      <c r="J213" s="114"/>
      <c r="K213" s="29"/>
      <c r="XED213" s="28"/>
      <c r="XEE213" s="28"/>
      <c r="XEF213" s="28"/>
      <c r="XEG213" s="28"/>
      <c r="XEH213" s="28"/>
      <c r="XEI213" s="28"/>
      <c r="XEJ213" s="28"/>
      <c r="XEK213" s="28"/>
      <c r="XEL213" s="28"/>
      <c r="XEM213" s="28"/>
      <c r="XEN213" s="28"/>
      <c r="XEO213" s="28"/>
      <c r="XEP213" s="28"/>
      <c r="XEQ213" s="28"/>
      <c r="XER213" s="28"/>
      <c r="XES213" s="28"/>
      <c r="XET213" s="28"/>
      <c r="XEU213" s="28"/>
      <c r="XEV213" s="28"/>
      <c r="XEW213" s="28"/>
      <c r="XEX213" s="28"/>
      <c r="XEY213" s="28"/>
      <c r="XEZ213" s="28"/>
      <c r="XFA213" s="28"/>
      <c r="XFB213" s="28"/>
      <c r="XFC213" s="28"/>
      <c r="XFD213" s="28"/>
    </row>
    <row r="214" spans="1:11 16358:16384" s="3" customFormat="1" ht="19.05" customHeight="1">
      <c r="A214" s="110"/>
      <c r="B214" s="112"/>
      <c r="C214" s="112"/>
      <c r="D214" s="112"/>
      <c r="E214" s="112"/>
      <c r="F214" s="29"/>
      <c r="G214" s="29"/>
      <c r="H214" s="29"/>
      <c r="I214" s="29"/>
      <c r="J214" s="114"/>
      <c r="K214" s="29"/>
      <c r="XED214" s="28"/>
      <c r="XEE214" s="28"/>
      <c r="XEF214" s="28"/>
      <c r="XEG214" s="28"/>
      <c r="XEH214" s="28"/>
      <c r="XEI214" s="28"/>
      <c r="XEJ214" s="28"/>
      <c r="XEK214" s="28"/>
      <c r="XEL214" s="28"/>
      <c r="XEM214" s="28"/>
      <c r="XEN214" s="28"/>
      <c r="XEO214" s="28"/>
      <c r="XEP214" s="28"/>
      <c r="XEQ214" s="28"/>
      <c r="XER214" s="28"/>
      <c r="XES214" s="28"/>
      <c r="XET214" s="28"/>
      <c r="XEU214" s="28"/>
      <c r="XEV214" s="28"/>
      <c r="XEW214" s="28"/>
      <c r="XEX214" s="28"/>
      <c r="XEY214" s="28"/>
      <c r="XEZ214" s="28"/>
      <c r="XFA214" s="28"/>
      <c r="XFB214" s="28"/>
      <c r="XFC214" s="28"/>
      <c r="XFD214" s="28"/>
    </row>
    <row r="215" spans="1:11 16358:16384" s="3" customFormat="1" ht="19.05" customHeight="1">
      <c r="A215" s="110"/>
      <c r="B215" s="112"/>
      <c r="C215" s="112"/>
      <c r="D215" s="112"/>
      <c r="E215" s="112"/>
      <c r="F215" s="29"/>
      <c r="G215" s="29"/>
      <c r="H215" s="29"/>
      <c r="I215" s="29"/>
      <c r="J215" s="114"/>
      <c r="K215" s="29"/>
      <c r="XED215" s="28"/>
      <c r="XEE215" s="28"/>
      <c r="XEF215" s="28"/>
      <c r="XEG215" s="28"/>
      <c r="XEH215" s="28"/>
      <c r="XEI215" s="28"/>
      <c r="XEJ215" s="28"/>
      <c r="XEK215" s="28"/>
      <c r="XEL215" s="28"/>
      <c r="XEM215" s="28"/>
      <c r="XEN215" s="28"/>
      <c r="XEO215" s="28"/>
      <c r="XEP215" s="28"/>
      <c r="XEQ215" s="28"/>
      <c r="XER215" s="28"/>
      <c r="XES215" s="28"/>
      <c r="XET215" s="28"/>
      <c r="XEU215" s="28"/>
      <c r="XEV215" s="28"/>
      <c r="XEW215" s="28"/>
      <c r="XEX215" s="28"/>
      <c r="XEY215" s="28"/>
      <c r="XEZ215" s="28"/>
      <c r="XFA215" s="28"/>
      <c r="XFB215" s="28"/>
      <c r="XFC215" s="28"/>
      <c r="XFD215" s="28"/>
    </row>
    <row r="216" spans="1:11 16358:16384" s="3" customFormat="1" ht="19.05" customHeight="1">
      <c r="A216" s="110"/>
      <c r="B216" s="112"/>
      <c r="C216" s="112"/>
      <c r="D216" s="112"/>
      <c r="E216" s="112"/>
      <c r="F216" s="29"/>
      <c r="G216" s="29"/>
      <c r="H216" s="29"/>
      <c r="I216" s="29"/>
      <c r="J216" s="114"/>
      <c r="K216" s="29"/>
      <c r="XED216" s="28"/>
      <c r="XEE216" s="28"/>
      <c r="XEF216" s="28"/>
      <c r="XEG216" s="28"/>
      <c r="XEH216" s="28"/>
      <c r="XEI216" s="28"/>
      <c r="XEJ216" s="28"/>
      <c r="XEK216" s="28"/>
      <c r="XEL216" s="28"/>
      <c r="XEM216" s="28"/>
      <c r="XEN216" s="28"/>
      <c r="XEO216" s="28"/>
      <c r="XEP216" s="28"/>
      <c r="XEQ216" s="28"/>
      <c r="XER216" s="28"/>
      <c r="XES216" s="28"/>
      <c r="XET216" s="28"/>
      <c r="XEU216" s="28"/>
      <c r="XEV216" s="28"/>
      <c r="XEW216" s="28"/>
      <c r="XEX216" s="28"/>
      <c r="XEY216" s="28"/>
      <c r="XEZ216" s="28"/>
      <c r="XFA216" s="28"/>
      <c r="XFB216" s="28"/>
      <c r="XFC216" s="28"/>
      <c r="XFD216" s="28"/>
    </row>
    <row r="217" spans="1:11 16358:16384" s="3" customFormat="1" ht="19.05" customHeight="1">
      <c r="A217" s="110"/>
      <c r="B217" s="112"/>
      <c r="C217" s="112"/>
      <c r="D217" s="112"/>
      <c r="E217" s="112"/>
      <c r="F217" s="29"/>
      <c r="G217" s="29"/>
      <c r="H217" s="29"/>
      <c r="I217" s="29"/>
      <c r="J217" s="114"/>
      <c r="K217" s="29"/>
      <c r="XED217" s="28"/>
      <c r="XEE217" s="28"/>
      <c r="XEF217" s="28"/>
      <c r="XEG217" s="28"/>
      <c r="XEH217" s="28"/>
      <c r="XEI217" s="28"/>
      <c r="XEJ217" s="28"/>
      <c r="XEK217" s="28"/>
      <c r="XEL217" s="28"/>
      <c r="XEM217" s="28"/>
      <c r="XEN217" s="28"/>
      <c r="XEO217" s="28"/>
      <c r="XEP217" s="28"/>
      <c r="XEQ217" s="28"/>
      <c r="XER217" s="28"/>
      <c r="XES217" s="28"/>
      <c r="XET217" s="28"/>
      <c r="XEU217" s="28"/>
      <c r="XEV217" s="28"/>
      <c r="XEW217" s="28"/>
      <c r="XEX217" s="28"/>
      <c r="XEY217" s="28"/>
      <c r="XEZ217" s="28"/>
      <c r="XFA217" s="28"/>
      <c r="XFB217" s="28"/>
      <c r="XFC217" s="28"/>
      <c r="XFD217" s="28"/>
    </row>
    <row r="218" spans="1:11 16358:16384" s="3" customFormat="1" ht="19.05" customHeight="1">
      <c r="A218" s="110"/>
      <c r="B218" s="112"/>
      <c r="C218" s="112"/>
      <c r="D218" s="112"/>
      <c r="E218" s="112"/>
      <c r="F218" s="29"/>
      <c r="G218" s="29"/>
      <c r="H218" s="29"/>
      <c r="I218" s="29"/>
      <c r="J218" s="114"/>
      <c r="K218" s="29"/>
      <c r="XED218" s="28"/>
      <c r="XEE218" s="28"/>
      <c r="XEF218" s="28"/>
      <c r="XEG218" s="28"/>
      <c r="XEH218" s="28"/>
      <c r="XEI218" s="28"/>
      <c r="XEJ218" s="28"/>
      <c r="XEK218" s="28"/>
      <c r="XEL218" s="28"/>
      <c r="XEM218" s="28"/>
      <c r="XEN218" s="28"/>
      <c r="XEO218" s="28"/>
      <c r="XEP218" s="28"/>
      <c r="XEQ218" s="28"/>
      <c r="XER218" s="28"/>
      <c r="XES218" s="28"/>
      <c r="XET218" s="28"/>
      <c r="XEU218" s="28"/>
      <c r="XEV218" s="28"/>
      <c r="XEW218" s="28"/>
      <c r="XEX218" s="28"/>
      <c r="XEY218" s="28"/>
      <c r="XEZ218" s="28"/>
      <c r="XFA218" s="28"/>
      <c r="XFB218" s="28"/>
      <c r="XFC218" s="28"/>
      <c r="XFD218" s="28"/>
    </row>
    <row r="219" spans="1:11 16358:16384" s="3" customFormat="1" ht="19.05" customHeight="1">
      <c r="A219" s="110"/>
      <c r="B219" s="112"/>
      <c r="C219" s="112"/>
      <c r="D219" s="112"/>
      <c r="E219" s="112"/>
      <c r="F219" s="29"/>
      <c r="G219" s="29"/>
      <c r="H219" s="29"/>
      <c r="I219" s="29"/>
      <c r="J219" s="114"/>
      <c r="K219" s="29"/>
      <c r="XED219" s="28"/>
      <c r="XEE219" s="28"/>
      <c r="XEF219" s="28"/>
      <c r="XEG219" s="28"/>
      <c r="XEH219" s="28"/>
      <c r="XEI219" s="28"/>
      <c r="XEJ219" s="28"/>
      <c r="XEK219" s="28"/>
      <c r="XEL219" s="28"/>
      <c r="XEM219" s="28"/>
      <c r="XEN219" s="28"/>
      <c r="XEO219" s="28"/>
      <c r="XEP219" s="28"/>
      <c r="XEQ219" s="28"/>
      <c r="XER219" s="28"/>
      <c r="XES219" s="28"/>
      <c r="XET219" s="28"/>
      <c r="XEU219" s="28"/>
      <c r="XEV219" s="28"/>
      <c r="XEW219" s="28"/>
      <c r="XEX219" s="28"/>
      <c r="XEY219" s="28"/>
      <c r="XEZ219" s="28"/>
      <c r="XFA219" s="28"/>
      <c r="XFB219" s="28"/>
      <c r="XFC219" s="28"/>
      <c r="XFD219" s="28"/>
    </row>
    <row r="220" spans="1:11 16358:16384" s="3" customFormat="1" ht="19.05" customHeight="1">
      <c r="A220" s="110"/>
      <c r="B220" s="112"/>
      <c r="C220" s="112"/>
      <c r="D220" s="112"/>
      <c r="E220" s="112"/>
      <c r="F220" s="29"/>
      <c r="G220" s="29"/>
      <c r="H220" s="29"/>
      <c r="I220" s="29"/>
      <c r="J220" s="114"/>
      <c r="K220" s="29"/>
      <c r="XED220" s="28"/>
      <c r="XEE220" s="28"/>
      <c r="XEF220" s="28"/>
      <c r="XEG220" s="28"/>
      <c r="XEH220" s="28"/>
      <c r="XEI220" s="28"/>
      <c r="XEJ220" s="28"/>
      <c r="XEK220" s="28"/>
      <c r="XEL220" s="28"/>
      <c r="XEM220" s="28"/>
      <c r="XEN220" s="28"/>
      <c r="XEO220" s="28"/>
      <c r="XEP220" s="28"/>
      <c r="XEQ220" s="28"/>
      <c r="XER220" s="28"/>
      <c r="XES220" s="28"/>
      <c r="XET220" s="28"/>
      <c r="XEU220" s="28"/>
      <c r="XEV220" s="28"/>
      <c r="XEW220" s="28"/>
      <c r="XEX220" s="28"/>
      <c r="XEY220" s="28"/>
      <c r="XEZ220" s="28"/>
      <c r="XFA220" s="28"/>
      <c r="XFB220" s="28"/>
      <c r="XFC220" s="28"/>
      <c r="XFD220" s="28"/>
    </row>
    <row r="221" spans="1:11 16358:16384" s="3" customFormat="1" ht="19.05" customHeight="1">
      <c r="A221" s="110"/>
      <c r="B221" s="112"/>
      <c r="C221" s="112"/>
      <c r="D221" s="112"/>
      <c r="E221" s="112"/>
      <c r="F221" s="29"/>
      <c r="G221" s="29"/>
      <c r="H221" s="29"/>
      <c r="I221" s="29"/>
      <c r="J221" s="114"/>
      <c r="K221" s="29"/>
      <c r="XED221" s="28"/>
      <c r="XEE221" s="28"/>
      <c r="XEF221" s="28"/>
      <c r="XEG221" s="28"/>
      <c r="XEH221" s="28"/>
      <c r="XEI221" s="28"/>
      <c r="XEJ221" s="28"/>
      <c r="XEK221" s="28"/>
      <c r="XEL221" s="28"/>
      <c r="XEM221" s="28"/>
      <c r="XEN221" s="28"/>
      <c r="XEO221" s="28"/>
      <c r="XEP221" s="28"/>
      <c r="XEQ221" s="28"/>
      <c r="XER221" s="28"/>
      <c r="XES221" s="28"/>
      <c r="XET221" s="28"/>
      <c r="XEU221" s="28"/>
      <c r="XEV221" s="28"/>
      <c r="XEW221" s="28"/>
      <c r="XEX221" s="28"/>
      <c r="XEY221" s="28"/>
      <c r="XEZ221" s="28"/>
      <c r="XFA221" s="28"/>
      <c r="XFB221" s="28"/>
      <c r="XFC221" s="28"/>
      <c r="XFD221" s="28"/>
    </row>
    <row r="222" spans="1:11 16358:16384" s="3" customFormat="1" ht="19.05" customHeight="1">
      <c r="A222" s="110"/>
      <c r="B222" s="112"/>
      <c r="C222" s="112"/>
      <c r="D222" s="112"/>
      <c r="E222" s="112"/>
      <c r="F222" s="29"/>
      <c r="G222" s="29"/>
      <c r="H222" s="29"/>
      <c r="I222" s="29"/>
      <c r="J222" s="114"/>
      <c r="K222" s="29"/>
      <c r="XED222" s="28"/>
      <c r="XEE222" s="28"/>
      <c r="XEF222" s="28"/>
      <c r="XEG222" s="28"/>
      <c r="XEH222" s="28"/>
      <c r="XEI222" s="28"/>
      <c r="XEJ222" s="28"/>
      <c r="XEK222" s="28"/>
      <c r="XEL222" s="28"/>
      <c r="XEM222" s="28"/>
      <c r="XEN222" s="28"/>
      <c r="XEO222" s="28"/>
      <c r="XEP222" s="28"/>
      <c r="XEQ222" s="28"/>
      <c r="XER222" s="28"/>
      <c r="XES222" s="28"/>
      <c r="XET222" s="28"/>
      <c r="XEU222" s="28"/>
      <c r="XEV222" s="28"/>
      <c r="XEW222" s="28"/>
      <c r="XEX222" s="28"/>
      <c r="XEY222" s="28"/>
      <c r="XEZ222" s="28"/>
      <c r="XFA222" s="28"/>
      <c r="XFB222" s="28"/>
      <c r="XFC222" s="28"/>
      <c r="XFD222" s="28"/>
    </row>
    <row r="223" spans="1:11 16358:16384" s="3" customFormat="1" ht="19.05" customHeight="1">
      <c r="A223" s="110"/>
      <c r="B223" s="112"/>
      <c r="C223" s="112"/>
      <c r="D223" s="112"/>
      <c r="E223" s="112"/>
      <c r="F223" s="29"/>
      <c r="G223" s="29"/>
      <c r="H223" s="29"/>
      <c r="I223" s="29"/>
      <c r="J223" s="114"/>
      <c r="K223" s="29"/>
      <c r="XED223" s="28"/>
      <c r="XEE223" s="28"/>
      <c r="XEF223" s="28"/>
      <c r="XEG223" s="28"/>
      <c r="XEH223" s="28"/>
      <c r="XEI223" s="28"/>
      <c r="XEJ223" s="28"/>
      <c r="XEK223" s="28"/>
      <c r="XEL223" s="28"/>
      <c r="XEM223" s="28"/>
      <c r="XEN223" s="28"/>
      <c r="XEO223" s="28"/>
      <c r="XEP223" s="28"/>
      <c r="XEQ223" s="28"/>
      <c r="XER223" s="28"/>
      <c r="XES223" s="28"/>
      <c r="XET223" s="28"/>
      <c r="XEU223" s="28"/>
      <c r="XEV223" s="28"/>
      <c r="XEW223" s="28"/>
      <c r="XEX223" s="28"/>
      <c r="XEY223" s="28"/>
      <c r="XEZ223" s="28"/>
      <c r="XFA223" s="28"/>
      <c r="XFB223" s="28"/>
      <c r="XFC223" s="28"/>
      <c r="XFD223" s="28"/>
    </row>
    <row r="224" spans="1:11 16358:16384" s="3" customFormat="1" ht="19.05" customHeight="1">
      <c r="A224" s="110"/>
      <c r="B224" s="112"/>
      <c r="C224" s="112"/>
      <c r="D224" s="112"/>
      <c r="E224" s="112"/>
      <c r="F224" s="29"/>
      <c r="G224" s="29"/>
      <c r="H224" s="29"/>
      <c r="I224" s="29"/>
      <c r="J224" s="114"/>
      <c r="K224" s="29"/>
      <c r="XED224" s="28"/>
      <c r="XEE224" s="28"/>
      <c r="XEF224" s="28"/>
      <c r="XEG224" s="28"/>
      <c r="XEH224" s="28"/>
      <c r="XEI224" s="28"/>
      <c r="XEJ224" s="28"/>
      <c r="XEK224" s="28"/>
      <c r="XEL224" s="28"/>
      <c r="XEM224" s="28"/>
      <c r="XEN224" s="28"/>
      <c r="XEO224" s="28"/>
      <c r="XEP224" s="28"/>
      <c r="XEQ224" s="28"/>
      <c r="XER224" s="28"/>
      <c r="XES224" s="28"/>
      <c r="XET224" s="28"/>
      <c r="XEU224" s="28"/>
      <c r="XEV224" s="28"/>
      <c r="XEW224" s="28"/>
      <c r="XEX224" s="28"/>
      <c r="XEY224" s="28"/>
      <c r="XEZ224" s="28"/>
      <c r="XFA224" s="28"/>
      <c r="XFB224" s="28"/>
      <c r="XFC224" s="28"/>
      <c r="XFD224" s="28"/>
    </row>
    <row r="225" spans="1:11 16358:16384" s="3" customFormat="1" ht="19.05" customHeight="1">
      <c r="A225" s="110"/>
      <c r="B225" s="112"/>
      <c r="C225" s="112"/>
      <c r="D225" s="112"/>
      <c r="E225" s="112"/>
      <c r="F225" s="29"/>
      <c r="G225" s="29"/>
      <c r="H225" s="29"/>
      <c r="I225" s="29"/>
      <c r="J225" s="114"/>
      <c r="K225" s="29"/>
      <c r="XED225" s="28"/>
      <c r="XEE225" s="28"/>
      <c r="XEF225" s="28"/>
      <c r="XEG225" s="28"/>
      <c r="XEH225" s="28"/>
      <c r="XEI225" s="28"/>
      <c r="XEJ225" s="28"/>
      <c r="XEK225" s="28"/>
      <c r="XEL225" s="28"/>
      <c r="XEM225" s="28"/>
      <c r="XEN225" s="28"/>
      <c r="XEO225" s="28"/>
      <c r="XEP225" s="28"/>
      <c r="XEQ225" s="28"/>
      <c r="XER225" s="28"/>
      <c r="XES225" s="28"/>
      <c r="XET225" s="28"/>
      <c r="XEU225" s="28"/>
      <c r="XEV225" s="28"/>
      <c r="XEW225" s="28"/>
      <c r="XEX225" s="28"/>
      <c r="XEY225" s="28"/>
      <c r="XEZ225" s="28"/>
      <c r="XFA225" s="28"/>
      <c r="XFB225" s="28"/>
      <c r="XFC225" s="28"/>
      <c r="XFD225" s="28"/>
    </row>
    <row r="226" spans="1:11 16358:16384" s="3" customFormat="1" ht="19.05" customHeight="1">
      <c r="A226" s="110"/>
      <c r="B226" s="112"/>
      <c r="C226" s="112"/>
      <c r="D226" s="112"/>
      <c r="E226" s="112"/>
      <c r="F226" s="29"/>
      <c r="G226" s="29"/>
      <c r="H226" s="29"/>
      <c r="I226" s="29"/>
      <c r="J226" s="114"/>
      <c r="K226" s="29"/>
      <c r="XED226" s="28"/>
      <c r="XEE226" s="28"/>
      <c r="XEF226" s="28"/>
      <c r="XEG226" s="28"/>
      <c r="XEH226" s="28"/>
      <c r="XEI226" s="28"/>
      <c r="XEJ226" s="28"/>
      <c r="XEK226" s="28"/>
      <c r="XEL226" s="28"/>
      <c r="XEM226" s="28"/>
      <c r="XEN226" s="28"/>
      <c r="XEO226" s="28"/>
      <c r="XEP226" s="28"/>
      <c r="XEQ226" s="28"/>
      <c r="XER226" s="28"/>
      <c r="XES226" s="28"/>
      <c r="XET226" s="28"/>
      <c r="XEU226" s="28"/>
      <c r="XEV226" s="28"/>
      <c r="XEW226" s="28"/>
      <c r="XEX226" s="28"/>
      <c r="XEY226" s="28"/>
      <c r="XEZ226" s="28"/>
      <c r="XFA226" s="28"/>
      <c r="XFB226" s="28"/>
      <c r="XFC226" s="28"/>
      <c r="XFD226" s="28"/>
    </row>
    <row r="227" spans="1:11 16358:16384" s="3" customFormat="1" ht="19.05" customHeight="1">
      <c r="A227" s="110"/>
      <c r="B227" s="112"/>
      <c r="C227" s="112"/>
      <c r="D227" s="112"/>
      <c r="E227" s="112"/>
      <c r="F227" s="29"/>
      <c r="G227" s="29"/>
      <c r="H227" s="29"/>
      <c r="I227" s="29"/>
      <c r="J227" s="114"/>
      <c r="K227" s="29"/>
      <c r="XED227" s="28"/>
      <c r="XEE227" s="28"/>
      <c r="XEF227" s="28"/>
      <c r="XEG227" s="28"/>
      <c r="XEH227" s="28"/>
      <c r="XEI227" s="28"/>
      <c r="XEJ227" s="28"/>
      <c r="XEK227" s="28"/>
      <c r="XEL227" s="28"/>
      <c r="XEM227" s="28"/>
      <c r="XEN227" s="28"/>
      <c r="XEO227" s="28"/>
      <c r="XEP227" s="28"/>
      <c r="XEQ227" s="28"/>
      <c r="XER227" s="28"/>
      <c r="XES227" s="28"/>
      <c r="XET227" s="28"/>
      <c r="XEU227" s="28"/>
      <c r="XEV227" s="28"/>
      <c r="XEW227" s="28"/>
      <c r="XEX227" s="28"/>
      <c r="XEY227" s="28"/>
      <c r="XEZ227" s="28"/>
      <c r="XFA227" s="28"/>
      <c r="XFB227" s="28"/>
      <c r="XFC227" s="28"/>
      <c r="XFD227" s="28"/>
    </row>
    <row r="228" spans="1:11 16358:16384" s="3" customFormat="1" ht="19.05" customHeight="1">
      <c r="A228" s="110"/>
      <c r="B228" s="112"/>
      <c r="C228" s="112"/>
      <c r="D228" s="112"/>
      <c r="E228" s="112"/>
      <c r="F228" s="29"/>
      <c r="G228" s="29"/>
      <c r="H228" s="29"/>
      <c r="I228" s="29"/>
      <c r="J228" s="114"/>
      <c r="K228" s="29"/>
      <c r="XED228" s="28"/>
      <c r="XEE228" s="28"/>
      <c r="XEF228" s="28"/>
      <c r="XEG228" s="28"/>
      <c r="XEH228" s="28"/>
      <c r="XEI228" s="28"/>
      <c r="XEJ228" s="28"/>
      <c r="XEK228" s="28"/>
      <c r="XEL228" s="28"/>
      <c r="XEM228" s="28"/>
      <c r="XEN228" s="28"/>
      <c r="XEO228" s="28"/>
      <c r="XEP228" s="28"/>
      <c r="XEQ228" s="28"/>
      <c r="XER228" s="28"/>
      <c r="XES228" s="28"/>
      <c r="XET228" s="28"/>
      <c r="XEU228" s="28"/>
      <c r="XEV228" s="28"/>
      <c r="XEW228" s="28"/>
      <c r="XEX228" s="28"/>
      <c r="XEY228" s="28"/>
      <c r="XEZ228" s="28"/>
      <c r="XFA228" s="28"/>
      <c r="XFB228" s="28"/>
      <c r="XFC228" s="28"/>
      <c r="XFD228" s="28"/>
    </row>
    <row r="229" spans="1:11 16358:16384" s="3" customFormat="1" ht="19.05" customHeight="1">
      <c r="A229" s="110"/>
      <c r="B229" s="112"/>
      <c r="C229" s="112"/>
      <c r="D229" s="112"/>
      <c r="E229" s="112"/>
      <c r="F229" s="29"/>
      <c r="G229" s="29"/>
      <c r="H229" s="29"/>
      <c r="I229" s="29"/>
      <c r="J229" s="114"/>
      <c r="K229" s="29"/>
      <c r="XED229" s="28"/>
      <c r="XEE229" s="28"/>
      <c r="XEF229" s="28"/>
      <c r="XEG229" s="28"/>
      <c r="XEH229" s="28"/>
      <c r="XEI229" s="28"/>
      <c r="XEJ229" s="28"/>
      <c r="XEK229" s="28"/>
      <c r="XEL229" s="28"/>
      <c r="XEM229" s="28"/>
      <c r="XEN229" s="28"/>
      <c r="XEO229" s="28"/>
      <c r="XEP229" s="28"/>
      <c r="XEQ229" s="28"/>
      <c r="XER229" s="28"/>
      <c r="XES229" s="28"/>
      <c r="XET229" s="28"/>
      <c r="XEU229" s="28"/>
      <c r="XEV229" s="28"/>
      <c r="XEW229" s="28"/>
      <c r="XEX229" s="28"/>
      <c r="XEY229" s="28"/>
      <c r="XEZ229" s="28"/>
      <c r="XFA229" s="28"/>
      <c r="XFB229" s="28"/>
      <c r="XFC229" s="28"/>
      <c r="XFD229" s="28"/>
    </row>
    <row r="230" spans="1:11 16358:16384" s="3" customFormat="1" ht="19.05" customHeight="1">
      <c r="A230" s="110"/>
      <c r="B230" s="112"/>
      <c r="C230" s="112"/>
      <c r="D230" s="112"/>
      <c r="E230" s="112"/>
      <c r="F230" s="29"/>
      <c r="G230" s="29"/>
      <c r="H230" s="29"/>
      <c r="I230" s="29"/>
      <c r="J230" s="114"/>
      <c r="K230" s="29"/>
      <c r="XED230" s="28"/>
      <c r="XEE230" s="28"/>
      <c r="XEF230" s="28"/>
      <c r="XEG230" s="28"/>
      <c r="XEH230" s="28"/>
      <c r="XEI230" s="28"/>
      <c r="XEJ230" s="28"/>
      <c r="XEK230" s="28"/>
      <c r="XEL230" s="28"/>
      <c r="XEM230" s="28"/>
      <c r="XEN230" s="28"/>
      <c r="XEO230" s="28"/>
      <c r="XEP230" s="28"/>
      <c r="XEQ230" s="28"/>
      <c r="XER230" s="28"/>
      <c r="XES230" s="28"/>
      <c r="XET230" s="28"/>
      <c r="XEU230" s="28"/>
      <c r="XEV230" s="28"/>
      <c r="XEW230" s="28"/>
      <c r="XEX230" s="28"/>
      <c r="XEY230" s="28"/>
      <c r="XEZ230" s="28"/>
      <c r="XFA230" s="28"/>
      <c r="XFB230" s="28"/>
      <c r="XFC230" s="28"/>
      <c r="XFD230" s="28"/>
    </row>
    <row r="231" spans="1:11 16358:16384" s="3" customFormat="1" ht="19.05" customHeight="1">
      <c r="A231" s="110"/>
      <c r="B231" s="112"/>
      <c r="C231" s="112"/>
      <c r="D231" s="112"/>
      <c r="E231" s="112"/>
      <c r="F231" s="29"/>
      <c r="G231" s="29"/>
      <c r="H231" s="29"/>
      <c r="I231" s="29"/>
      <c r="J231" s="114"/>
      <c r="K231" s="29"/>
      <c r="XED231" s="28"/>
      <c r="XEE231" s="28"/>
      <c r="XEF231" s="28"/>
      <c r="XEG231" s="28"/>
      <c r="XEH231" s="28"/>
      <c r="XEI231" s="28"/>
      <c r="XEJ231" s="28"/>
      <c r="XEK231" s="28"/>
      <c r="XEL231" s="28"/>
      <c r="XEM231" s="28"/>
      <c r="XEN231" s="28"/>
      <c r="XEO231" s="28"/>
      <c r="XEP231" s="28"/>
      <c r="XEQ231" s="28"/>
      <c r="XER231" s="28"/>
      <c r="XES231" s="28"/>
      <c r="XET231" s="28"/>
      <c r="XEU231" s="28"/>
      <c r="XEV231" s="28"/>
      <c r="XEW231" s="28"/>
      <c r="XEX231" s="28"/>
      <c r="XEY231" s="28"/>
      <c r="XEZ231" s="28"/>
      <c r="XFA231" s="28"/>
      <c r="XFB231" s="28"/>
      <c r="XFC231" s="28"/>
      <c r="XFD231" s="28"/>
    </row>
    <row r="232" spans="1:11 16358:16384" s="3" customFormat="1" ht="19.05" customHeight="1">
      <c r="A232" s="110"/>
      <c r="B232" s="112"/>
      <c r="C232" s="112"/>
      <c r="D232" s="112"/>
      <c r="E232" s="112"/>
      <c r="F232" s="29"/>
      <c r="G232" s="29"/>
      <c r="H232" s="29"/>
      <c r="I232" s="29"/>
      <c r="J232" s="114"/>
      <c r="K232" s="29"/>
      <c r="XED232" s="28"/>
      <c r="XEE232" s="28"/>
      <c r="XEF232" s="28"/>
      <c r="XEG232" s="28"/>
      <c r="XEH232" s="28"/>
      <c r="XEI232" s="28"/>
      <c r="XEJ232" s="28"/>
      <c r="XEK232" s="28"/>
      <c r="XEL232" s="28"/>
      <c r="XEM232" s="28"/>
      <c r="XEN232" s="28"/>
      <c r="XEO232" s="28"/>
      <c r="XEP232" s="28"/>
      <c r="XEQ232" s="28"/>
      <c r="XER232" s="28"/>
      <c r="XES232" s="28"/>
      <c r="XET232" s="28"/>
      <c r="XEU232" s="28"/>
      <c r="XEV232" s="28"/>
      <c r="XEW232" s="28"/>
      <c r="XEX232" s="28"/>
      <c r="XEY232" s="28"/>
      <c r="XEZ232" s="28"/>
      <c r="XFA232" s="28"/>
      <c r="XFB232" s="28"/>
      <c r="XFC232" s="28"/>
      <c r="XFD232" s="28"/>
    </row>
    <row r="233" spans="1:11 16358:16384" s="3" customFormat="1" ht="19.05" customHeight="1">
      <c r="A233" s="110"/>
      <c r="B233" s="112"/>
      <c r="C233" s="112"/>
      <c r="D233" s="112"/>
      <c r="E233" s="112"/>
      <c r="F233" s="29"/>
      <c r="G233" s="29"/>
      <c r="H233" s="29"/>
      <c r="I233" s="29"/>
      <c r="J233" s="114"/>
      <c r="K233" s="29"/>
      <c r="XED233" s="28"/>
      <c r="XEE233" s="28"/>
      <c r="XEF233" s="28"/>
      <c r="XEG233" s="28"/>
      <c r="XEH233" s="28"/>
      <c r="XEI233" s="28"/>
      <c r="XEJ233" s="28"/>
      <c r="XEK233" s="28"/>
      <c r="XEL233" s="28"/>
      <c r="XEM233" s="28"/>
      <c r="XEN233" s="28"/>
      <c r="XEO233" s="28"/>
      <c r="XEP233" s="28"/>
      <c r="XEQ233" s="28"/>
      <c r="XER233" s="28"/>
      <c r="XES233" s="28"/>
      <c r="XET233" s="28"/>
      <c r="XEU233" s="28"/>
      <c r="XEV233" s="28"/>
      <c r="XEW233" s="28"/>
      <c r="XEX233" s="28"/>
      <c r="XEY233" s="28"/>
      <c r="XEZ233" s="28"/>
      <c r="XFA233" s="28"/>
      <c r="XFB233" s="28"/>
      <c r="XFC233" s="28"/>
      <c r="XFD233" s="28"/>
    </row>
    <row r="234" spans="1:11 16358:16384" s="3" customFormat="1" ht="19.05" customHeight="1">
      <c r="A234" s="110"/>
      <c r="B234" s="112"/>
      <c r="C234" s="112"/>
      <c r="D234" s="112"/>
      <c r="E234" s="112"/>
      <c r="F234" s="29"/>
      <c r="G234" s="29"/>
      <c r="H234" s="29"/>
      <c r="I234" s="29"/>
      <c r="J234" s="114"/>
      <c r="K234" s="29"/>
      <c r="XED234" s="28"/>
      <c r="XEE234" s="28"/>
      <c r="XEF234" s="28"/>
      <c r="XEG234" s="28"/>
      <c r="XEH234" s="28"/>
      <c r="XEI234" s="28"/>
      <c r="XEJ234" s="28"/>
      <c r="XEK234" s="28"/>
      <c r="XEL234" s="28"/>
      <c r="XEM234" s="28"/>
      <c r="XEN234" s="28"/>
      <c r="XEO234" s="28"/>
      <c r="XEP234" s="28"/>
      <c r="XEQ234" s="28"/>
      <c r="XER234" s="28"/>
      <c r="XES234" s="28"/>
      <c r="XET234" s="28"/>
      <c r="XEU234" s="28"/>
      <c r="XEV234" s="28"/>
      <c r="XEW234" s="28"/>
      <c r="XEX234" s="28"/>
      <c r="XEY234" s="28"/>
      <c r="XEZ234" s="28"/>
      <c r="XFA234" s="28"/>
      <c r="XFB234" s="28"/>
      <c r="XFC234" s="28"/>
      <c r="XFD234" s="28"/>
    </row>
    <row r="235" spans="1:11 16358:16384" s="3" customFormat="1" ht="19.05" customHeight="1">
      <c r="A235" s="110"/>
      <c r="B235" s="112"/>
      <c r="C235" s="112"/>
      <c r="D235" s="112"/>
      <c r="E235" s="112"/>
      <c r="F235" s="29"/>
      <c r="G235" s="29"/>
      <c r="H235" s="29"/>
      <c r="I235" s="29"/>
      <c r="J235" s="114"/>
      <c r="K235" s="29"/>
      <c r="XED235" s="28"/>
      <c r="XEE235" s="28"/>
      <c r="XEF235" s="28"/>
      <c r="XEG235" s="28"/>
      <c r="XEH235" s="28"/>
      <c r="XEI235" s="28"/>
      <c r="XEJ235" s="28"/>
      <c r="XEK235" s="28"/>
      <c r="XEL235" s="28"/>
      <c r="XEM235" s="28"/>
      <c r="XEN235" s="28"/>
      <c r="XEO235" s="28"/>
      <c r="XEP235" s="28"/>
      <c r="XEQ235" s="28"/>
      <c r="XER235" s="28"/>
      <c r="XES235" s="28"/>
      <c r="XET235" s="28"/>
      <c r="XEU235" s="28"/>
      <c r="XEV235" s="28"/>
      <c r="XEW235" s="28"/>
      <c r="XEX235" s="28"/>
      <c r="XEY235" s="28"/>
      <c r="XEZ235" s="28"/>
      <c r="XFA235" s="28"/>
      <c r="XFB235" s="28"/>
      <c r="XFC235" s="28"/>
      <c r="XFD235" s="28"/>
    </row>
    <row r="236" spans="1:11 16358:16384" s="3" customFormat="1" ht="19.05" customHeight="1">
      <c r="A236" s="110"/>
      <c r="B236" s="112"/>
      <c r="C236" s="112"/>
      <c r="D236" s="112"/>
      <c r="E236" s="112"/>
      <c r="F236" s="29"/>
      <c r="G236" s="29"/>
      <c r="H236" s="29"/>
      <c r="I236" s="29"/>
      <c r="J236" s="114"/>
      <c r="K236" s="29"/>
      <c r="XED236" s="28"/>
      <c r="XEE236" s="28"/>
      <c r="XEF236" s="28"/>
      <c r="XEG236" s="28"/>
      <c r="XEH236" s="28"/>
      <c r="XEI236" s="28"/>
      <c r="XEJ236" s="28"/>
      <c r="XEK236" s="28"/>
      <c r="XEL236" s="28"/>
      <c r="XEM236" s="28"/>
      <c r="XEN236" s="28"/>
      <c r="XEO236" s="28"/>
      <c r="XEP236" s="28"/>
      <c r="XEQ236" s="28"/>
      <c r="XER236" s="28"/>
      <c r="XES236" s="28"/>
      <c r="XET236" s="28"/>
      <c r="XEU236" s="28"/>
      <c r="XEV236" s="28"/>
      <c r="XEW236" s="28"/>
      <c r="XEX236" s="28"/>
      <c r="XEY236" s="28"/>
      <c r="XEZ236" s="28"/>
      <c r="XFA236" s="28"/>
      <c r="XFB236" s="28"/>
      <c r="XFC236" s="28"/>
      <c r="XFD236" s="28"/>
    </row>
    <row r="237" spans="1:11 16358:16384" s="3" customFormat="1" ht="19.05" customHeight="1">
      <c r="A237" s="110"/>
      <c r="B237" s="112"/>
      <c r="C237" s="112"/>
      <c r="D237" s="112"/>
      <c r="E237" s="112"/>
      <c r="F237" s="29"/>
      <c r="G237" s="29"/>
      <c r="H237" s="29"/>
      <c r="I237" s="29"/>
      <c r="J237" s="114"/>
      <c r="K237" s="29"/>
      <c r="XED237" s="28"/>
      <c r="XEE237" s="28"/>
      <c r="XEF237" s="28"/>
      <c r="XEG237" s="28"/>
      <c r="XEH237" s="28"/>
      <c r="XEI237" s="28"/>
      <c r="XEJ237" s="28"/>
      <c r="XEK237" s="28"/>
      <c r="XEL237" s="28"/>
      <c r="XEM237" s="28"/>
      <c r="XEN237" s="28"/>
      <c r="XEO237" s="28"/>
      <c r="XEP237" s="28"/>
      <c r="XEQ237" s="28"/>
      <c r="XER237" s="28"/>
      <c r="XES237" s="28"/>
      <c r="XET237" s="28"/>
      <c r="XEU237" s="28"/>
      <c r="XEV237" s="28"/>
      <c r="XEW237" s="28"/>
      <c r="XEX237" s="28"/>
      <c r="XEY237" s="28"/>
      <c r="XEZ237" s="28"/>
      <c r="XFA237" s="28"/>
      <c r="XFB237" s="28"/>
      <c r="XFC237" s="28"/>
      <c r="XFD237" s="28"/>
    </row>
    <row r="238" spans="1:11 16358:16384" s="3" customFormat="1" ht="19.05" customHeight="1">
      <c r="A238" s="110"/>
      <c r="B238" s="112"/>
      <c r="C238" s="112"/>
      <c r="D238" s="112"/>
      <c r="E238" s="112"/>
      <c r="F238" s="29"/>
      <c r="G238" s="29"/>
      <c r="H238" s="29"/>
      <c r="I238" s="29"/>
      <c r="J238" s="114"/>
      <c r="K238" s="29"/>
      <c r="XED238" s="28"/>
      <c r="XEE238" s="28"/>
      <c r="XEF238" s="28"/>
      <c r="XEG238" s="28"/>
      <c r="XEH238" s="28"/>
      <c r="XEI238" s="28"/>
      <c r="XEJ238" s="28"/>
      <c r="XEK238" s="28"/>
      <c r="XEL238" s="28"/>
      <c r="XEM238" s="28"/>
      <c r="XEN238" s="28"/>
      <c r="XEO238" s="28"/>
      <c r="XEP238" s="28"/>
      <c r="XEQ238" s="28"/>
      <c r="XER238" s="28"/>
      <c r="XES238" s="28"/>
      <c r="XET238" s="28"/>
      <c r="XEU238" s="28"/>
      <c r="XEV238" s="28"/>
      <c r="XEW238" s="28"/>
      <c r="XEX238" s="28"/>
      <c r="XEY238" s="28"/>
      <c r="XEZ238" s="28"/>
      <c r="XFA238" s="28"/>
      <c r="XFB238" s="28"/>
      <c r="XFC238" s="28"/>
      <c r="XFD238" s="28"/>
    </row>
    <row r="239" spans="1:11 16358:16384" s="3" customFormat="1" ht="19.05" customHeight="1">
      <c r="A239" s="110"/>
      <c r="B239" s="112"/>
      <c r="C239" s="112"/>
      <c r="D239" s="112"/>
      <c r="E239" s="112"/>
      <c r="F239" s="29"/>
      <c r="G239" s="29"/>
      <c r="H239" s="29"/>
      <c r="I239" s="29"/>
      <c r="J239" s="114"/>
      <c r="K239" s="29"/>
      <c r="XED239" s="28"/>
      <c r="XEE239" s="28"/>
      <c r="XEF239" s="28"/>
      <c r="XEG239" s="28"/>
      <c r="XEH239" s="28"/>
      <c r="XEI239" s="28"/>
      <c r="XEJ239" s="28"/>
      <c r="XEK239" s="28"/>
      <c r="XEL239" s="28"/>
      <c r="XEM239" s="28"/>
      <c r="XEN239" s="28"/>
      <c r="XEO239" s="28"/>
      <c r="XEP239" s="28"/>
      <c r="XEQ239" s="28"/>
      <c r="XER239" s="28"/>
      <c r="XES239" s="28"/>
      <c r="XET239" s="28"/>
      <c r="XEU239" s="28"/>
      <c r="XEV239" s="28"/>
      <c r="XEW239" s="28"/>
      <c r="XEX239" s="28"/>
      <c r="XEY239" s="28"/>
      <c r="XEZ239" s="28"/>
      <c r="XFA239" s="28"/>
      <c r="XFB239" s="28"/>
      <c r="XFC239" s="28"/>
      <c r="XFD239" s="28"/>
    </row>
    <row r="240" spans="1:11 16358:16384" s="3" customFormat="1" ht="19.05" customHeight="1">
      <c r="A240" s="110"/>
      <c r="B240" s="112"/>
      <c r="C240" s="112"/>
      <c r="D240" s="112"/>
      <c r="E240" s="112"/>
      <c r="F240" s="29"/>
      <c r="G240" s="29"/>
      <c r="H240" s="29"/>
      <c r="I240" s="29"/>
      <c r="J240" s="114"/>
      <c r="K240" s="29"/>
      <c r="XED240" s="28"/>
      <c r="XEE240" s="28"/>
      <c r="XEF240" s="28"/>
      <c r="XEG240" s="28"/>
      <c r="XEH240" s="28"/>
      <c r="XEI240" s="28"/>
      <c r="XEJ240" s="28"/>
      <c r="XEK240" s="28"/>
      <c r="XEL240" s="28"/>
      <c r="XEM240" s="28"/>
      <c r="XEN240" s="28"/>
      <c r="XEO240" s="28"/>
      <c r="XEP240" s="28"/>
      <c r="XEQ240" s="28"/>
      <c r="XER240" s="28"/>
      <c r="XES240" s="28"/>
      <c r="XET240" s="28"/>
      <c r="XEU240" s="28"/>
      <c r="XEV240" s="28"/>
      <c r="XEW240" s="28"/>
      <c r="XEX240" s="28"/>
      <c r="XEY240" s="28"/>
      <c r="XEZ240" s="28"/>
      <c r="XFA240" s="28"/>
      <c r="XFB240" s="28"/>
      <c r="XFC240" s="28"/>
      <c r="XFD240" s="28"/>
    </row>
    <row r="241" spans="1:11 16358:16384" s="3" customFormat="1" ht="19.05" customHeight="1">
      <c r="A241" s="110"/>
      <c r="B241" s="112"/>
      <c r="C241" s="112"/>
      <c r="D241" s="112"/>
      <c r="E241" s="112"/>
      <c r="F241" s="29"/>
      <c r="G241" s="29"/>
      <c r="H241" s="29"/>
      <c r="I241" s="29"/>
      <c r="J241" s="114"/>
      <c r="K241" s="29"/>
      <c r="XED241" s="28"/>
      <c r="XEE241" s="28"/>
      <c r="XEF241" s="28"/>
      <c r="XEG241" s="28"/>
      <c r="XEH241" s="28"/>
      <c r="XEI241" s="28"/>
      <c r="XEJ241" s="28"/>
      <c r="XEK241" s="28"/>
      <c r="XEL241" s="28"/>
      <c r="XEM241" s="28"/>
      <c r="XEN241" s="28"/>
      <c r="XEO241" s="28"/>
      <c r="XEP241" s="28"/>
      <c r="XEQ241" s="28"/>
      <c r="XER241" s="28"/>
      <c r="XES241" s="28"/>
      <c r="XET241" s="28"/>
      <c r="XEU241" s="28"/>
      <c r="XEV241" s="28"/>
      <c r="XEW241" s="28"/>
      <c r="XEX241" s="28"/>
      <c r="XEY241" s="28"/>
      <c r="XEZ241" s="28"/>
      <c r="XFA241" s="28"/>
      <c r="XFB241" s="28"/>
      <c r="XFC241" s="28"/>
      <c r="XFD241" s="28"/>
    </row>
    <row r="242" spans="1:11 16358:16384" s="3" customFormat="1" ht="19.05" customHeight="1">
      <c r="A242" s="110"/>
      <c r="B242" s="112"/>
      <c r="C242" s="112"/>
      <c r="D242" s="112"/>
      <c r="E242" s="112"/>
      <c r="F242" s="29"/>
      <c r="G242" s="29"/>
      <c r="H242" s="29"/>
      <c r="I242" s="29"/>
      <c r="J242" s="114"/>
      <c r="K242" s="29"/>
      <c r="XED242" s="28"/>
      <c r="XEE242" s="28"/>
      <c r="XEF242" s="28"/>
      <c r="XEG242" s="28"/>
      <c r="XEH242" s="28"/>
      <c r="XEI242" s="28"/>
      <c r="XEJ242" s="28"/>
      <c r="XEK242" s="28"/>
      <c r="XEL242" s="28"/>
      <c r="XEM242" s="28"/>
      <c r="XEN242" s="28"/>
      <c r="XEO242" s="28"/>
      <c r="XEP242" s="28"/>
      <c r="XEQ242" s="28"/>
      <c r="XER242" s="28"/>
      <c r="XES242" s="28"/>
      <c r="XET242" s="28"/>
      <c r="XEU242" s="28"/>
      <c r="XEV242" s="28"/>
      <c r="XEW242" s="28"/>
      <c r="XEX242" s="28"/>
      <c r="XEY242" s="28"/>
      <c r="XEZ242" s="28"/>
      <c r="XFA242" s="28"/>
      <c r="XFB242" s="28"/>
      <c r="XFC242" s="28"/>
      <c r="XFD242" s="28"/>
    </row>
    <row r="243" spans="1:11 16358:16384" s="3" customFormat="1" ht="19.05" customHeight="1">
      <c r="A243" s="110"/>
      <c r="B243" s="112"/>
      <c r="C243" s="112"/>
      <c r="D243" s="112"/>
      <c r="E243" s="112"/>
      <c r="F243" s="29"/>
      <c r="G243" s="29"/>
      <c r="H243" s="29"/>
      <c r="I243" s="29"/>
      <c r="J243" s="114"/>
      <c r="K243" s="29"/>
      <c r="XED243" s="28"/>
      <c r="XEE243" s="28"/>
      <c r="XEF243" s="28"/>
      <c r="XEG243" s="28"/>
      <c r="XEH243" s="28"/>
      <c r="XEI243" s="28"/>
      <c r="XEJ243" s="28"/>
      <c r="XEK243" s="28"/>
      <c r="XEL243" s="28"/>
      <c r="XEM243" s="28"/>
      <c r="XEN243" s="28"/>
      <c r="XEO243" s="28"/>
      <c r="XEP243" s="28"/>
      <c r="XEQ243" s="28"/>
      <c r="XER243" s="28"/>
      <c r="XES243" s="28"/>
      <c r="XET243" s="28"/>
      <c r="XEU243" s="28"/>
      <c r="XEV243" s="28"/>
      <c r="XEW243" s="28"/>
      <c r="XEX243" s="28"/>
      <c r="XEY243" s="28"/>
      <c r="XEZ243" s="28"/>
      <c r="XFA243" s="28"/>
      <c r="XFB243" s="28"/>
      <c r="XFC243" s="28"/>
      <c r="XFD243" s="28"/>
    </row>
    <row r="244" spans="1:11 16358:16384" s="3" customFormat="1" ht="19.05" customHeight="1">
      <c r="A244" s="110"/>
      <c r="B244" s="112"/>
      <c r="C244" s="112"/>
      <c r="D244" s="112"/>
      <c r="E244" s="112"/>
      <c r="F244" s="29"/>
      <c r="G244" s="29"/>
      <c r="H244" s="29"/>
      <c r="I244" s="29"/>
      <c r="J244" s="114"/>
      <c r="K244" s="29"/>
      <c r="XED244" s="28"/>
      <c r="XEE244" s="28"/>
      <c r="XEF244" s="28"/>
      <c r="XEG244" s="28"/>
      <c r="XEH244" s="28"/>
      <c r="XEI244" s="28"/>
      <c r="XEJ244" s="28"/>
      <c r="XEK244" s="28"/>
      <c r="XEL244" s="28"/>
      <c r="XEM244" s="28"/>
      <c r="XEN244" s="28"/>
      <c r="XEO244" s="28"/>
      <c r="XEP244" s="28"/>
      <c r="XEQ244" s="28"/>
      <c r="XER244" s="28"/>
      <c r="XES244" s="28"/>
      <c r="XET244" s="28"/>
      <c r="XEU244" s="28"/>
      <c r="XEV244" s="28"/>
      <c r="XEW244" s="28"/>
      <c r="XEX244" s="28"/>
      <c r="XEY244" s="28"/>
      <c r="XEZ244" s="28"/>
      <c r="XFA244" s="28"/>
      <c r="XFB244" s="28"/>
      <c r="XFC244" s="28"/>
      <c r="XFD244" s="28"/>
    </row>
    <row r="245" spans="1:11 16358:16384" s="3" customFormat="1" ht="19.05" customHeight="1">
      <c r="A245" s="110"/>
      <c r="B245" s="112"/>
      <c r="C245" s="112"/>
      <c r="D245" s="112"/>
      <c r="E245" s="112"/>
      <c r="F245" s="29"/>
      <c r="G245" s="29"/>
      <c r="H245" s="29"/>
      <c r="I245" s="29"/>
      <c r="J245" s="114"/>
      <c r="K245" s="29"/>
      <c r="XED245" s="28"/>
      <c r="XEE245" s="28"/>
      <c r="XEF245" s="28"/>
      <c r="XEG245" s="28"/>
      <c r="XEH245" s="28"/>
      <c r="XEI245" s="28"/>
      <c r="XEJ245" s="28"/>
      <c r="XEK245" s="28"/>
      <c r="XEL245" s="28"/>
      <c r="XEM245" s="28"/>
      <c r="XEN245" s="28"/>
      <c r="XEO245" s="28"/>
      <c r="XEP245" s="28"/>
      <c r="XEQ245" s="28"/>
      <c r="XER245" s="28"/>
      <c r="XES245" s="28"/>
      <c r="XET245" s="28"/>
      <c r="XEU245" s="28"/>
      <c r="XEV245" s="28"/>
      <c r="XEW245" s="28"/>
      <c r="XEX245" s="28"/>
      <c r="XEY245" s="28"/>
      <c r="XEZ245" s="28"/>
      <c r="XFA245" s="28"/>
      <c r="XFB245" s="28"/>
      <c r="XFC245" s="28"/>
      <c r="XFD245" s="28"/>
    </row>
    <row r="246" spans="1:11 16358:16384" s="3" customFormat="1" ht="19.05" customHeight="1">
      <c r="A246" s="110"/>
      <c r="B246" s="112"/>
      <c r="C246" s="112"/>
      <c r="D246" s="112"/>
      <c r="E246" s="112"/>
      <c r="F246" s="29"/>
      <c r="G246" s="29"/>
      <c r="H246" s="29"/>
      <c r="I246" s="29"/>
      <c r="J246" s="114"/>
      <c r="K246" s="29"/>
      <c r="XED246" s="28"/>
      <c r="XEE246" s="28"/>
      <c r="XEF246" s="28"/>
      <c r="XEG246" s="28"/>
      <c r="XEH246" s="28"/>
      <c r="XEI246" s="28"/>
      <c r="XEJ246" s="28"/>
      <c r="XEK246" s="28"/>
      <c r="XEL246" s="28"/>
      <c r="XEM246" s="28"/>
      <c r="XEN246" s="28"/>
      <c r="XEO246" s="28"/>
      <c r="XEP246" s="28"/>
      <c r="XEQ246" s="28"/>
      <c r="XER246" s="28"/>
      <c r="XES246" s="28"/>
      <c r="XET246" s="28"/>
      <c r="XEU246" s="28"/>
      <c r="XEV246" s="28"/>
      <c r="XEW246" s="28"/>
      <c r="XEX246" s="28"/>
      <c r="XEY246" s="28"/>
      <c r="XEZ246" s="28"/>
      <c r="XFA246" s="28"/>
      <c r="XFB246" s="28"/>
      <c r="XFC246" s="28"/>
      <c r="XFD246" s="28"/>
    </row>
    <row r="247" spans="1:11 16358:16384" s="3" customFormat="1" ht="19.05" customHeight="1">
      <c r="A247" s="110"/>
      <c r="B247" s="112"/>
      <c r="C247" s="112"/>
      <c r="D247" s="112"/>
      <c r="E247" s="112"/>
      <c r="F247" s="29"/>
      <c r="G247" s="29"/>
      <c r="H247" s="29"/>
      <c r="I247" s="29"/>
      <c r="J247" s="114"/>
      <c r="K247" s="29"/>
      <c r="XED247" s="28"/>
      <c r="XEE247" s="28"/>
      <c r="XEF247" s="28"/>
      <c r="XEG247" s="28"/>
      <c r="XEH247" s="28"/>
      <c r="XEI247" s="28"/>
      <c r="XEJ247" s="28"/>
      <c r="XEK247" s="28"/>
      <c r="XEL247" s="28"/>
      <c r="XEM247" s="28"/>
      <c r="XEN247" s="28"/>
      <c r="XEO247" s="28"/>
      <c r="XEP247" s="28"/>
      <c r="XEQ247" s="28"/>
      <c r="XER247" s="28"/>
      <c r="XES247" s="28"/>
      <c r="XET247" s="28"/>
      <c r="XEU247" s="28"/>
      <c r="XEV247" s="28"/>
      <c r="XEW247" s="28"/>
      <c r="XEX247" s="28"/>
      <c r="XEY247" s="28"/>
      <c r="XEZ247" s="28"/>
      <c r="XFA247" s="28"/>
      <c r="XFB247" s="28"/>
      <c r="XFC247" s="28"/>
      <c r="XFD247" s="28"/>
    </row>
    <row r="248" spans="1:11 16358:16384" s="3" customFormat="1" ht="19.05" customHeight="1">
      <c r="A248" s="110"/>
      <c r="B248" s="112"/>
      <c r="C248" s="112"/>
      <c r="D248" s="112"/>
      <c r="E248" s="112"/>
      <c r="F248" s="29"/>
      <c r="G248" s="29"/>
      <c r="H248" s="29"/>
      <c r="I248" s="29"/>
      <c r="J248" s="114"/>
      <c r="K248" s="29"/>
      <c r="XED248" s="28"/>
      <c r="XEE248" s="28"/>
      <c r="XEF248" s="28"/>
      <c r="XEG248" s="28"/>
      <c r="XEH248" s="28"/>
      <c r="XEI248" s="28"/>
      <c r="XEJ248" s="28"/>
      <c r="XEK248" s="28"/>
      <c r="XEL248" s="28"/>
      <c r="XEM248" s="28"/>
      <c r="XEN248" s="28"/>
      <c r="XEO248" s="28"/>
      <c r="XEP248" s="28"/>
      <c r="XEQ248" s="28"/>
      <c r="XER248" s="28"/>
      <c r="XES248" s="28"/>
      <c r="XET248" s="28"/>
      <c r="XEU248" s="28"/>
      <c r="XEV248" s="28"/>
      <c r="XEW248" s="28"/>
      <c r="XEX248" s="28"/>
      <c r="XEY248" s="28"/>
      <c r="XEZ248" s="28"/>
      <c r="XFA248" s="28"/>
      <c r="XFB248" s="28"/>
      <c r="XFC248" s="28"/>
      <c r="XFD248" s="28"/>
    </row>
    <row r="249" spans="1:11 16358:16384" s="3" customFormat="1" ht="19.05" customHeight="1">
      <c r="A249" s="110"/>
      <c r="B249" s="112"/>
      <c r="C249" s="112"/>
      <c r="D249" s="112"/>
      <c r="E249" s="112"/>
      <c r="F249" s="29"/>
      <c r="G249" s="29"/>
      <c r="H249" s="29"/>
      <c r="I249" s="29"/>
      <c r="J249" s="114"/>
      <c r="K249" s="29"/>
      <c r="XED249" s="28"/>
      <c r="XEE249" s="28"/>
      <c r="XEF249" s="28"/>
      <c r="XEG249" s="28"/>
      <c r="XEH249" s="28"/>
      <c r="XEI249" s="28"/>
      <c r="XEJ249" s="28"/>
      <c r="XEK249" s="28"/>
      <c r="XEL249" s="28"/>
      <c r="XEM249" s="28"/>
      <c r="XEN249" s="28"/>
      <c r="XEO249" s="28"/>
      <c r="XEP249" s="28"/>
      <c r="XEQ249" s="28"/>
      <c r="XER249" s="28"/>
      <c r="XES249" s="28"/>
      <c r="XET249" s="28"/>
      <c r="XEU249" s="28"/>
      <c r="XEV249" s="28"/>
      <c r="XEW249" s="28"/>
      <c r="XEX249" s="28"/>
      <c r="XEY249" s="28"/>
      <c r="XEZ249" s="28"/>
      <c r="XFA249" s="28"/>
      <c r="XFB249" s="28"/>
      <c r="XFC249" s="28"/>
      <c r="XFD249" s="28"/>
    </row>
    <row r="250" spans="1:11 16358:16384" s="3" customFormat="1" ht="19.05" customHeight="1">
      <c r="A250" s="110"/>
      <c r="B250" s="112"/>
      <c r="C250" s="112"/>
      <c r="D250" s="112"/>
      <c r="E250" s="112"/>
      <c r="F250" s="29"/>
      <c r="G250" s="29"/>
      <c r="H250" s="29"/>
      <c r="I250" s="29"/>
      <c r="J250" s="114"/>
      <c r="K250" s="29"/>
      <c r="XED250" s="28"/>
      <c r="XEE250" s="28"/>
      <c r="XEF250" s="28"/>
      <c r="XEG250" s="28"/>
      <c r="XEH250" s="28"/>
      <c r="XEI250" s="28"/>
      <c r="XEJ250" s="28"/>
      <c r="XEK250" s="28"/>
      <c r="XEL250" s="28"/>
      <c r="XEM250" s="28"/>
      <c r="XEN250" s="28"/>
      <c r="XEO250" s="28"/>
      <c r="XEP250" s="28"/>
      <c r="XEQ250" s="28"/>
      <c r="XER250" s="28"/>
      <c r="XES250" s="28"/>
      <c r="XET250" s="28"/>
      <c r="XEU250" s="28"/>
      <c r="XEV250" s="28"/>
      <c r="XEW250" s="28"/>
      <c r="XEX250" s="28"/>
      <c r="XEY250" s="28"/>
      <c r="XEZ250" s="28"/>
      <c r="XFA250" s="28"/>
      <c r="XFB250" s="28"/>
      <c r="XFC250" s="28"/>
      <c r="XFD250" s="28"/>
    </row>
    <row r="251" spans="1:11 16358:16384" s="3" customFormat="1" ht="19.05" customHeight="1">
      <c r="A251" s="110"/>
      <c r="B251" s="112"/>
      <c r="C251" s="112"/>
      <c r="D251" s="112"/>
      <c r="E251" s="112"/>
      <c r="F251" s="29"/>
      <c r="G251" s="29"/>
      <c r="H251" s="29"/>
      <c r="I251" s="29"/>
      <c r="J251" s="114"/>
      <c r="K251" s="29"/>
      <c r="XED251" s="28"/>
      <c r="XEE251" s="28"/>
      <c r="XEF251" s="28"/>
      <c r="XEG251" s="28"/>
      <c r="XEH251" s="28"/>
      <c r="XEI251" s="28"/>
      <c r="XEJ251" s="28"/>
      <c r="XEK251" s="28"/>
      <c r="XEL251" s="28"/>
      <c r="XEM251" s="28"/>
      <c r="XEN251" s="28"/>
      <c r="XEO251" s="28"/>
      <c r="XEP251" s="28"/>
      <c r="XEQ251" s="28"/>
      <c r="XER251" s="28"/>
      <c r="XES251" s="28"/>
      <c r="XET251" s="28"/>
      <c r="XEU251" s="28"/>
      <c r="XEV251" s="28"/>
      <c r="XEW251" s="28"/>
      <c r="XEX251" s="28"/>
      <c r="XEY251" s="28"/>
      <c r="XEZ251" s="28"/>
      <c r="XFA251" s="28"/>
      <c r="XFB251" s="28"/>
      <c r="XFC251" s="28"/>
      <c r="XFD251" s="28"/>
    </row>
    <row r="252" spans="1:11 16358:16384" s="3" customFormat="1" ht="19.05" customHeight="1">
      <c r="A252" s="110"/>
      <c r="B252" s="112"/>
      <c r="C252" s="112"/>
      <c r="D252" s="112"/>
      <c r="E252" s="112"/>
      <c r="F252" s="29"/>
      <c r="G252" s="29"/>
      <c r="H252" s="29"/>
      <c r="I252" s="29"/>
      <c r="J252" s="114"/>
      <c r="K252" s="29"/>
      <c r="XED252" s="28"/>
      <c r="XEE252" s="28"/>
      <c r="XEF252" s="28"/>
      <c r="XEG252" s="28"/>
      <c r="XEH252" s="28"/>
      <c r="XEI252" s="28"/>
      <c r="XEJ252" s="28"/>
      <c r="XEK252" s="28"/>
      <c r="XEL252" s="28"/>
      <c r="XEM252" s="28"/>
      <c r="XEN252" s="28"/>
      <c r="XEO252" s="28"/>
      <c r="XEP252" s="28"/>
      <c r="XEQ252" s="28"/>
      <c r="XER252" s="28"/>
      <c r="XES252" s="28"/>
      <c r="XET252" s="28"/>
      <c r="XEU252" s="28"/>
      <c r="XEV252" s="28"/>
      <c r="XEW252" s="28"/>
      <c r="XEX252" s="28"/>
      <c r="XEY252" s="28"/>
      <c r="XEZ252" s="28"/>
      <c r="XFA252" s="28"/>
      <c r="XFB252" s="28"/>
      <c r="XFC252" s="28"/>
      <c r="XFD252" s="28"/>
    </row>
    <row r="253" spans="1:11 16358:16384" s="3" customFormat="1" ht="19.05" customHeight="1">
      <c r="A253" s="110"/>
      <c r="B253" s="112"/>
      <c r="C253" s="112"/>
      <c r="D253" s="112"/>
      <c r="E253" s="112"/>
      <c r="F253" s="29"/>
      <c r="G253" s="29"/>
      <c r="H253" s="29"/>
      <c r="I253" s="29"/>
      <c r="J253" s="114"/>
      <c r="K253" s="29"/>
      <c r="XED253" s="28"/>
      <c r="XEE253" s="28"/>
      <c r="XEF253" s="28"/>
      <c r="XEG253" s="28"/>
      <c r="XEH253" s="28"/>
      <c r="XEI253" s="28"/>
      <c r="XEJ253" s="28"/>
      <c r="XEK253" s="28"/>
      <c r="XEL253" s="28"/>
      <c r="XEM253" s="28"/>
      <c r="XEN253" s="28"/>
      <c r="XEO253" s="28"/>
      <c r="XEP253" s="28"/>
      <c r="XEQ253" s="28"/>
      <c r="XER253" s="28"/>
      <c r="XES253" s="28"/>
      <c r="XET253" s="28"/>
      <c r="XEU253" s="28"/>
      <c r="XEV253" s="28"/>
      <c r="XEW253" s="28"/>
      <c r="XEX253" s="28"/>
      <c r="XEY253" s="28"/>
      <c r="XEZ253" s="28"/>
      <c r="XFA253" s="28"/>
      <c r="XFB253" s="28"/>
      <c r="XFC253" s="28"/>
      <c r="XFD253" s="28"/>
    </row>
    <row r="254" spans="1:11 16358:16384" s="3" customFormat="1" ht="19.05" customHeight="1">
      <c r="A254" s="110"/>
      <c r="B254" s="112"/>
      <c r="C254" s="112"/>
      <c r="D254" s="112"/>
      <c r="E254" s="112"/>
      <c r="F254" s="29"/>
      <c r="G254" s="29"/>
      <c r="H254" s="29"/>
      <c r="I254" s="29"/>
      <c r="J254" s="114"/>
      <c r="K254" s="29"/>
      <c r="XED254" s="28"/>
      <c r="XEE254" s="28"/>
      <c r="XEF254" s="28"/>
      <c r="XEG254" s="28"/>
      <c r="XEH254" s="28"/>
      <c r="XEI254" s="28"/>
      <c r="XEJ254" s="28"/>
      <c r="XEK254" s="28"/>
      <c r="XEL254" s="28"/>
      <c r="XEM254" s="28"/>
      <c r="XEN254" s="28"/>
      <c r="XEO254" s="28"/>
      <c r="XEP254" s="28"/>
      <c r="XEQ254" s="28"/>
      <c r="XER254" s="28"/>
      <c r="XES254" s="28"/>
      <c r="XET254" s="28"/>
      <c r="XEU254" s="28"/>
      <c r="XEV254" s="28"/>
      <c r="XEW254" s="28"/>
      <c r="XEX254" s="28"/>
      <c r="XEY254" s="28"/>
      <c r="XEZ254" s="28"/>
      <c r="XFA254" s="28"/>
      <c r="XFB254" s="28"/>
      <c r="XFC254" s="28"/>
      <c r="XFD254" s="28"/>
    </row>
    <row r="255" spans="1:11 16358:16384" s="3" customFormat="1" ht="19.05" customHeight="1">
      <c r="A255" s="110"/>
      <c r="B255" s="112"/>
      <c r="C255" s="112"/>
      <c r="D255" s="112"/>
      <c r="E255" s="112"/>
      <c r="F255" s="29"/>
      <c r="G255" s="29"/>
      <c r="H255" s="29"/>
      <c r="I255" s="29"/>
      <c r="J255" s="114"/>
      <c r="K255" s="29"/>
      <c r="XED255" s="28"/>
      <c r="XEE255" s="28"/>
      <c r="XEF255" s="28"/>
      <c r="XEG255" s="28"/>
      <c r="XEH255" s="28"/>
      <c r="XEI255" s="28"/>
      <c r="XEJ255" s="28"/>
      <c r="XEK255" s="28"/>
      <c r="XEL255" s="28"/>
      <c r="XEM255" s="28"/>
      <c r="XEN255" s="28"/>
      <c r="XEO255" s="28"/>
      <c r="XEP255" s="28"/>
      <c r="XEQ255" s="28"/>
      <c r="XER255" s="28"/>
      <c r="XES255" s="28"/>
      <c r="XET255" s="28"/>
      <c r="XEU255" s="28"/>
      <c r="XEV255" s="28"/>
      <c r="XEW255" s="28"/>
      <c r="XEX255" s="28"/>
      <c r="XEY255" s="28"/>
      <c r="XEZ255" s="28"/>
      <c r="XFA255" s="28"/>
      <c r="XFB255" s="28"/>
      <c r="XFC255" s="28"/>
      <c r="XFD255" s="28"/>
    </row>
    <row r="256" spans="1:11 16358:16384" s="3" customFormat="1" ht="19.05" customHeight="1">
      <c r="A256" s="110"/>
      <c r="B256" s="112"/>
      <c r="C256" s="112"/>
      <c r="D256" s="112"/>
      <c r="E256" s="112"/>
      <c r="F256" s="29"/>
      <c r="G256" s="29"/>
      <c r="H256" s="29"/>
      <c r="I256" s="29"/>
      <c r="J256" s="114"/>
      <c r="K256" s="29"/>
      <c r="XED256" s="28"/>
      <c r="XEE256" s="28"/>
      <c r="XEF256" s="28"/>
      <c r="XEG256" s="28"/>
      <c r="XEH256" s="28"/>
      <c r="XEI256" s="28"/>
      <c r="XEJ256" s="28"/>
      <c r="XEK256" s="28"/>
      <c r="XEL256" s="28"/>
      <c r="XEM256" s="28"/>
      <c r="XEN256" s="28"/>
      <c r="XEO256" s="28"/>
      <c r="XEP256" s="28"/>
      <c r="XEQ256" s="28"/>
      <c r="XER256" s="28"/>
      <c r="XES256" s="28"/>
      <c r="XET256" s="28"/>
      <c r="XEU256" s="28"/>
      <c r="XEV256" s="28"/>
      <c r="XEW256" s="28"/>
      <c r="XEX256" s="28"/>
      <c r="XEY256" s="28"/>
      <c r="XEZ256" s="28"/>
      <c r="XFA256" s="28"/>
      <c r="XFB256" s="28"/>
      <c r="XFC256" s="28"/>
      <c r="XFD256" s="28"/>
    </row>
    <row r="257" spans="1:11 16358:16384" s="3" customFormat="1" ht="19.05" customHeight="1">
      <c r="A257" s="110"/>
      <c r="B257" s="112"/>
      <c r="C257" s="112"/>
      <c r="D257" s="112"/>
      <c r="E257" s="112"/>
      <c r="F257" s="29"/>
      <c r="G257" s="29"/>
      <c r="H257" s="29"/>
      <c r="I257" s="29"/>
      <c r="J257" s="114"/>
      <c r="K257" s="29"/>
      <c r="XED257" s="28"/>
      <c r="XEE257" s="28"/>
      <c r="XEF257" s="28"/>
      <c r="XEG257" s="28"/>
      <c r="XEH257" s="28"/>
      <c r="XEI257" s="28"/>
      <c r="XEJ257" s="28"/>
      <c r="XEK257" s="28"/>
      <c r="XEL257" s="28"/>
      <c r="XEM257" s="28"/>
      <c r="XEN257" s="28"/>
      <c r="XEO257" s="28"/>
      <c r="XEP257" s="28"/>
      <c r="XEQ257" s="28"/>
      <c r="XER257" s="28"/>
      <c r="XES257" s="28"/>
      <c r="XET257" s="28"/>
      <c r="XEU257" s="28"/>
      <c r="XEV257" s="28"/>
      <c r="XEW257" s="28"/>
      <c r="XEX257" s="28"/>
      <c r="XEY257" s="28"/>
      <c r="XEZ257" s="28"/>
      <c r="XFA257" s="28"/>
      <c r="XFB257" s="28"/>
      <c r="XFC257" s="28"/>
      <c r="XFD257" s="28"/>
    </row>
    <row r="258" spans="1:11 16358:16384" s="3" customFormat="1" ht="19.05" customHeight="1">
      <c r="A258" s="110"/>
      <c r="B258" s="112"/>
      <c r="C258" s="112"/>
      <c r="D258" s="112"/>
      <c r="E258" s="112"/>
      <c r="F258" s="29"/>
      <c r="G258" s="29"/>
      <c r="H258" s="29"/>
      <c r="I258" s="29"/>
      <c r="J258" s="114"/>
      <c r="K258" s="29"/>
      <c r="XED258" s="28"/>
      <c r="XEE258" s="28"/>
      <c r="XEF258" s="28"/>
      <c r="XEG258" s="28"/>
      <c r="XEH258" s="28"/>
      <c r="XEI258" s="28"/>
      <c r="XEJ258" s="28"/>
      <c r="XEK258" s="28"/>
      <c r="XEL258" s="28"/>
      <c r="XEM258" s="28"/>
      <c r="XEN258" s="28"/>
      <c r="XEO258" s="28"/>
      <c r="XEP258" s="28"/>
      <c r="XEQ258" s="28"/>
      <c r="XER258" s="28"/>
      <c r="XES258" s="28"/>
      <c r="XET258" s="28"/>
      <c r="XEU258" s="28"/>
      <c r="XEV258" s="28"/>
      <c r="XEW258" s="28"/>
      <c r="XEX258" s="28"/>
      <c r="XEY258" s="28"/>
      <c r="XEZ258" s="28"/>
      <c r="XFA258" s="28"/>
      <c r="XFB258" s="28"/>
      <c r="XFC258" s="28"/>
      <c r="XFD258" s="28"/>
    </row>
    <row r="259" spans="1:11 16358:16384" s="3" customFormat="1" ht="19.05" customHeight="1">
      <c r="A259" s="110"/>
      <c r="B259" s="112"/>
      <c r="C259" s="112"/>
      <c r="D259" s="112"/>
      <c r="E259" s="112"/>
      <c r="F259" s="29"/>
      <c r="G259" s="29"/>
      <c r="H259" s="29"/>
      <c r="I259" s="29"/>
      <c r="J259" s="114"/>
      <c r="K259" s="29"/>
      <c r="XED259" s="28"/>
      <c r="XEE259" s="28"/>
      <c r="XEF259" s="28"/>
      <c r="XEG259" s="28"/>
      <c r="XEH259" s="28"/>
      <c r="XEI259" s="28"/>
      <c r="XEJ259" s="28"/>
      <c r="XEK259" s="28"/>
      <c r="XEL259" s="28"/>
      <c r="XEM259" s="28"/>
      <c r="XEN259" s="28"/>
      <c r="XEO259" s="28"/>
      <c r="XEP259" s="28"/>
      <c r="XEQ259" s="28"/>
      <c r="XER259" s="28"/>
      <c r="XES259" s="28"/>
      <c r="XET259" s="28"/>
      <c r="XEU259" s="28"/>
      <c r="XEV259" s="28"/>
      <c r="XEW259" s="28"/>
      <c r="XEX259" s="28"/>
      <c r="XEY259" s="28"/>
      <c r="XEZ259" s="28"/>
      <c r="XFA259" s="28"/>
      <c r="XFB259" s="28"/>
      <c r="XFC259" s="28"/>
      <c r="XFD259" s="28"/>
    </row>
    <row r="260" spans="1:11 16358:16384" s="3" customFormat="1" ht="19.05" customHeight="1">
      <c r="A260" s="110"/>
      <c r="B260" s="112"/>
      <c r="C260" s="112"/>
      <c r="D260" s="112"/>
      <c r="E260" s="112"/>
      <c r="F260" s="29"/>
      <c r="G260" s="29"/>
      <c r="H260" s="29"/>
      <c r="I260" s="29"/>
      <c r="J260" s="114"/>
      <c r="K260" s="29"/>
      <c r="XED260" s="28"/>
      <c r="XEE260" s="28"/>
      <c r="XEF260" s="28"/>
      <c r="XEG260" s="28"/>
      <c r="XEH260" s="28"/>
      <c r="XEI260" s="28"/>
      <c r="XEJ260" s="28"/>
      <c r="XEK260" s="28"/>
      <c r="XEL260" s="28"/>
      <c r="XEM260" s="28"/>
      <c r="XEN260" s="28"/>
      <c r="XEO260" s="28"/>
      <c r="XEP260" s="28"/>
      <c r="XEQ260" s="28"/>
      <c r="XER260" s="28"/>
      <c r="XES260" s="28"/>
      <c r="XET260" s="28"/>
      <c r="XEU260" s="28"/>
      <c r="XEV260" s="28"/>
      <c r="XEW260" s="28"/>
      <c r="XEX260" s="28"/>
      <c r="XEY260" s="28"/>
      <c r="XEZ260" s="28"/>
      <c r="XFA260" s="28"/>
      <c r="XFB260" s="28"/>
      <c r="XFC260" s="28"/>
      <c r="XFD260" s="28"/>
    </row>
    <row r="261" spans="1:11 16358:16384" s="3" customFormat="1" ht="19.05" customHeight="1">
      <c r="A261" s="110"/>
      <c r="B261" s="112"/>
      <c r="C261" s="112"/>
      <c r="D261" s="112"/>
      <c r="E261" s="112"/>
      <c r="F261" s="29"/>
      <c r="G261" s="29"/>
      <c r="H261" s="29"/>
      <c r="I261" s="29"/>
      <c r="J261" s="114"/>
      <c r="K261" s="29"/>
      <c r="XED261" s="28"/>
      <c r="XEE261" s="28"/>
      <c r="XEF261" s="28"/>
      <c r="XEG261" s="28"/>
      <c r="XEH261" s="28"/>
      <c r="XEI261" s="28"/>
      <c r="XEJ261" s="28"/>
      <c r="XEK261" s="28"/>
      <c r="XEL261" s="28"/>
      <c r="XEM261" s="28"/>
      <c r="XEN261" s="28"/>
      <c r="XEO261" s="28"/>
      <c r="XEP261" s="28"/>
      <c r="XEQ261" s="28"/>
      <c r="XER261" s="28"/>
      <c r="XES261" s="28"/>
      <c r="XET261" s="28"/>
      <c r="XEU261" s="28"/>
      <c r="XEV261" s="28"/>
      <c r="XEW261" s="28"/>
      <c r="XEX261" s="28"/>
      <c r="XEY261" s="28"/>
      <c r="XEZ261" s="28"/>
      <c r="XFA261" s="28"/>
      <c r="XFB261" s="28"/>
      <c r="XFC261" s="28"/>
      <c r="XFD261" s="28"/>
    </row>
    <row r="262" spans="1:11 16358:16384" s="3" customFormat="1" ht="19.05" customHeight="1">
      <c r="A262" s="110"/>
      <c r="B262" s="112"/>
      <c r="C262" s="112"/>
      <c r="D262" s="112"/>
      <c r="E262" s="112"/>
      <c r="F262" s="29"/>
      <c r="G262" s="29"/>
      <c r="H262" s="29"/>
      <c r="I262" s="29"/>
      <c r="J262" s="114"/>
      <c r="K262" s="29"/>
      <c r="XED262" s="28"/>
      <c r="XEE262" s="28"/>
      <c r="XEF262" s="28"/>
      <c r="XEG262" s="28"/>
      <c r="XEH262" s="28"/>
      <c r="XEI262" s="28"/>
      <c r="XEJ262" s="28"/>
      <c r="XEK262" s="28"/>
      <c r="XEL262" s="28"/>
      <c r="XEM262" s="28"/>
      <c r="XEN262" s="28"/>
      <c r="XEO262" s="28"/>
      <c r="XEP262" s="28"/>
      <c r="XEQ262" s="28"/>
      <c r="XER262" s="28"/>
      <c r="XES262" s="28"/>
      <c r="XET262" s="28"/>
      <c r="XEU262" s="28"/>
      <c r="XEV262" s="28"/>
      <c r="XEW262" s="28"/>
      <c r="XEX262" s="28"/>
      <c r="XEY262" s="28"/>
      <c r="XEZ262" s="28"/>
      <c r="XFA262" s="28"/>
      <c r="XFB262" s="28"/>
      <c r="XFC262" s="28"/>
      <c r="XFD262" s="28"/>
    </row>
    <row r="263" spans="1:11 16358:16384" s="3" customFormat="1" ht="19.05" customHeight="1">
      <c r="A263" s="110"/>
      <c r="B263" s="112"/>
      <c r="C263" s="112"/>
      <c r="D263" s="112"/>
      <c r="E263" s="112"/>
      <c r="F263" s="29"/>
      <c r="G263" s="29"/>
      <c r="H263" s="29"/>
      <c r="I263" s="29"/>
      <c r="J263" s="114"/>
      <c r="K263" s="29"/>
      <c r="XED263" s="28"/>
      <c r="XEE263" s="28"/>
      <c r="XEF263" s="28"/>
      <c r="XEG263" s="28"/>
      <c r="XEH263" s="28"/>
      <c r="XEI263" s="28"/>
      <c r="XEJ263" s="28"/>
      <c r="XEK263" s="28"/>
      <c r="XEL263" s="28"/>
      <c r="XEM263" s="28"/>
      <c r="XEN263" s="28"/>
      <c r="XEO263" s="28"/>
      <c r="XEP263" s="28"/>
      <c r="XEQ263" s="28"/>
      <c r="XER263" s="28"/>
      <c r="XES263" s="28"/>
      <c r="XET263" s="28"/>
      <c r="XEU263" s="28"/>
      <c r="XEV263" s="28"/>
      <c r="XEW263" s="28"/>
      <c r="XEX263" s="28"/>
      <c r="XEY263" s="28"/>
      <c r="XEZ263" s="28"/>
      <c r="XFA263" s="28"/>
      <c r="XFB263" s="28"/>
      <c r="XFC263" s="28"/>
      <c r="XFD263" s="28"/>
    </row>
    <row r="264" spans="1:11 16358:16384" s="3" customFormat="1" ht="19.05" customHeight="1">
      <c r="A264" s="110"/>
      <c r="B264" s="112"/>
      <c r="C264" s="112"/>
      <c r="D264" s="112"/>
      <c r="E264" s="112"/>
      <c r="F264" s="29"/>
      <c r="G264" s="29"/>
      <c r="H264" s="29"/>
      <c r="I264" s="29"/>
      <c r="J264" s="114"/>
      <c r="K264" s="29"/>
      <c r="XED264" s="28"/>
      <c r="XEE264" s="28"/>
      <c r="XEF264" s="28"/>
      <c r="XEG264" s="28"/>
      <c r="XEH264" s="28"/>
      <c r="XEI264" s="28"/>
      <c r="XEJ264" s="28"/>
      <c r="XEK264" s="28"/>
      <c r="XEL264" s="28"/>
      <c r="XEM264" s="28"/>
      <c r="XEN264" s="28"/>
      <c r="XEO264" s="28"/>
      <c r="XEP264" s="28"/>
      <c r="XEQ264" s="28"/>
      <c r="XER264" s="28"/>
      <c r="XES264" s="28"/>
      <c r="XET264" s="28"/>
      <c r="XEU264" s="28"/>
      <c r="XEV264" s="28"/>
      <c r="XEW264" s="28"/>
      <c r="XEX264" s="28"/>
      <c r="XEY264" s="28"/>
      <c r="XEZ264" s="28"/>
      <c r="XFA264" s="28"/>
      <c r="XFB264" s="28"/>
      <c r="XFC264" s="28"/>
      <c r="XFD264" s="28"/>
    </row>
    <row r="265" spans="1:11 16358:16384" s="3" customFormat="1" ht="19.05" customHeight="1">
      <c r="A265" s="110"/>
      <c r="B265" s="112"/>
      <c r="C265" s="112"/>
      <c r="D265" s="112"/>
      <c r="E265" s="112"/>
      <c r="F265" s="29"/>
      <c r="G265" s="29"/>
      <c r="H265" s="29"/>
      <c r="I265" s="29"/>
      <c r="J265" s="114"/>
      <c r="K265" s="29"/>
      <c r="XED265" s="28"/>
      <c r="XEE265" s="28"/>
      <c r="XEF265" s="28"/>
      <c r="XEG265" s="28"/>
      <c r="XEH265" s="28"/>
      <c r="XEI265" s="28"/>
      <c r="XEJ265" s="28"/>
      <c r="XEK265" s="28"/>
      <c r="XEL265" s="28"/>
      <c r="XEM265" s="28"/>
      <c r="XEN265" s="28"/>
      <c r="XEO265" s="28"/>
      <c r="XEP265" s="28"/>
      <c r="XEQ265" s="28"/>
      <c r="XER265" s="28"/>
      <c r="XES265" s="28"/>
      <c r="XET265" s="28"/>
      <c r="XEU265" s="28"/>
      <c r="XEV265" s="28"/>
      <c r="XEW265" s="28"/>
      <c r="XEX265" s="28"/>
      <c r="XEY265" s="28"/>
      <c r="XEZ265" s="28"/>
      <c r="XFA265" s="28"/>
      <c r="XFB265" s="28"/>
      <c r="XFC265" s="28"/>
      <c r="XFD265" s="28"/>
    </row>
    <row r="266" spans="1:11 16358:16384" s="3" customFormat="1" ht="19.05" customHeight="1">
      <c r="A266" s="110"/>
      <c r="B266" s="112"/>
      <c r="C266" s="112"/>
      <c r="D266" s="112"/>
      <c r="E266" s="112"/>
      <c r="F266" s="29"/>
      <c r="G266" s="29"/>
      <c r="H266" s="29"/>
      <c r="I266" s="29"/>
      <c r="J266" s="114"/>
      <c r="K266" s="29"/>
      <c r="XED266" s="28"/>
      <c r="XEE266" s="28"/>
      <c r="XEF266" s="28"/>
      <c r="XEG266" s="28"/>
      <c r="XEH266" s="28"/>
      <c r="XEI266" s="28"/>
      <c r="XEJ266" s="28"/>
      <c r="XEK266" s="28"/>
      <c r="XEL266" s="28"/>
      <c r="XEM266" s="28"/>
      <c r="XEN266" s="28"/>
      <c r="XEO266" s="28"/>
      <c r="XEP266" s="28"/>
      <c r="XEQ266" s="28"/>
      <c r="XER266" s="28"/>
      <c r="XES266" s="28"/>
      <c r="XET266" s="28"/>
      <c r="XEU266" s="28"/>
      <c r="XEV266" s="28"/>
      <c r="XEW266" s="28"/>
      <c r="XEX266" s="28"/>
      <c r="XEY266" s="28"/>
      <c r="XEZ266" s="28"/>
      <c r="XFA266" s="28"/>
      <c r="XFB266" s="28"/>
      <c r="XFC266" s="28"/>
      <c r="XFD266" s="28"/>
    </row>
    <row r="267" spans="1:11 16358:16384" s="3" customFormat="1" ht="19.05" customHeight="1">
      <c r="A267" s="110"/>
      <c r="B267" s="112"/>
      <c r="C267" s="112"/>
      <c r="D267" s="112"/>
      <c r="E267" s="112"/>
      <c r="F267" s="29"/>
      <c r="G267" s="29"/>
      <c r="H267" s="29"/>
      <c r="I267" s="29"/>
      <c r="J267" s="114"/>
      <c r="K267" s="29"/>
      <c r="XED267" s="28"/>
      <c r="XEE267" s="28"/>
      <c r="XEF267" s="28"/>
      <c r="XEG267" s="28"/>
      <c r="XEH267" s="28"/>
      <c r="XEI267" s="28"/>
      <c r="XEJ267" s="28"/>
      <c r="XEK267" s="28"/>
      <c r="XEL267" s="28"/>
      <c r="XEM267" s="28"/>
      <c r="XEN267" s="28"/>
      <c r="XEO267" s="28"/>
      <c r="XEP267" s="28"/>
      <c r="XEQ267" s="28"/>
      <c r="XER267" s="28"/>
      <c r="XES267" s="28"/>
      <c r="XET267" s="28"/>
      <c r="XEU267" s="28"/>
      <c r="XEV267" s="28"/>
      <c r="XEW267" s="28"/>
      <c r="XEX267" s="28"/>
      <c r="XEY267" s="28"/>
      <c r="XEZ267" s="28"/>
      <c r="XFA267" s="28"/>
      <c r="XFB267" s="28"/>
      <c r="XFC267" s="28"/>
      <c r="XFD267" s="28"/>
    </row>
    <row r="268" spans="1:11 16358:16384" s="3" customFormat="1" ht="19.05" customHeight="1">
      <c r="A268" s="110"/>
      <c r="B268" s="112"/>
      <c r="C268" s="112"/>
      <c r="D268" s="112"/>
      <c r="E268" s="112"/>
      <c r="F268" s="29"/>
      <c r="G268" s="29"/>
      <c r="H268" s="29"/>
      <c r="I268" s="29"/>
      <c r="J268" s="114"/>
      <c r="K268" s="29"/>
      <c r="XED268" s="28"/>
      <c r="XEE268" s="28"/>
      <c r="XEF268" s="28"/>
      <c r="XEG268" s="28"/>
      <c r="XEH268" s="28"/>
      <c r="XEI268" s="28"/>
      <c r="XEJ268" s="28"/>
      <c r="XEK268" s="28"/>
      <c r="XEL268" s="28"/>
      <c r="XEM268" s="28"/>
      <c r="XEN268" s="28"/>
      <c r="XEO268" s="28"/>
      <c r="XEP268" s="28"/>
      <c r="XEQ268" s="28"/>
      <c r="XER268" s="28"/>
      <c r="XES268" s="28"/>
      <c r="XET268" s="28"/>
      <c r="XEU268" s="28"/>
      <c r="XEV268" s="28"/>
      <c r="XEW268" s="28"/>
      <c r="XEX268" s="28"/>
      <c r="XEY268" s="28"/>
      <c r="XEZ268" s="28"/>
      <c r="XFA268" s="28"/>
      <c r="XFB268" s="28"/>
      <c r="XFC268" s="28"/>
      <c r="XFD268" s="28"/>
    </row>
    <row r="269" spans="1:11 16358:16384" s="3" customFormat="1" ht="19.05" customHeight="1">
      <c r="A269" s="110"/>
      <c r="B269" s="112"/>
      <c r="C269" s="112"/>
      <c r="D269" s="112"/>
      <c r="E269" s="112"/>
      <c r="F269" s="29"/>
      <c r="G269" s="29"/>
      <c r="H269" s="29"/>
      <c r="I269" s="29"/>
      <c r="J269" s="114"/>
      <c r="K269" s="29"/>
      <c r="XED269" s="28"/>
      <c r="XEE269" s="28"/>
      <c r="XEF269" s="28"/>
      <c r="XEG269" s="28"/>
      <c r="XEH269" s="28"/>
      <c r="XEI269" s="28"/>
      <c r="XEJ269" s="28"/>
      <c r="XEK269" s="28"/>
      <c r="XEL269" s="28"/>
      <c r="XEM269" s="28"/>
      <c r="XEN269" s="28"/>
      <c r="XEO269" s="28"/>
      <c r="XEP269" s="28"/>
      <c r="XEQ269" s="28"/>
      <c r="XER269" s="28"/>
      <c r="XES269" s="28"/>
      <c r="XET269" s="28"/>
      <c r="XEU269" s="28"/>
      <c r="XEV269" s="28"/>
      <c r="XEW269" s="28"/>
      <c r="XEX269" s="28"/>
      <c r="XEY269" s="28"/>
      <c r="XEZ269" s="28"/>
      <c r="XFA269" s="28"/>
      <c r="XFB269" s="28"/>
      <c r="XFC269" s="28"/>
      <c r="XFD269" s="28"/>
    </row>
    <row r="270" spans="1:11 16358:16384" s="3" customFormat="1" ht="19.05" customHeight="1">
      <c r="A270" s="110"/>
      <c r="B270" s="112"/>
      <c r="C270" s="112"/>
      <c r="D270" s="112"/>
      <c r="E270" s="112"/>
      <c r="F270" s="29"/>
      <c r="G270" s="29"/>
      <c r="H270" s="29"/>
      <c r="I270" s="29"/>
      <c r="J270" s="114"/>
      <c r="K270" s="29"/>
      <c r="XED270" s="28"/>
      <c r="XEE270" s="28"/>
      <c r="XEF270" s="28"/>
      <c r="XEG270" s="28"/>
      <c r="XEH270" s="28"/>
      <c r="XEI270" s="28"/>
      <c r="XEJ270" s="28"/>
      <c r="XEK270" s="28"/>
      <c r="XEL270" s="28"/>
      <c r="XEM270" s="28"/>
      <c r="XEN270" s="28"/>
      <c r="XEO270" s="28"/>
      <c r="XEP270" s="28"/>
      <c r="XEQ270" s="28"/>
      <c r="XER270" s="28"/>
      <c r="XES270" s="28"/>
      <c r="XET270" s="28"/>
      <c r="XEU270" s="28"/>
      <c r="XEV270" s="28"/>
      <c r="XEW270" s="28"/>
      <c r="XEX270" s="28"/>
      <c r="XEY270" s="28"/>
      <c r="XEZ270" s="28"/>
      <c r="XFA270" s="28"/>
      <c r="XFB270" s="28"/>
      <c r="XFC270" s="28"/>
      <c r="XFD270" s="28"/>
    </row>
    <row r="271" spans="1:11 16358:16384" s="3" customFormat="1" ht="19.05" customHeight="1">
      <c r="A271" s="110"/>
      <c r="B271" s="112"/>
      <c r="C271" s="112"/>
      <c r="D271" s="112"/>
      <c r="E271" s="112"/>
      <c r="F271" s="29"/>
      <c r="G271" s="29"/>
      <c r="H271" s="29"/>
      <c r="I271" s="29"/>
      <c r="J271" s="114"/>
      <c r="K271" s="29"/>
      <c r="XED271" s="28"/>
      <c r="XEE271" s="28"/>
      <c r="XEF271" s="28"/>
      <c r="XEG271" s="28"/>
      <c r="XEH271" s="28"/>
      <c r="XEI271" s="28"/>
      <c r="XEJ271" s="28"/>
      <c r="XEK271" s="28"/>
      <c r="XEL271" s="28"/>
      <c r="XEM271" s="28"/>
      <c r="XEN271" s="28"/>
      <c r="XEO271" s="28"/>
      <c r="XEP271" s="28"/>
      <c r="XEQ271" s="28"/>
      <c r="XER271" s="28"/>
      <c r="XES271" s="28"/>
      <c r="XET271" s="28"/>
      <c r="XEU271" s="28"/>
      <c r="XEV271" s="28"/>
      <c r="XEW271" s="28"/>
      <c r="XEX271" s="28"/>
      <c r="XEY271" s="28"/>
      <c r="XEZ271" s="28"/>
      <c r="XFA271" s="28"/>
      <c r="XFB271" s="28"/>
      <c r="XFC271" s="28"/>
      <c r="XFD271" s="28"/>
    </row>
    <row r="272" spans="1:11 16358:16384" s="3" customFormat="1" ht="19.05" customHeight="1">
      <c r="A272" s="110"/>
      <c r="B272" s="112"/>
      <c r="C272" s="112"/>
      <c r="D272" s="112"/>
      <c r="E272" s="112"/>
      <c r="F272" s="29"/>
      <c r="G272" s="29"/>
      <c r="H272" s="29"/>
      <c r="I272" s="29"/>
      <c r="J272" s="114"/>
      <c r="K272" s="29"/>
      <c r="XED272" s="28"/>
      <c r="XEE272" s="28"/>
      <c r="XEF272" s="28"/>
      <c r="XEG272" s="28"/>
      <c r="XEH272" s="28"/>
      <c r="XEI272" s="28"/>
      <c r="XEJ272" s="28"/>
      <c r="XEK272" s="28"/>
      <c r="XEL272" s="28"/>
      <c r="XEM272" s="28"/>
      <c r="XEN272" s="28"/>
      <c r="XEO272" s="28"/>
      <c r="XEP272" s="28"/>
      <c r="XEQ272" s="28"/>
      <c r="XER272" s="28"/>
      <c r="XES272" s="28"/>
      <c r="XET272" s="28"/>
      <c r="XEU272" s="28"/>
      <c r="XEV272" s="28"/>
      <c r="XEW272" s="28"/>
      <c r="XEX272" s="28"/>
      <c r="XEY272" s="28"/>
      <c r="XEZ272" s="28"/>
      <c r="XFA272" s="28"/>
      <c r="XFB272" s="28"/>
      <c r="XFC272" s="28"/>
      <c r="XFD272" s="28"/>
    </row>
    <row r="273" spans="1:11 16358:16384" s="3" customFormat="1" ht="19.05" customHeight="1">
      <c r="A273" s="110"/>
      <c r="B273" s="112"/>
      <c r="C273" s="112"/>
      <c r="D273" s="112"/>
      <c r="E273" s="112"/>
      <c r="F273" s="29"/>
      <c r="G273" s="29"/>
      <c r="H273" s="29"/>
      <c r="I273" s="29"/>
      <c r="J273" s="114"/>
      <c r="K273" s="29"/>
      <c r="XED273" s="28"/>
      <c r="XEE273" s="28"/>
      <c r="XEF273" s="28"/>
      <c r="XEG273" s="28"/>
      <c r="XEH273" s="28"/>
      <c r="XEI273" s="28"/>
      <c r="XEJ273" s="28"/>
      <c r="XEK273" s="28"/>
      <c r="XEL273" s="28"/>
      <c r="XEM273" s="28"/>
      <c r="XEN273" s="28"/>
      <c r="XEO273" s="28"/>
      <c r="XEP273" s="28"/>
      <c r="XEQ273" s="28"/>
      <c r="XER273" s="28"/>
      <c r="XES273" s="28"/>
      <c r="XET273" s="28"/>
      <c r="XEU273" s="28"/>
      <c r="XEV273" s="28"/>
      <c r="XEW273" s="28"/>
      <c r="XEX273" s="28"/>
      <c r="XEY273" s="28"/>
      <c r="XEZ273" s="28"/>
      <c r="XFA273" s="28"/>
      <c r="XFB273" s="28"/>
      <c r="XFC273" s="28"/>
      <c r="XFD273" s="28"/>
    </row>
    <row r="274" spans="1:11 16358:16384" s="3" customFormat="1" ht="19.05" customHeight="1">
      <c r="A274" s="110"/>
      <c r="B274" s="112"/>
      <c r="C274" s="112"/>
      <c r="D274" s="112"/>
      <c r="E274" s="112"/>
      <c r="F274" s="29"/>
      <c r="G274" s="29"/>
      <c r="H274" s="29"/>
      <c r="I274" s="29"/>
      <c r="J274" s="114"/>
      <c r="K274" s="29"/>
      <c r="XED274" s="28"/>
      <c r="XEE274" s="28"/>
      <c r="XEF274" s="28"/>
      <c r="XEG274" s="28"/>
      <c r="XEH274" s="28"/>
      <c r="XEI274" s="28"/>
      <c r="XEJ274" s="28"/>
      <c r="XEK274" s="28"/>
      <c r="XEL274" s="28"/>
      <c r="XEM274" s="28"/>
      <c r="XEN274" s="28"/>
      <c r="XEO274" s="28"/>
      <c r="XEP274" s="28"/>
      <c r="XEQ274" s="28"/>
      <c r="XER274" s="28"/>
      <c r="XES274" s="28"/>
      <c r="XET274" s="28"/>
      <c r="XEU274" s="28"/>
      <c r="XEV274" s="28"/>
      <c r="XEW274" s="28"/>
      <c r="XEX274" s="28"/>
      <c r="XEY274" s="28"/>
      <c r="XEZ274" s="28"/>
      <c r="XFA274" s="28"/>
      <c r="XFB274" s="28"/>
      <c r="XFC274" s="28"/>
      <c r="XFD274" s="28"/>
    </row>
    <row r="275" spans="1:11 16358:16384" s="3" customFormat="1" ht="19.05" customHeight="1">
      <c r="A275" s="110"/>
      <c r="B275" s="112"/>
      <c r="C275" s="112"/>
      <c r="D275" s="112"/>
      <c r="E275" s="112"/>
      <c r="F275" s="29"/>
      <c r="G275" s="29"/>
      <c r="H275" s="29"/>
      <c r="I275" s="29"/>
      <c r="J275" s="114"/>
      <c r="K275" s="29"/>
      <c r="XED275" s="28"/>
      <c r="XEE275" s="28"/>
      <c r="XEF275" s="28"/>
      <c r="XEG275" s="28"/>
      <c r="XEH275" s="28"/>
      <c r="XEI275" s="28"/>
      <c r="XEJ275" s="28"/>
      <c r="XEK275" s="28"/>
      <c r="XEL275" s="28"/>
      <c r="XEM275" s="28"/>
      <c r="XEN275" s="28"/>
      <c r="XEO275" s="28"/>
      <c r="XEP275" s="28"/>
      <c r="XEQ275" s="28"/>
      <c r="XER275" s="28"/>
      <c r="XES275" s="28"/>
      <c r="XET275" s="28"/>
      <c r="XEU275" s="28"/>
      <c r="XEV275" s="28"/>
      <c r="XEW275" s="28"/>
      <c r="XEX275" s="28"/>
      <c r="XEY275" s="28"/>
      <c r="XEZ275" s="28"/>
      <c r="XFA275" s="28"/>
      <c r="XFB275" s="28"/>
      <c r="XFC275" s="28"/>
      <c r="XFD275" s="28"/>
    </row>
    <row r="276" spans="1:11 16358:16384" s="3" customFormat="1" ht="19.05" customHeight="1">
      <c r="A276" s="110"/>
      <c r="B276" s="112"/>
      <c r="C276" s="112"/>
      <c r="D276" s="112"/>
      <c r="E276" s="112"/>
      <c r="F276" s="29"/>
      <c r="G276" s="29"/>
      <c r="H276" s="29"/>
      <c r="I276" s="29"/>
      <c r="J276" s="114"/>
      <c r="K276" s="29"/>
      <c r="XED276" s="28"/>
      <c r="XEE276" s="28"/>
      <c r="XEF276" s="28"/>
      <c r="XEG276" s="28"/>
      <c r="XEH276" s="28"/>
      <c r="XEI276" s="28"/>
      <c r="XEJ276" s="28"/>
      <c r="XEK276" s="28"/>
      <c r="XEL276" s="28"/>
      <c r="XEM276" s="28"/>
      <c r="XEN276" s="28"/>
      <c r="XEO276" s="28"/>
      <c r="XEP276" s="28"/>
      <c r="XEQ276" s="28"/>
      <c r="XER276" s="28"/>
      <c r="XES276" s="28"/>
      <c r="XET276" s="28"/>
      <c r="XEU276" s="28"/>
      <c r="XEV276" s="28"/>
      <c r="XEW276" s="28"/>
      <c r="XEX276" s="28"/>
      <c r="XEY276" s="28"/>
      <c r="XEZ276" s="28"/>
      <c r="XFA276" s="28"/>
      <c r="XFB276" s="28"/>
      <c r="XFC276" s="28"/>
      <c r="XFD276" s="28"/>
    </row>
    <row r="277" spans="1:11 16358:16384" s="3" customFormat="1" ht="19.05" customHeight="1">
      <c r="A277" s="110"/>
      <c r="B277" s="112"/>
      <c r="C277" s="112"/>
      <c r="D277" s="112"/>
      <c r="E277" s="112"/>
      <c r="F277" s="29"/>
      <c r="G277" s="29"/>
      <c r="H277" s="29"/>
      <c r="I277" s="29"/>
      <c r="J277" s="114"/>
      <c r="K277" s="29"/>
      <c r="XED277" s="28"/>
      <c r="XEE277" s="28"/>
      <c r="XEF277" s="28"/>
      <c r="XEG277" s="28"/>
      <c r="XEH277" s="28"/>
      <c r="XEI277" s="28"/>
      <c r="XEJ277" s="28"/>
      <c r="XEK277" s="28"/>
      <c r="XEL277" s="28"/>
      <c r="XEM277" s="28"/>
      <c r="XEN277" s="28"/>
      <c r="XEO277" s="28"/>
      <c r="XEP277" s="28"/>
      <c r="XEQ277" s="28"/>
      <c r="XER277" s="28"/>
      <c r="XES277" s="28"/>
      <c r="XET277" s="28"/>
      <c r="XEU277" s="28"/>
      <c r="XEV277" s="28"/>
      <c r="XEW277" s="28"/>
      <c r="XEX277" s="28"/>
      <c r="XEY277" s="28"/>
      <c r="XEZ277" s="28"/>
      <c r="XFA277" s="28"/>
      <c r="XFB277" s="28"/>
      <c r="XFC277" s="28"/>
      <c r="XFD277" s="28"/>
    </row>
    <row r="278" spans="1:11 16358:16384" s="3" customFormat="1" ht="19.05" customHeight="1">
      <c r="A278" s="110"/>
      <c r="B278" s="112"/>
      <c r="C278" s="112"/>
      <c r="D278" s="112"/>
      <c r="E278" s="112"/>
      <c r="F278" s="29"/>
      <c r="G278" s="29"/>
      <c r="H278" s="29"/>
      <c r="I278" s="29"/>
      <c r="J278" s="114"/>
      <c r="K278" s="29"/>
      <c r="XED278" s="28"/>
      <c r="XEE278" s="28"/>
      <c r="XEF278" s="28"/>
      <c r="XEG278" s="28"/>
      <c r="XEH278" s="28"/>
      <c r="XEI278" s="28"/>
      <c r="XEJ278" s="28"/>
      <c r="XEK278" s="28"/>
      <c r="XEL278" s="28"/>
      <c r="XEM278" s="28"/>
      <c r="XEN278" s="28"/>
      <c r="XEO278" s="28"/>
      <c r="XEP278" s="28"/>
      <c r="XEQ278" s="28"/>
      <c r="XER278" s="28"/>
      <c r="XES278" s="28"/>
      <c r="XET278" s="28"/>
      <c r="XEU278" s="28"/>
      <c r="XEV278" s="28"/>
      <c r="XEW278" s="28"/>
      <c r="XEX278" s="28"/>
      <c r="XEY278" s="28"/>
      <c r="XEZ278" s="28"/>
      <c r="XFA278" s="28"/>
      <c r="XFB278" s="28"/>
      <c r="XFC278" s="28"/>
      <c r="XFD278" s="28"/>
    </row>
    <row r="279" spans="1:11 16358:16384" s="3" customFormat="1" ht="19.05" customHeight="1">
      <c r="A279" s="110"/>
      <c r="B279" s="112"/>
      <c r="C279" s="112"/>
      <c r="D279" s="112"/>
      <c r="E279" s="112"/>
      <c r="F279" s="29"/>
      <c r="G279" s="29"/>
      <c r="H279" s="29"/>
      <c r="I279" s="29"/>
      <c r="J279" s="114"/>
      <c r="K279" s="29"/>
      <c r="XED279" s="28"/>
      <c r="XEE279" s="28"/>
      <c r="XEF279" s="28"/>
      <c r="XEG279" s="28"/>
      <c r="XEH279" s="28"/>
      <c r="XEI279" s="28"/>
      <c r="XEJ279" s="28"/>
      <c r="XEK279" s="28"/>
      <c r="XEL279" s="28"/>
      <c r="XEM279" s="28"/>
      <c r="XEN279" s="28"/>
      <c r="XEO279" s="28"/>
      <c r="XEP279" s="28"/>
      <c r="XEQ279" s="28"/>
      <c r="XER279" s="28"/>
      <c r="XES279" s="28"/>
      <c r="XET279" s="28"/>
      <c r="XEU279" s="28"/>
      <c r="XEV279" s="28"/>
      <c r="XEW279" s="28"/>
      <c r="XEX279" s="28"/>
      <c r="XEY279" s="28"/>
      <c r="XEZ279" s="28"/>
      <c r="XFA279" s="28"/>
      <c r="XFB279" s="28"/>
      <c r="XFC279" s="28"/>
      <c r="XFD279" s="28"/>
    </row>
    <row r="280" spans="1:11 16358:16384" s="3" customFormat="1" ht="19.05" customHeight="1">
      <c r="A280" s="110"/>
      <c r="B280" s="112"/>
      <c r="C280" s="112"/>
      <c r="D280" s="112"/>
      <c r="E280" s="112"/>
      <c r="F280" s="29"/>
      <c r="G280" s="29"/>
      <c r="H280" s="29"/>
      <c r="I280" s="29"/>
      <c r="J280" s="114"/>
      <c r="K280" s="29"/>
      <c r="XED280" s="28"/>
      <c r="XEE280" s="28"/>
      <c r="XEF280" s="28"/>
      <c r="XEG280" s="28"/>
      <c r="XEH280" s="28"/>
      <c r="XEI280" s="28"/>
      <c r="XEJ280" s="28"/>
      <c r="XEK280" s="28"/>
      <c r="XEL280" s="28"/>
      <c r="XEM280" s="28"/>
      <c r="XEN280" s="28"/>
      <c r="XEO280" s="28"/>
      <c r="XEP280" s="28"/>
      <c r="XEQ280" s="28"/>
      <c r="XER280" s="28"/>
      <c r="XES280" s="28"/>
      <c r="XET280" s="28"/>
      <c r="XEU280" s="28"/>
      <c r="XEV280" s="28"/>
      <c r="XEW280" s="28"/>
      <c r="XEX280" s="28"/>
      <c r="XEY280" s="28"/>
      <c r="XEZ280" s="28"/>
      <c r="XFA280" s="28"/>
      <c r="XFB280" s="28"/>
      <c r="XFC280" s="28"/>
      <c r="XFD280" s="28"/>
    </row>
    <row r="281" spans="1:11 16358:16384" s="3" customFormat="1" ht="19.05" customHeight="1">
      <c r="A281" s="110"/>
      <c r="B281" s="112"/>
      <c r="C281" s="112"/>
      <c r="D281" s="112"/>
      <c r="E281" s="112"/>
      <c r="F281" s="29"/>
      <c r="G281" s="29"/>
      <c r="H281" s="29"/>
      <c r="I281" s="29"/>
      <c r="J281" s="114"/>
      <c r="K281" s="29"/>
      <c r="XED281" s="28"/>
      <c r="XEE281" s="28"/>
      <c r="XEF281" s="28"/>
      <c r="XEG281" s="28"/>
      <c r="XEH281" s="28"/>
      <c r="XEI281" s="28"/>
      <c r="XEJ281" s="28"/>
      <c r="XEK281" s="28"/>
      <c r="XEL281" s="28"/>
      <c r="XEM281" s="28"/>
      <c r="XEN281" s="28"/>
      <c r="XEO281" s="28"/>
      <c r="XEP281" s="28"/>
      <c r="XEQ281" s="28"/>
      <c r="XER281" s="28"/>
      <c r="XES281" s="28"/>
      <c r="XET281" s="28"/>
      <c r="XEU281" s="28"/>
      <c r="XEV281" s="28"/>
      <c r="XEW281" s="28"/>
      <c r="XEX281" s="28"/>
      <c r="XEY281" s="28"/>
      <c r="XEZ281" s="28"/>
      <c r="XFA281" s="28"/>
      <c r="XFB281" s="28"/>
      <c r="XFC281" s="28"/>
      <c r="XFD281" s="28"/>
    </row>
    <row r="282" spans="1:11 16358:16384" s="3" customFormat="1" ht="19.05" customHeight="1">
      <c r="A282" s="110"/>
      <c r="B282" s="112"/>
      <c r="C282" s="112"/>
      <c r="D282" s="112"/>
      <c r="E282" s="112"/>
      <c r="F282" s="29"/>
      <c r="G282" s="29"/>
      <c r="H282" s="29"/>
      <c r="I282" s="29"/>
      <c r="J282" s="114"/>
      <c r="K282" s="29"/>
      <c r="XED282" s="28"/>
      <c r="XEE282" s="28"/>
      <c r="XEF282" s="28"/>
      <c r="XEG282" s="28"/>
      <c r="XEH282" s="28"/>
      <c r="XEI282" s="28"/>
      <c r="XEJ282" s="28"/>
      <c r="XEK282" s="28"/>
      <c r="XEL282" s="28"/>
      <c r="XEM282" s="28"/>
      <c r="XEN282" s="28"/>
      <c r="XEO282" s="28"/>
      <c r="XEP282" s="28"/>
      <c r="XEQ282" s="28"/>
      <c r="XER282" s="28"/>
      <c r="XES282" s="28"/>
      <c r="XET282" s="28"/>
      <c r="XEU282" s="28"/>
      <c r="XEV282" s="28"/>
      <c r="XEW282" s="28"/>
      <c r="XEX282" s="28"/>
      <c r="XEY282" s="28"/>
      <c r="XEZ282" s="28"/>
      <c r="XFA282" s="28"/>
      <c r="XFB282" s="28"/>
      <c r="XFC282" s="28"/>
      <c r="XFD282" s="28"/>
    </row>
    <row r="283" spans="1:11 16358:16384" s="3" customFormat="1" ht="19.05" customHeight="1">
      <c r="A283" s="110"/>
      <c r="B283" s="112"/>
      <c r="C283" s="112"/>
      <c r="D283" s="112"/>
      <c r="E283" s="112"/>
      <c r="F283" s="29"/>
      <c r="G283" s="29"/>
      <c r="H283" s="29"/>
      <c r="I283" s="29"/>
      <c r="J283" s="114"/>
      <c r="K283" s="29"/>
      <c r="XED283" s="28"/>
      <c r="XEE283" s="28"/>
      <c r="XEF283" s="28"/>
      <c r="XEG283" s="28"/>
      <c r="XEH283" s="28"/>
      <c r="XEI283" s="28"/>
      <c r="XEJ283" s="28"/>
      <c r="XEK283" s="28"/>
      <c r="XEL283" s="28"/>
      <c r="XEM283" s="28"/>
      <c r="XEN283" s="28"/>
      <c r="XEO283" s="28"/>
      <c r="XEP283" s="28"/>
      <c r="XEQ283" s="28"/>
      <c r="XER283" s="28"/>
      <c r="XES283" s="28"/>
      <c r="XET283" s="28"/>
      <c r="XEU283" s="28"/>
      <c r="XEV283" s="28"/>
      <c r="XEW283" s="28"/>
      <c r="XEX283" s="28"/>
      <c r="XEY283" s="28"/>
      <c r="XEZ283" s="28"/>
      <c r="XFA283" s="28"/>
      <c r="XFB283" s="28"/>
      <c r="XFC283" s="28"/>
      <c r="XFD283" s="28"/>
    </row>
    <row r="284" spans="1:11 16358:16384" s="3" customFormat="1" ht="19.05" customHeight="1">
      <c r="A284" s="110"/>
      <c r="B284" s="112"/>
      <c r="C284" s="112"/>
      <c r="D284" s="112"/>
      <c r="E284" s="112"/>
      <c r="F284" s="29"/>
      <c r="G284" s="29"/>
      <c r="H284" s="29"/>
      <c r="I284" s="29"/>
      <c r="J284" s="114"/>
      <c r="K284" s="29"/>
      <c r="XED284" s="28"/>
      <c r="XEE284" s="28"/>
      <c r="XEF284" s="28"/>
      <c r="XEG284" s="28"/>
      <c r="XEH284" s="28"/>
      <c r="XEI284" s="28"/>
      <c r="XEJ284" s="28"/>
      <c r="XEK284" s="28"/>
      <c r="XEL284" s="28"/>
      <c r="XEM284" s="28"/>
      <c r="XEN284" s="28"/>
      <c r="XEO284" s="28"/>
      <c r="XEP284" s="28"/>
      <c r="XEQ284" s="28"/>
      <c r="XER284" s="28"/>
      <c r="XES284" s="28"/>
      <c r="XET284" s="28"/>
      <c r="XEU284" s="28"/>
      <c r="XEV284" s="28"/>
      <c r="XEW284" s="28"/>
      <c r="XEX284" s="28"/>
      <c r="XEY284" s="28"/>
      <c r="XEZ284" s="28"/>
      <c r="XFA284" s="28"/>
      <c r="XFB284" s="28"/>
      <c r="XFC284" s="28"/>
      <c r="XFD284" s="28"/>
    </row>
    <row r="285" spans="1:11 16358:16384" s="3" customFormat="1" ht="19.05" customHeight="1">
      <c r="A285" s="110"/>
      <c r="B285" s="112"/>
      <c r="C285" s="112"/>
      <c r="D285" s="112"/>
      <c r="E285" s="112"/>
      <c r="F285" s="29"/>
      <c r="G285" s="29"/>
      <c r="H285" s="29"/>
      <c r="I285" s="29"/>
      <c r="J285" s="114"/>
      <c r="K285" s="29"/>
      <c r="XED285" s="28"/>
      <c r="XEE285" s="28"/>
      <c r="XEF285" s="28"/>
      <c r="XEG285" s="28"/>
      <c r="XEH285" s="28"/>
      <c r="XEI285" s="28"/>
      <c r="XEJ285" s="28"/>
      <c r="XEK285" s="28"/>
      <c r="XEL285" s="28"/>
      <c r="XEM285" s="28"/>
      <c r="XEN285" s="28"/>
      <c r="XEO285" s="28"/>
      <c r="XEP285" s="28"/>
      <c r="XEQ285" s="28"/>
      <c r="XER285" s="28"/>
      <c r="XES285" s="28"/>
      <c r="XET285" s="28"/>
      <c r="XEU285" s="28"/>
      <c r="XEV285" s="28"/>
      <c r="XEW285" s="28"/>
      <c r="XEX285" s="28"/>
      <c r="XEY285" s="28"/>
      <c r="XEZ285" s="28"/>
      <c r="XFA285" s="28"/>
      <c r="XFB285" s="28"/>
      <c r="XFC285" s="28"/>
      <c r="XFD285" s="28"/>
    </row>
    <row r="286" spans="1:11 16358:16384" s="3" customFormat="1" ht="19.05" customHeight="1">
      <c r="A286" s="110"/>
      <c r="B286" s="112"/>
      <c r="C286" s="112"/>
      <c r="D286" s="112"/>
      <c r="E286" s="112"/>
      <c r="F286" s="29"/>
      <c r="G286" s="29"/>
      <c r="H286" s="29"/>
      <c r="I286" s="29"/>
      <c r="J286" s="114"/>
      <c r="K286" s="29"/>
      <c r="XED286" s="28"/>
      <c r="XEE286" s="28"/>
      <c r="XEF286" s="28"/>
      <c r="XEG286" s="28"/>
      <c r="XEH286" s="28"/>
      <c r="XEI286" s="28"/>
      <c r="XEJ286" s="28"/>
      <c r="XEK286" s="28"/>
      <c r="XEL286" s="28"/>
      <c r="XEM286" s="28"/>
      <c r="XEN286" s="28"/>
      <c r="XEO286" s="28"/>
      <c r="XEP286" s="28"/>
      <c r="XEQ286" s="28"/>
      <c r="XER286" s="28"/>
      <c r="XES286" s="28"/>
      <c r="XET286" s="28"/>
      <c r="XEU286" s="28"/>
      <c r="XEV286" s="28"/>
      <c r="XEW286" s="28"/>
      <c r="XEX286" s="28"/>
      <c r="XEY286" s="28"/>
      <c r="XEZ286" s="28"/>
      <c r="XFA286" s="28"/>
      <c r="XFB286" s="28"/>
      <c r="XFC286" s="28"/>
      <c r="XFD286" s="28"/>
    </row>
    <row r="287" spans="1:11 16358:16384" s="3" customFormat="1" ht="19.05" customHeight="1">
      <c r="A287" s="110"/>
      <c r="B287" s="112"/>
      <c r="C287" s="112"/>
      <c r="D287" s="112"/>
      <c r="E287" s="112"/>
      <c r="F287" s="29"/>
      <c r="G287" s="29"/>
      <c r="H287" s="29"/>
      <c r="I287" s="29"/>
      <c r="J287" s="114"/>
      <c r="K287" s="29"/>
      <c r="XED287" s="28"/>
      <c r="XEE287" s="28"/>
      <c r="XEF287" s="28"/>
      <c r="XEG287" s="28"/>
      <c r="XEH287" s="28"/>
      <c r="XEI287" s="28"/>
      <c r="XEJ287" s="28"/>
      <c r="XEK287" s="28"/>
      <c r="XEL287" s="28"/>
      <c r="XEM287" s="28"/>
      <c r="XEN287" s="28"/>
      <c r="XEO287" s="28"/>
      <c r="XEP287" s="28"/>
      <c r="XEQ287" s="28"/>
      <c r="XER287" s="28"/>
      <c r="XES287" s="28"/>
      <c r="XET287" s="28"/>
      <c r="XEU287" s="28"/>
      <c r="XEV287" s="28"/>
      <c r="XEW287" s="28"/>
      <c r="XEX287" s="28"/>
      <c r="XEY287" s="28"/>
      <c r="XEZ287" s="28"/>
      <c r="XFA287" s="28"/>
      <c r="XFB287" s="28"/>
      <c r="XFC287" s="28"/>
      <c r="XFD287" s="28"/>
    </row>
    <row r="288" spans="1:11 16358:16384" s="3" customFormat="1" ht="19.05" customHeight="1">
      <c r="A288" s="110"/>
      <c r="B288" s="112"/>
      <c r="C288" s="112"/>
      <c r="D288" s="112"/>
      <c r="E288" s="112"/>
      <c r="F288" s="29"/>
      <c r="G288" s="29"/>
      <c r="H288" s="29"/>
      <c r="I288" s="29"/>
      <c r="J288" s="114"/>
      <c r="K288" s="29"/>
      <c r="XED288" s="28"/>
      <c r="XEE288" s="28"/>
      <c r="XEF288" s="28"/>
      <c r="XEG288" s="28"/>
      <c r="XEH288" s="28"/>
      <c r="XEI288" s="28"/>
      <c r="XEJ288" s="28"/>
      <c r="XEK288" s="28"/>
      <c r="XEL288" s="28"/>
      <c r="XEM288" s="28"/>
      <c r="XEN288" s="28"/>
      <c r="XEO288" s="28"/>
      <c r="XEP288" s="28"/>
      <c r="XEQ288" s="28"/>
      <c r="XER288" s="28"/>
      <c r="XES288" s="28"/>
      <c r="XET288" s="28"/>
      <c r="XEU288" s="28"/>
      <c r="XEV288" s="28"/>
      <c r="XEW288" s="28"/>
      <c r="XEX288" s="28"/>
      <c r="XEY288" s="28"/>
      <c r="XEZ288" s="28"/>
      <c r="XFA288" s="28"/>
      <c r="XFB288" s="28"/>
      <c r="XFC288" s="28"/>
      <c r="XFD288" s="28"/>
    </row>
    <row r="289" spans="1:11 16358:16384" s="3" customFormat="1" ht="19.05" customHeight="1">
      <c r="A289" s="110"/>
      <c r="B289" s="112"/>
      <c r="C289" s="112"/>
      <c r="D289" s="112"/>
      <c r="E289" s="112"/>
      <c r="F289" s="29"/>
      <c r="G289" s="29"/>
      <c r="H289" s="29"/>
      <c r="I289" s="29"/>
      <c r="J289" s="114"/>
      <c r="K289" s="29"/>
      <c r="XED289" s="28"/>
      <c r="XEE289" s="28"/>
      <c r="XEF289" s="28"/>
      <c r="XEG289" s="28"/>
      <c r="XEH289" s="28"/>
      <c r="XEI289" s="28"/>
      <c r="XEJ289" s="28"/>
      <c r="XEK289" s="28"/>
      <c r="XEL289" s="28"/>
      <c r="XEM289" s="28"/>
      <c r="XEN289" s="28"/>
      <c r="XEO289" s="28"/>
      <c r="XEP289" s="28"/>
      <c r="XEQ289" s="28"/>
      <c r="XER289" s="28"/>
      <c r="XES289" s="28"/>
      <c r="XET289" s="28"/>
      <c r="XEU289" s="28"/>
      <c r="XEV289" s="28"/>
      <c r="XEW289" s="28"/>
      <c r="XEX289" s="28"/>
      <c r="XEY289" s="28"/>
      <c r="XEZ289" s="28"/>
      <c r="XFA289" s="28"/>
      <c r="XFB289" s="28"/>
      <c r="XFC289" s="28"/>
      <c r="XFD289" s="28"/>
    </row>
    <row r="290" spans="1:11 16358:16384" s="3" customFormat="1" ht="19.05" customHeight="1">
      <c r="A290" s="110"/>
      <c r="B290" s="112"/>
      <c r="C290" s="112"/>
      <c r="D290" s="112"/>
      <c r="E290" s="112"/>
      <c r="F290" s="29"/>
      <c r="G290" s="29"/>
      <c r="H290" s="29"/>
      <c r="I290" s="29"/>
      <c r="J290" s="114"/>
      <c r="K290" s="29"/>
      <c r="XED290" s="28"/>
      <c r="XEE290" s="28"/>
      <c r="XEF290" s="28"/>
      <c r="XEG290" s="28"/>
      <c r="XEH290" s="28"/>
      <c r="XEI290" s="28"/>
      <c r="XEJ290" s="28"/>
      <c r="XEK290" s="28"/>
      <c r="XEL290" s="28"/>
      <c r="XEM290" s="28"/>
      <c r="XEN290" s="28"/>
      <c r="XEO290" s="28"/>
      <c r="XEP290" s="28"/>
      <c r="XEQ290" s="28"/>
      <c r="XER290" s="28"/>
      <c r="XES290" s="28"/>
      <c r="XET290" s="28"/>
      <c r="XEU290" s="28"/>
      <c r="XEV290" s="28"/>
      <c r="XEW290" s="28"/>
      <c r="XEX290" s="28"/>
      <c r="XEY290" s="28"/>
      <c r="XEZ290" s="28"/>
      <c r="XFA290" s="28"/>
      <c r="XFB290" s="28"/>
      <c r="XFC290" s="28"/>
      <c r="XFD290" s="28"/>
    </row>
    <row r="291" spans="1:11 16358:16384" s="3" customFormat="1" ht="19.05" customHeight="1">
      <c r="A291" s="110"/>
      <c r="B291" s="112"/>
      <c r="C291" s="112"/>
      <c r="D291" s="112"/>
      <c r="E291" s="112"/>
      <c r="F291" s="29"/>
      <c r="G291" s="29"/>
      <c r="H291" s="29"/>
      <c r="I291" s="29"/>
      <c r="J291" s="114"/>
      <c r="K291" s="29"/>
      <c r="XED291" s="28"/>
      <c r="XEE291" s="28"/>
      <c r="XEF291" s="28"/>
      <c r="XEG291" s="28"/>
      <c r="XEH291" s="28"/>
      <c r="XEI291" s="28"/>
      <c r="XEJ291" s="28"/>
      <c r="XEK291" s="28"/>
      <c r="XEL291" s="28"/>
      <c r="XEM291" s="28"/>
      <c r="XEN291" s="28"/>
      <c r="XEO291" s="28"/>
      <c r="XEP291" s="28"/>
      <c r="XEQ291" s="28"/>
      <c r="XER291" s="28"/>
      <c r="XES291" s="28"/>
      <c r="XET291" s="28"/>
      <c r="XEU291" s="28"/>
      <c r="XEV291" s="28"/>
      <c r="XEW291" s="28"/>
      <c r="XEX291" s="28"/>
      <c r="XEY291" s="28"/>
      <c r="XEZ291" s="28"/>
      <c r="XFA291" s="28"/>
      <c r="XFB291" s="28"/>
      <c r="XFC291" s="28"/>
      <c r="XFD291" s="28"/>
    </row>
    <row r="292" spans="1:11 16358:16384" s="3" customFormat="1" ht="19.05" customHeight="1">
      <c r="A292" s="110"/>
      <c r="B292" s="112"/>
      <c r="C292" s="112"/>
      <c r="D292" s="112"/>
      <c r="E292" s="112"/>
      <c r="F292" s="29"/>
      <c r="G292" s="29"/>
      <c r="H292" s="29"/>
      <c r="I292" s="29"/>
      <c r="J292" s="114"/>
      <c r="K292" s="29"/>
      <c r="XED292" s="28"/>
      <c r="XEE292" s="28"/>
      <c r="XEF292" s="28"/>
      <c r="XEG292" s="28"/>
      <c r="XEH292" s="28"/>
      <c r="XEI292" s="28"/>
      <c r="XEJ292" s="28"/>
      <c r="XEK292" s="28"/>
      <c r="XEL292" s="28"/>
      <c r="XEM292" s="28"/>
      <c r="XEN292" s="28"/>
      <c r="XEO292" s="28"/>
      <c r="XEP292" s="28"/>
      <c r="XEQ292" s="28"/>
      <c r="XER292" s="28"/>
      <c r="XES292" s="28"/>
      <c r="XET292" s="28"/>
      <c r="XEU292" s="28"/>
      <c r="XEV292" s="28"/>
      <c r="XEW292" s="28"/>
      <c r="XEX292" s="28"/>
      <c r="XEY292" s="28"/>
      <c r="XEZ292" s="28"/>
      <c r="XFA292" s="28"/>
      <c r="XFB292" s="28"/>
      <c r="XFC292" s="28"/>
      <c r="XFD292" s="28"/>
    </row>
    <row r="293" spans="1:11 16358:16384" s="3" customFormat="1" ht="19.05" customHeight="1">
      <c r="A293" s="110"/>
      <c r="B293" s="112"/>
      <c r="C293" s="112"/>
      <c r="D293" s="112"/>
      <c r="E293" s="112"/>
      <c r="F293" s="29"/>
      <c r="G293" s="29"/>
      <c r="H293" s="29"/>
      <c r="I293" s="29"/>
      <c r="J293" s="114"/>
      <c r="K293" s="29"/>
      <c r="XED293" s="28"/>
      <c r="XEE293" s="28"/>
      <c r="XEF293" s="28"/>
      <c r="XEG293" s="28"/>
      <c r="XEH293" s="28"/>
      <c r="XEI293" s="28"/>
      <c r="XEJ293" s="28"/>
      <c r="XEK293" s="28"/>
      <c r="XEL293" s="28"/>
      <c r="XEM293" s="28"/>
      <c r="XEN293" s="28"/>
      <c r="XEO293" s="28"/>
      <c r="XEP293" s="28"/>
      <c r="XEQ293" s="28"/>
      <c r="XER293" s="28"/>
      <c r="XES293" s="28"/>
      <c r="XET293" s="28"/>
      <c r="XEU293" s="28"/>
      <c r="XEV293" s="28"/>
      <c r="XEW293" s="28"/>
      <c r="XEX293" s="28"/>
      <c r="XEY293" s="28"/>
      <c r="XEZ293" s="28"/>
      <c r="XFA293" s="28"/>
      <c r="XFB293" s="28"/>
      <c r="XFC293" s="28"/>
      <c r="XFD293" s="28"/>
    </row>
    <row r="294" spans="1:11 16358:16384" s="3" customFormat="1" ht="19.05" customHeight="1">
      <c r="A294" s="110"/>
      <c r="B294" s="112"/>
      <c r="C294" s="112"/>
      <c r="D294" s="112"/>
      <c r="E294" s="112"/>
      <c r="F294" s="29"/>
      <c r="G294" s="29"/>
      <c r="H294" s="29"/>
      <c r="I294" s="29"/>
      <c r="J294" s="114"/>
      <c r="K294" s="29"/>
      <c r="XED294" s="28"/>
      <c r="XEE294" s="28"/>
      <c r="XEF294" s="28"/>
      <c r="XEG294" s="28"/>
      <c r="XEH294" s="28"/>
      <c r="XEI294" s="28"/>
      <c r="XEJ294" s="28"/>
      <c r="XEK294" s="28"/>
      <c r="XEL294" s="28"/>
      <c r="XEM294" s="28"/>
      <c r="XEN294" s="28"/>
      <c r="XEO294" s="28"/>
      <c r="XEP294" s="28"/>
      <c r="XEQ294" s="28"/>
      <c r="XER294" s="28"/>
      <c r="XES294" s="28"/>
      <c r="XET294" s="28"/>
      <c r="XEU294" s="28"/>
      <c r="XEV294" s="28"/>
      <c r="XEW294" s="28"/>
      <c r="XEX294" s="28"/>
      <c r="XEY294" s="28"/>
      <c r="XEZ294" s="28"/>
      <c r="XFA294" s="28"/>
      <c r="XFB294" s="28"/>
      <c r="XFC294" s="28"/>
      <c r="XFD294" s="28"/>
    </row>
    <row r="295" spans="1:11 16358:16384" s="3" customFormat="1" ht="19.05" customHeight="1">
      <c r="A295" s="110"/>
      <c r="B295" s="112"/>
      <c r="C295" s="112"/>
      <c r="D295" s="112"/>
      <c r="E295" s="112"/>
      <c r="F295" s="29"/>
      <c r="G295" s="29"/>
      <c r="H295" s="29"/>
      <c r="I295" s="29"/>
      <c r="J295" s="114"/>
      <c r="K295" s="29"/>
      <c r="XED295" s="28"/>
      <c r="XEE295" s="28"/>
      <c r="XEF295" s="28"/>
      <c r="XEG295" s="28"/>
      <c r="XEH295" s="28"/>
      <c r="XEI295" s="28"/>
      <c r="XEJ295" s="28"/>
      <c r="XEK295" s="28"/>
      <c r="XEL295" s="28"/>
      <c r="XEM295" s="28"/>
      <c r="XEN295" s="28"/>
      <c r="XEO295" s="28"/>
      <c r="XEP295" s="28"/>
      <c r="XEQ295" s="28"/>
      <c r="XER295" s="28"/>
      <c r="XES295" s="28"/>
      <c r="XET295" s="28"/>
      <c r="XEU295" s="28"/>
      <c r="XEV295" s="28"/>
      <c r="XEW295" s="28"/>
      <c r="XEX295" s="28"/>
      <c r="XEY295" s="28"/>
      <c r="XEZ295" s="28"/>
      <c r="XFA295" s="28"/>
      <c r="XFB295" s="28"/>
      <c r="XFC295" s="28"/>
      <c r="XFD295" s="28"/>
    </row>
    <row r="296" spans="1:11 16358:16384" s="3" customFormat="1" ht="19.05" customHeight="1">
      <c r="A296" s="110"/>
      <c r="B296" s="112"/>
      <c r="C296" s="112"/>
      <c r="D296" s="112"/>
      <c r="E296" s="112"/>
      <c r="F296" s="29"/>
      <c r="G296" s="29"/>
      <c r="H296" s="29"/>
      <c r="I296" s="29"/>
      <c r="J296" s="114"/>
      <c r="K296" s="29"/>
      <c r="XED296" s="28"/>
      <c r="XEE296" s="28"/>
      <c r="XEF296" s="28"/>
      <c r="XEG296" s="28"/>
      <c r="XEH296" s="28"/>
      <c r="XEI296" s="28"/>
      <c r="XEJ296" s="28"/>
      <c r="XEK296" s="28"/>
      <c r="XEL296" s="28"/>
      <c r="XEM296" s="28"/>
      <c r="XEN296" s="28"/>
      <c r="XEO296" s="28"/>
      <c r="XEP296" s="28"/>
      <c r="XEQ296" s="28"/>
      <c r="XER296" s="28"/>
      <c r="XES296" s="28"/>
      <c r="XET296" s="28"/>
      <c r="XEU296" s="28"/>
      <c r="XEV296" s="28"/>
      <c r="XEW296" s="28"/>
      <c r="XEX296" s="28"/>
      <c r="XEY296" s="28"/>
      <c r="XEZ296" s="28"/>
      <c r="XFA296" s="28"/>
      <c r="XFB296" s="28"/>
      <c r="XFC296" s="28"/>
      <c r="XFD296" s="28"/>
    </row>
    <row r="297" spans="1:11 16358:16384" s="3" customFormat="1" ht="19.05" customHeight="1">
      <c r="A297" s="110"/>
      <c r="B297" s="112"/>
      <c r="C297" s="112"/>
      <c r="D297" s="112"/>
      <c r="E297" s="112"/>
      <c r="F297" s="29"/>
      <c r="G297" s="29"/>
      <c r="H297" s="29"/>
      <c r="I297" s="29"/>
      <c r="J297" s="114"/>
      <c r="K297" s="29"/>
      <c r="XED297" s="28"/>
      <c r="XEE297" s="28"/>
      <c r="XEF297" s="28"/>
      <c r="XEG297" s="28"/>
      <c r="XEH297" s="28"/>
      <c r="XEI297" s="28"/>
      <c r="XEJ297" s="28"/>
      <c r="XEK297" s="28"/>
      <c r="XEL297" s="28"/>
      <c r="XEM297" s="28"/>
      <c r="XEN297" s="28"/>
      <c r="XEO297" s="28"/>
      <c r="XEP297" s="28"/>
      <c r="XEQ297" s="28"/>
      <c r="XER297" s="28"/>
      <c r="XES297" s="28"/>
      <c r="XET297" s="28"/>
      <c r="XEU297" s="28"/>
      <c r="XEV297" s="28"/>
      <c r="XEW297" s="28"/>
      <c r="XEX297" s="28"/>
      <c r="XEY297" s="28"/>
      <c r="XEZ297" s="28"/>
      <c r="XFA297" s="28"/>
      <c r="XFB297" s="28"/>
      <c r="XFC297" s="28"/>
      <c r="XFD297" s="28"/>
    </row>
    <row r="298" spans="1:11 16358:16384" s="3" customFormat="1" ht="19.05" customHeight="1">
      <c r="A298" s="110"/>
      <c r="B298" s="112"/>
      <c r="C298" s="112"/>
      <c r="D298" s="112"/>
      <c r="E298" s="112"/>
      <c r="F298" s="29"/>
      <c r="G298" s="29"/>
      <c r="H298" s="29"/>
      <c r="I298" s="29"/>
      <c r="J298" s="114"/>
      <c r="K298" s="29"/>
      <c r="XED298" s="28"/>
      <c r="XEE298" s="28"/>
      <c r="XEF298" s="28"/>
      <c r="XEG298" s="28"/>
      <c r="XEH298" s="28"/>
      <c r="XEI298" s="28"/>
      <c r="XEJ298" s="28"/>
      <c r="XEK298" s="28"/>
      <c r="XEL298" s="28"/>
      <c r="XEM298" s="28"/>
      <c r="XEN298" s="28"/>
      <c r="XEO298" s="28"/>
      <c r="XEP298" s="28"/>
      <c r="XEQ298" s="28"/>
      <c r="XER298" s="28"/>
      <c r="XES298" s="28"/>
      <c r="XET298" s="28"/>
      <c r="XEU298" s="28"/>
      <c r="XEV298" s="28"/>
      <c r="XEW298" s="28"/>
      <c r="XEX298" s="28"/>
      <c r="XEY298" s="28"/>
      <c r="XEZ298" s="28"/>
      <c r="XFA298" s="28"/>
      <c r="XFB298" s="28"/>
      <c r="XFC298" s="28"/>
      <c r="XFD298" s="28"/>
    </row>
    <row r="299" spans="1:11 16358:16384" s="3" customFormat="1" ht="19.05" customHeight="1">
      <c r="A299" s="110"/>
      <c r="B299" s="112"/>
      <c r="C299" s="112"/>
      <c r="D299" s="112"/>
      <c r="E299" s="112"/>
      <c r="F299" s="29"/>
      <c r="G299" s="29"/>
      <c r="H299" s="29"/>
      <c r="I299" s="29"/>
      <c r="J299" s="114"/>
      <c r="K299" s="29"/>
      <c r="XED299" s="28"/>
      <c r="XEE299" s="28"/>
      <c r="XEF299" s="28"/>
      <c r="XEG299" s="28"/>
      <c r="XEH299" s="28"/>
      <c r="XEI299" s="28"/>
      <c r="XEJ299" s="28"/>
      <c r="XEK299" s="28"/>
      <c r="XEL299" s="28"/>
      <c r="XEM299" s="28"/>
      <c r="XEN299" s="28"/>
      <c r="XEO299" s="28"/>
      <c r="XEP299" s="28"/>
      <c r="XEQ299" s="28"/>
      <c r="XER299" s="28"/>
      <c r="XES299" s="28"/>
      <c r="XET299" s="28"/>
      <c r="XEU299" s="28"/>
      <c r="XEV299" s="28"/>
      <c r="XEW299" s="28"/>
      <c r="XEX299" s="28"/>
      <c r="XEY299" s="28"/>
      <c r="XEZ299" s="28"/>
      <c r="XFA299" s="28"/>
      <c r="XFB299" s="28"/>
      <c r="XFC299" s="28"/>
      <c r="XFD299" s="28"/>
    </row>
    <row r="300" spans="1:11 16358:16384" s="3" customFormat="1" ht="19.05" customHeight="1">
      <c r="A300" s="110"/>
      <c r="B300" s="112"/>
      <c r="C300" s="112"/>
      <c r="D300" s="112"/>
      <c r="E300" s="112"/>
      <c r="F300" s="29"/>
      <c r="G300" s="29"/>
      <c r="H300" s="29"/>
      <c r="I300" s="29"/>
      <c r="J300" s="114"/>
      <c r="K300" s="29"/>
      <c r="XED300" s="28"/>
      <c r="XEE300" s="28"/>
      <c r="XEF300" s="28"/>
      <c r="XEG300" s="28"/>
      <c r="XEH300" s="28"/>
      <c r="XEI300" s="28"/>
      <c r="XEJ300" s="28"/>
      <c r="XEK300" s="28"/>
      <c r="XEL300" s="28"/>
      <c r="XEM300" s="28"/>
      <c r="XEN300" s="28"/>
      <c r="XEO300" s="28"/>
      <c r="XEP300" s="28"/>
      <c r="XEQ300" s="28"/>
      <c r="XER300" s="28"/>
      <c r="XES300" s="28"/>
      <c r="XET300" s="28"/>
      <c r="XEU300" s="28"/>
      <c r="XEV300" s="28"/>
      <c r="XEW300" s="28"/>
      <c r="XEX300" s="28"/>
      <c r="XEY300" s="28"/>
      <c r="XEZ300" s="28"/>
      <c r="XFA300" s="28"/>
      <c r="XFB300" s="28"/>
      <c r="XFC300" s="28"/>
      <c r="XFD300" s="28"/>
    </row>
    <row r="301" spans="1:11 16358:16384" s="3" customFormat="1" ht="19.05" customHeight="1">
      <c r="A301" s="110"/>
      <c r="B301" s="112"/>
      <c r="C301" s="112"/>
      <c r="D301" s="112"/>
      <c r="E301" s="112"/>
      <c r="F301" s="29"/>
      <c r="G301" s="29"/>
      <c r="H301" s="29"/>
      <c r="I301" s="29"/>
      <c r="J301" s="114"/>
      <c r="K301" s="29"/>
      <c r="XED301" s="28"/>
      <c r="XEE301" s="28"/>
      <c r="XEF301" s="28"/>
      <c r="XEG301" s="28"/>
      <c r="XEH301" s="28"/>
      <c r="XEI301" s="28"/>
      <c r="XEJ301" s="28"/>
      <c r="XEK301" s="28"/>
      <c r="XEL301" s="28"/>
      <c r="XEM301" s="28"/>
      <c r="XEN301" s="28"/>
      <c r="XEO301" s="28"/>
      <c r="XEP301" s="28"/>
      <c r="XEQ301" s="28"/>
      <c r="XER301" s="28"/>
      <c r="XES301" s="28"/>
      <c r="XET301" s="28"/>
      <c r="XEU301" s="28"/>
      <c r="XEV301" s="28"/>
      <c r="XEW301" s="28"/>
      <c r="XEX301" s="28"/>
      <c r="XEY301" s="28"/>
      <c r="XEZ301" s="28"/>
      <c r="XFA301" s="28"/>
      <c r="XFB301" s="28"/>
      <c r="XFC301" s="28"/>
      <c r="XFD301" s="28"/>
    </row>
    <row r="302" spans="1:11 16358:16384" s="3" customFormat="1" ht="19.05" customHeight="1">
      <c r="A302" s="110"/>
      <c r="B302" s="112"/>
      <c r="C302" s="112"/>
      <c r="D302" s="112"/>
      <c r="E302" s="112"/>
      <c r="F302" s="29"/>
      <c r="G302" s="29"/>
      <c r="H302" s="29"/>
      <c r="I302" s="29"/>
      <c r="J302" s="114"/>
      <c r="K302" s="29"/>
      <c r="XED302" s="28"/>
      <c r="XEE302" s="28"/>
      <c r="XEF302" s="28"/>
      <c r="XEG302" s="28"/>
      <c r="XEH302" s="28"/>
      <c r="XEI302" s="28"/>
      <c r="XEJ302" s="28"/>
      <c r="XEK302" s="28"/>
      <c r="XEL302" s="28"/>
      <c r="XEM302" s="28"/>
      <c r="XEN302" s="28"/>
      <c r="XEO302" s="28"/>
      <c r="XEP302" s="28"/>
      <c r="XEQ302" s="28"/>
      <c r="XER302" s="28"/>
      <c r="XES302" s="28"/>
      <c r="XET302" s="28"/>
      <c r="XEU302" s="28"/>
      <c r="XEV302" s="28"/>
      <c r="XEW302" s="28"/>
      <c r="XEX302" s="28"/>
      <c r="XEY302" s="28"/>
      <c r="XEZ302" s="28"/>
      <c r="XFA302" s="28"/>
      <c r="XFB302" s="28"/>
      <c r="XFC302" s="28"/>
      <c r="XFD302" s="28"/>
    </row>
    <row r="303" spans="1:11 16358:16384" s="3" customFormat="1" ht="19.05" customHeight="1">
      <c r="A303" s="110"/>
      <c r="B303" s="112"/>
      <c r="C303" s="112"/>
      <c r="D303" s="112"/>
      <c r="E303" s="112"/>
      <c r="F303" s="29"/>
      <c r="G303" s="29"/>
      <c r="H303" s="29"/>
      <c r="I303" s="29"/>
      <c r="J303" s="114"/>
      <c r="K303" s="29"/>
      <c r="XED303" s="28"/>
      <c r="XEE303" s="28"/>
      <c r="XEF303" s="28"/>
      <c r="XEG303" s="28"/>
      <c r="XEH303" s="28"/>
      <c r="XEI303" s="28"/>
      <c r="XEJ303" s="28"/>
      <c r="XEK303" s="28"/>
      <c r="XEL303" s="28"/>
      <c r="XEM303" s="28"/>
      <c r="XEN303" s="28"/>
      <c r="XEO303" s="28"/>
      <c r="XEP303" s="28"/>
      <c r="XEQ303" s="28"/>
      <c r="XER303" s="28"/>
      <c r="XES303" s="28"/>
      <c r="XET303" s="28"/>
      <c r="XEU303" s="28"/>
      <c r="XEV303" s="28"/>
      <c r="XEW303" s="28"/>
      <c r="XEX303" s="28"/>
      <c r="XEY303" s="28"/>
      <c r="XEZ303" s="28"/>
      <c r="XFA303" s="28"/>
      <c r="XFB303" s="28"/>
      <c r="XFC303" s="28"/>
      <c r="XFD303" s="28"/>
    </row>
    <row r="304" spans="1:11 16358:16384" s="3" customFormat="1" ht="19.05" customHeight="1">
      <c r="A304" s="110"/>
      <c r="B304" s="112"/>
      <c r="C304" s="112"/>
      <c r="D304" s="112"/>
      <c r="E304" s="112"/>
      <c r="F304" s="29"/>
      <c r="G304" s="29"/>
      <c r="H304" s="29"/>
      <c r="I304" s="29"/>
      <c r="J304" s="114"/>
      <c r="K304" s="29"/>
      <c r="XED304" s="28"/>
      <c r="XEE304" s="28"/>
      <c r="XEF304" s="28"/>
      <c r="XEG304" s="28"/>
      <c r="XEH304" s="28"/>
      <c r="XEI304" s="28"/>
      <c r="XEJ304" s="28"/>
      <c r="XEK304" s="28"/>
      <c r="XEL304" s="28"/>
      <c r="XEM304" s="28"/>
      <c r="XEN304" s="28"/>
      <c r="XEO304" s="28"/>
      <c r="XEP304" s="28"/>
      <c r="XEQ304" s="28"/>
      <c r="XER304" s="28"/>
      <c r="XES304" s="28"/>
      <c r="XET304" s="28"/>
      <c r="XEU304" s="28"/>
      <c r="XEV304" s="28"/>
      <c r="XEW304" s="28"/>
      <c r="XEX304" s="28"/>
      <c r="XEY304" s="28"/>
      <c r="XEZ304" s="28"/>
      <c r="XFA304" s="28"/>
      <c r="XFB304" s="28"/>
      <c r="XFC304" s="28"/>
      <c r="XFD304" s="28"/>
    </row>
    <row r="305" spans="1:11 16358:16384" s="3" customFormat="1" ht="19.05" customHeight="1">
      <c r="A305" s="110"/>
      <c r="B305" s="112"/>
      <c r="C305" s="112"/>
      <c r="D305" s="112"/>
      <c r="E305" s="112"/>
      <c r="F305" s="29"/>
      <c r="G305" s="29"/>
      <c r="H305" s="29"/>
      <c r="I305" s="29"/>
      <c r="J305" s="114"/>
      <c r="K305" s="29"/>
      <c r="XED305" s="28"/>
      <c r="XEE305" s="28"/>
      <c r="XEF305" s="28"/>
      <c r="XEG305" s="28"/>
      <c r="XEH305" s="28"/>
      <c r="XEI305" s="28"/>
      <c r="XEJ305" s="28"/>
      <c r="XEK305" s="28"/>
      <c r="XEL305" s="28"/>
      <c r="XEM305" s="28"/>
      <c r="XEN305" s="28"/>
      <c r="XEO305" s="28"/>
      <c r="XEP305" s="28"/>
      <c r="XEQ305" s="28"/>
      <c r="XER305" s="28"/>
      <c r="XES305" s="28"/>
      <c r="XET305" s="28"/>
      <c r="XEU305" s="28"/>
      <c r="XEV305" s="28"/>
      <c r="XEW305" s="28"/>
      <c r="XEX305" s="28"/>
      <c r="XEY305" s="28"/>
      <c r="XEZ305" s="28"/>
      <c r="XFA305" s="28"/>
      <c r="XFB305" s="28"/>
      <c r="XFC305" s="28"/>
      <c r="XFD305" s="28"/>
    </row>
    <row r="306" spans="1:11 16358:16384" s="3" customFormat="1" ht="19.05" customHeight="1">
      <c r="A306" s="110"/>
      <c r="B306" s="112"/>
      <c r="C306" s="112"/>
      <c r="D306" s="112"/>
      <c r="E306" s="112"/>
      <c r="F306" s="29"/>
      <c r="G306" s="29"/>
      <c r="H306" s="29"/>
      <c r="I306" s="29"/>
      <c r="J306" s="114"/>
      <c r="K306" s="29"/>
      <c r="XED306" s="28"/>
      <c r="XEE306" s="28"/>
      <c r="XEF306" s="28"/>
      <c r="XEG306" s="28"/>
      <c r="XEH306" s="28"/>
      <c r="XEI306" s="28"/>
      <c r="XEJ306" s="28"/>
      <c r="XEK306" s="28"/>
      <c r="XEL306" s="28"/>
      <c r="XEM306" s="28"/>
      <c r="XEN306" s="28"/>
      <c r="XEO306" s="28"/>
      <c r="XEP306" s="28"/>
      <c r="XEQ306" s="28"/>
      <c r="XER306" s="28"/>
      <c r="XES306" s="28"/>
      <c r="XET306" s="28"/>
      <c r="XEU306" s="28"/>
      <c r="XEV306" s="28"/>
      <c r="XEW306" s="28"/>
      <c r="XEX306" s="28"/>
      <c r="XEY306" s="28"/>
      <c r="XEZ306" s="28"/>
      <c r="XFA306" s="28"/>
      <c r="XFB306" s="28"/>
      <c r="XFC306" s="28"/>
      <c r="XFD306" s="28"/>
    </row>
    <row r="307" spans="1:11 16358:16384" s="3" customFormat="1" ht="19.05" customHeight="1">
      <c r="A307" s="110"/>
      <c r="B307" s="112"/>
      <c r="C307" s="112"/>
      <c r="D307" s="112"/>
      <c r="E307" s="112"/>
      <c r="F307" s="29"/>
      <c r="G307" s="29"/>
      <c r="H307" s="29"/>
      <c r="I307" s="29"/>
      <c r="J307" s="114"/>
      <c r="K307" s="29"/>
      <c r="XED307" s="28"/>
      <c r="XEE307" s="28"/>
      <c r="XEF307" s="28"/>
      <c r="XEG307" s="28"/>
      <c r="XEH307" s="28"/>
      <c r="XEI307" s="28"/>
      <c r="XEJ307" s="28"/>
      <c r="XEK307" s="28"/>
      <c r="XEL307" s="28"/>
      <c r="XEM307" s="28"/>
      <c r="XEN307" s="28"/>
      <c r="XEO307" s="28"/>
      <c r="XEP307" s="28"/>
      <c r="XEQ307" s="28"/>
      <c r="XER307" s="28"/>
      <c r="XES307" s="28"/>
      <c r="XET307" s="28"/>
      <c r="XEU307" s="28"/>
      <c r="XEV307" s="28"/>
      <c r="XEW307" s="28"/>
      <c r="XEX307" s="28"/>
      <c r="XEY307" s="28"/>
      <c r="XEZ307" s="28"/>
      <c r="XFA307" s="28"/>
      <c r="XFB307" s="28"/>
      <c r="XFC307" s="28"/>
      <c r="XFD307" s="28"/>
    </row>
    <row r="308" spans="1:11 16358:16384" s="3" customFormat="1" ht="19.05" customHeight="1">
      <c r="A308" s="110"/>
      <c r="B308" s="112"/>
      <c r="C308" s="112"/>
      <c r="D308" s="112"/>
      <c r="E308" s="112"/>
      <c r="F308" s="29"/>
      <c r="G308" s="29"/>
      <c r="H308" s="29"/>
      <c r="I308" s="29"/>
      <c r="J308" s="114"/>
      <c r="K308" s="29"/>
      <c r="XED308" s="28"/>
      <c r="XEE308" s="28"/>
      <c r="XEF308" s="28"/>
      <c r="XEG308" s="28"/>
      <c r="XEH308" s="28"/>
      <c r="XEI308" s="28"/>
      <c r="XEJ308" s="28"/>
      <c r="XEK308" s="28"/>
      <c r="XEL308" s="28"/>
      <c r="XEM308" s="28"/>
      <c r="XEN308" s="28"/>
      <c r="XEO308" s="28"/>
      <c r="XEP308" s="28"/>
      <c r="XEQ308" s="28"/>
      <c r="XER308" s="28"/>
      <c r="XES308" s="28"/>
      <c r="XET308" s="28"/>
      <c r="XEU308" s="28"/>
      <c r="XEV308" s="28"/>
      <c r="XEW308" s="28"/>
      <c r="XEX308" s="28"/>
      <c r="XEY308" s="28"/>
      <c r="XEZ308" s="28"/>
      <c r="XFA308" s="28"/>
      <c r="XFB308" s="28"/>
      <c r="XFC308" s="28"/>
      <c r="XFD308" s="28"/>
    </row>
    <row r="309" spans="1:11 16358:16384" s="3" customFormat="1" ht="19.05" customHeight="1">
      <c r="A309" s="110"/>
      <c r="B309" s="112"/>
      <c r="C309" s="112"/>
      <c r="D309" s="112"/>
      <c r="E309" s="112"/>
      <c r="F309" s="29"/>
      <c r="G309" s="29"/>
      <c r="H309" s="29"/>
      <c r="I309" s="29"/>
      <c r="J309" s="114"/>
      <c r="K309" s="29"/>
      <c r="XED309" s="28"/>
      <c r="XEE309" s="28"/>
      <c r="XEF309" s="28"/>
      <c r="XEG309" s="28"/>
      <c r="XEH309" s="28"/>
      <c r="XEI309" s="28"/>
      <c r="XEJ309" s="28"/>
      <c r="XEK309" s="28"/>
      <c r="XEL309" s="28"/>
      <c r="XEM309" s="28"/>
      <c r="XEN309" s="28"/>
      <c r="XEO309" s="28"/>
      <c r="XEP309" s="28"/>
      <c r="XEQ309" s="28"/>
      <c r="XER309" s="28"/>
      <c r="XES309" s="28"/>
      <c r="XET309" s="28"/>
      <c r="XEU309" s="28"/>
      <c r="XEV309" s="28"/>
      <c r="XEW309" s="28"/>
      <c r="XEX309" s="28"/>
      <c r="XEY309" s="28"/>
      <c r="XEZ309" s="28"/>
      <c r="XFA309" s="28"/>
      <c r="XFB309" s="28"/>
      <c r="XFC309" s="28"/>
      <c r="XFD309" s="28"/>
    </row>
    <row r="310" spans="1:11 16358:16384" s="3" customFormat="1" ht="19.05" customHeight="1">
      <c r="A310" s="110"/>
      <c r="B310" s="112"/>
      <c r="C310" s="112"/>
      <c r="D310" s="112"/>
      <c r="E310" s="112"/>
      <c r="F310" s="29"/>
      <c r="G310" s="29"/>
      <c r="H310" s="29"/>
      <c r="I310" s="29"/>
      <c r="J310" s="114"/>
      <c r="K310" s="29"/>
      <c r="XED310" s="28"/>
      <c r="XEE310" s="28"/>
      <c r="XEF310" s="28"/>
      <c r="XEG310" s="28"/>
      <c r="XEH310" s="28"/>
      <c r="XEI310" s="28"/>
      <c r="XEJ310" s="28"/>
      <c r="XEK310" s="28"/>
      <c r="XEL310" s="28"/>
      <c r="XEM310" s="28"/>
      <c r="XEN310" s="28"/>
      <c r="XEO310" s="28"/>
      <c r="XEP310" s="28"/>
      <c r="XEQ310" s="28"/>
      <c r="XER310" s="28"/>
      <c r="XES310" s="28"/>
      <c r="XET310" s="28"/>
      <c r="XEU310" s="28"/>
      <c r="XEV310" s="28"/>
      <c r="XEW310" s="28"/>
      <c r="XEX310" s="28"/>
      <c r="XEY310" s="28"/>
      <c r="XEZ310" s="28"/>
      <c r="XFA310" s="28"/>
      <c r="XFB310" s="28"/>
      <c r="XFC310" s="28"/>
      <c r="XFD310" s="28"/>
    </row>
    <row r="311" spans="1:11 16358:16384" s="3" customFormat="1" ht="19.05" customHeight="1">
      <c r="A311" s="110"/>
      <c r="B311" s="112"/>
      <c r="C311" s="112"/>
      <c r="D311" s="112"/>
      <c r="E311" s="112"/>
      <c r="F311" s="29"/>
      <c r="G311" s="29"/>
      <c r="H311" s="29"/>
      <c r="I311" s="29"/>
      <c r="J311" s="114"/>
      <c r="K311" s="29"/>
      <c r="XED311" s="28"/>
      <c r="XEE311" s="28"/>
      <c r="XEF311" s="28"/>
      <c r="XEG311" s="28"/>
      <c r="XEH311" s="28"/>
      <c r="XEI311" s="28"/>
      <c r="XEJ311" s="28"/>
      <c r="XEK311" s="28"/>
      <c r="XEL311" s="28"/>
      <c r="XEM311" s="28"/>
      <c r="XEN311" s="28"/>
      <c r="XEO311" s="28"/>
      <c r="XEP311" s="28"/>
      <c r="XEQ311" s="28"/>
      <c r="XER311" s="28"/>
      <c r="XES311" s="28"/>
      <c r="XET311" s="28"/>
      <c r="XEU311" s="28"/>
      <c r="XEV311" s="28"/>
      <c r="XEW311" s="28"/>
      <c r="XEX311" s="28"/>
      <c r="XEY311" s="28"/>
      <c r="XEZ311" s="28"/>
      <c r="XFA311" s="28"/>
      <c r="XFB311" s="28"/>
      <c r="XFC311" s="28"/>
      <c r="XFD311" s="28"/>
    </row>
    <row r="312" spans="1:11 16358:16384" s="3" customFormat="1" ht="19.05" customHeight="1">
      <c r="A312" s="110"/>
      <c r="B312" s="112"/>
      <c r="C312" s="112"/>
      <c r="D312" s="112"/>
      <c r="E312" s="112"/>
      <c r="F312" s="29"/>
      <c r="G312" s="29"/>
      <c r="H312" s="29"/>
      <c r="I312" s="29"/>
      <c r="J312" s="114"/>
      <c r="K312" s="29"/>
      <c r="XED312" s="28"/>
      <c r="XEE312" s="28"/>
      <c r="XEF312" s="28"/>
      <c r="XEG312" s="28"/>
      <c r="XEH312" s="28"/>
      <c r="XEI312" s="28"/>
      <c r="XEJ312" s="28"/>
      <c r="XEK312" s="28"/>
      <c r="XEL312" s="28"/>
      <c r="XEM312" s="28"/>
      <c r="XEN312" s="28"/>
      <c r="XEO312" s="28"/>
      <c r="XEP312" s="28"/>
      <c r="XEQ312" s="28"/>
      <c r="XER312" s="28"/>
      <c r="XES312" s="28"/>
      <c r="XET312" s="28"/>
      <c r="XEU312" s="28"/>
      <c r="XEV312" s="28"/>
      <c r="XEW312" s="28"/>
      <c r="XEX312" s="28"/>
      <c r="XEY312" s="28"/>
      <c r="XEZ312" s="28"/>
      <c r="XFA312" s="28"/>
      <c r="XFB312" s="28"/>
      <c r="XFC312" s="28"/>
      <c r="XFD312" s="28"/>
    </row>
    <row r="313" spans="1:11 16358:16384" s="3" customFormat="1" ht="19.05" customHeight="1">
      <c r="A313" s="110"/>
      <c r="B313" s="112"/>
      <c r="C313" s="112"/>
      <c r="D313" s="112"/>
      <c r="E313" s="112"/>
      <c r="F313" s="29"/>
      <c r="G313" s="29"/>
      <c r="H313" s="29"/>
      <c r="I313" s="29"/>
      <c r="J313" s="114"/>
      <c r="K313" s="29"/>
      <c r="XED313" s="28"/>
      <c r="XEE313" s="28"/>
      <c r="XEF313" s="28"/>
      <c r="XEG313" s="28"/>
      <c r="XEH313" s="28"/>
      <c r="XEI313" s="28"/>
      <c r="XEJ313" s="28"/>
      <c r="XEK313" s="28"/>
      <c r="XEL313" s="28"/>
      <c r="XEM313" s="28"/>
      <c r="XEN313" s="28"/>
      <c r="XEO313" s="28"/>
      <c r="XEP313" s="28"/>
      <c r="XEQ313" s="28"/>
      <c r="XER313" s="28"/>
      <c r="XES313" s="28"/>
      <c r="XET313" s="28"/>
      <c r="XEU313" s="28"/>
      <c r="XEV313" s="28"/>
      <c r="XEW313" s="28"/>
      <c r="XEX313" s="28"/>
      <c r="XEY313" s="28"/>
      <c r="XEZ313" s="28"/>
      <c r="XFA313" s="28"/>
      <c r="XFB313" s="28"/>
      <c r="XFC313" s="28"/>
      <c r="XFD313" s="28"/>
    </row>
    <row r="314" spans="1:11 16358:16384" s="3" customFormat="1" ht="19.05" customHeight="1">
      <c r="A314" s="110"/>
      <c r="B314" s="112"/>
      <c r="C314" s="112"/>
      <c r="D314" s="112"/>
      <c r="E314" s="112"/>
      <c r="F314" s="29"/>
      <c r="G314" s="29"/>
      <c r="H314" s="29"/>
      <c r="I314" s="29"/>
      <c r="J314" s="114"/>
      <c r="K314" s="29"/>
      <c r="XED314" s="28"/>
      <c r="XEE314" s="28"/>
      <c r="XEF314" s="28"/>
      <c r="XEG314" s="28"/>
      <c r="XEH314" s="28"/>
      <c r="XEI314" s="28"/>
      <c r="XEJ314" s="28"/>
      <c r="XEK314" s="28"/>
      <c r="XEL314" s="28"/>
      <c r="XEM314" s="28"/>
      <c r="XEN314" s="28"/>
      <c r="XEO314" s="28"/>
      <c r="XEP314" s="28"/>
      <c r="XEQ314" s="28"/>
      <c r="XER314" s="28"/>
      <c r="XES314" s="28"/>
      <c r="XET314" s="28"/>
      <c r="XEU314" s="28"/>
      <c r="XEV314" s="28"/>
      <c r="XEW314" s="28"/>
      <c r="XEX314" s="28"/>
      <c r="XEY314" s="28"/>
      <c r="XEZ314" s="28"/>
      <c r="XFA314" s="28"/>
      <c r="XFB314" s="28"/>
      <c r="XFC314" s="28"/>
      <c r="XFD314" s="28"/>
    </row>
    <row r="315" spans="1:11 16358:16384" s="3" customFormat="1" ht="19.05" customHeight="1">
      <c r="A315" s="110"/>
      <c r="B315" s="112"/>
      <c r="C315" s="112"/>
      <c r="D315" s="112"/>
      <c r="E315" s="112"/>
      <c r="F315" s="29"/>
      <c r="G315" s="29"/>
      <c r="H315" s="29"/>
      <c r="I315" s="29"/>
      <c r="J315" s="114"/>
      <c r="K315" s="29"/>
      <c r="XED315" s="28"/>
      <c r="XEE315" s="28"/>
      <c r="XEF315" s="28"/>
      <c r="XEG315" s="28"/>
      <c r="XEH315" s="28"/>
      <c r="XEI315" s="28"/>
      <c r="XEJ315" s="28"/>
      <c r="XEK315" s="28"/>
      <c r="XEL315" s="28"/>
      <c r="XEM315" s="28"/>
      <c r="XEN315" s="28"/>
      <c r="XEO315" s="28"/>
      <c r="XEP315" s="28"/>
      <c r="XEQ315" s="28"/>
      <c r="XER315" s="28"/>
      <c r="XES315" s="28"/>
      <c r="XET315" s="28"/>
      <c r="XEU315" s="28"/>
      <c r="XEV315" s="28"/>
      <c r="XEW315" s="28"/>
      <c r="XEX315" s="28"/>
      <c r="XEY315" s="28"/>
      <c r="XEZ315" s="28"/>
      <c r="XFA315" s="28"/>
      <c r="XFB315" s="28"/>
      <c r="XFC315" s="28"/>
      <c r="XFD315" s="28"/>
    </row>
    <row r="316" spans="1:11 16358:16384" s="3" customFormat="1" ht="19.05" customHeight="1">
      <c r="A316" s="110"/>
      <c r="B316" s="112"/>
      <c r="C316" s="112"/>
      <c r="D316" s="112"/>
      <c r="E316" s="112"/>
      <c r="F316" s="29"/>
      <c r="G316" s="29"/>
      <c r="H316" s="29"/>
      <c r="I316" s="29"/>
      <c r="J316" s="114"/>
      <c r="K316" s="29"/>
      <c r="XED316" s="28"/>
      <c r="XEE316" s="28"/>
      <c r="XEF316" s="28"/>
      <c r="XEG316" s="28"/>
      <c r="XEH316" s="28"/>
      <c r="XEI316" s="28"/>
      <c r="XEJ316" s="28"/>
      <c r="XEK316" s="28"/>
      <c r="XEL316" s="28"/>
      <c r="XEM316" s="28"/>
      <c r="XEN316" s="28"/>
      <c r="XEO316" s="28"/>
      <c r="XEP316" s="28"/>
      <c r="XEQ316" s="28"/>
      <c r="XER316" s="28"/>
      <c r="XES316" s="28"/>
      <c r="XET316" s="28"/>
      <c r="XEU316" s="28"/>
      <c r="XEV316" s="28"/>
      <c r="XEW316" s="28"/>
      <c r="XEX316" s="28"/>
      <c r="XEY316" s="28"/>
      <c r="XEZ316" s="28"/>
      <c r="XFA316" s="28"/>
      <c r="XFB316" s="28"/>
      <c r="XFC316" s="28"/>
      <c r="XFD316" s="28"/>
    </row>
    <row r="317" spans="1:11 16358:16384" s="3" customFormat="1" ht="19.05" customHeight="1">
      <c r="A317" s="110"/>
      <c r="B317" s="112"/>
      <c r="C317" s="112"/>
      <c r="D317" s="112"/>
      <c r="E317" s="112"/>
      <c r="F317" s="29"/>
      <c r="G317" s="29"/>
      <c r="H317" s="29"/>
      <c r="I317" s="29"/>
      <c r="J317" s="114"/>
      <c r="K317" s="29"/>
      <c r="XED317" s="28"/>
      <c r="XEE317" s="28"/>
      <c r="XEF317" s="28"/>
      <c r="XEG317" s="28"/>
      <c r="XEH317" s="28"/>
      <c r="XEI317" s="28"/>
      <c r="XEJ317" s="28"/>
      <c r="XEK317" s="28"/>
      <c r="XEL317" s="28"/>
      <c r="XEM317" s="28"/>
      <c r="XEN317" s="28"/>
      <c r="XEO317" s="28"/>
      <c r="XEP317" s="28"/>
      <c r="XEQ317" s="28"/>
      <c r="XER317" s="28"/>
      <c r="XES317" s="28"/>
      <c r="XET317" s="28"/>
      <c r="XEU317" s="28"/>
      <c r="XEV317" s="28"/>
      <c r="XEW317" s="28"/>
      <c r="XEX317" s="28"/>
      <c r="XEY317" s="28"/>
      <c r="XEZ317" s="28"/>
      <c r="XFA317" s="28"/>
      <c r="XFB317" s="28"/>
      <c r="XFC317" s="28"/>
      <c r="XFD317" s="28"/>
    </row>
    <row r="318" spans="1:11 16358:16384" s="3" customFormat="1" ht="19.05" customHeight="1">
      <c r="A318" s="110"/>
      <c r="B318" s="112"/>
      <c r="C318" s="112"/>
      <c r="D318" s="112"/>
      <c r="E318" s="112"/>
      <c r="F318" s="29"/>
      <c r="G318" s="29"/>
      <c r="H318" s="29"/>
      <c r="I318" s="29"/>
      <c r="J318" s="114"/>
      <c r="K318" s="29"/>
      <c r="XED318" s="28"/>
      <c r="XEE318" s="28"/>
      <c r="XEF318" s="28"/>
      <c r="XEG318" s="28"/>
      <c r="XEH318" s="28"/>
      <c r="XEI318" s="28"/>
      <c r="XEJ318" s="28"/>
      <c r="XEK318" s="28"/>
      <c r="XEL318" s="28"/>
      <c r="XEM318" s="28"/>
      <c r="XEN318" s="28"/>
      <c r="XEO318" s="28"/>
      <c r="XEP318" s="28"/>
      <c r="XEQ318" s="28"/>
      <c r="XER318" s="28"/>
      <c r="XES318" s="28"/>
      <c r="XET318" s="28"/>
      <c r="XEU318" s="28"/>
      <c r="XEV318" s="28"/>
      <c r="XEW318" s="28"/>
      <c r="XEX318" s="28"/>
      <c r="XEY318" s="28"/>
      <c r="XEZ318" s="28"/>
      <c r="XFA318" s="28"/>
      <c r="XFB318" s="28"/>
      <c r="XFC318" s="28"/>
      <c r="XFD318" s="28"/>
    </row>
  </sheetData>
  <sheetProtection formatCells="0" formatColumns="0" formatRows="0"/>
  <mergeCells count="891">
    <mergeCell ref="J313:J315"/>
    <mergeCell ref="J316:J318"/>
    <mergeCell ref="J286:J288"/>
    <mergeCell ref="J289:J291"/>
    <mergeCell ref="J292:J294"/>
    <mergeCell ref="J295:J297"/>
    <mergeCell ref="J298:J300"/>
    <mergeCell ref="J301:J303"/>
    <mergeCell ref="J304:J306"/>
    <mergeCell ref="J307:J309"/>
    <mergeCell ref="J310:J312"/>
    <mergeCell ref="J259:J261"/>
    <mergeCell ref="J262:J264"/>
    <mergeCell ref="J265:J267"/>
    <mergeCell ref="J268:J270"/>
    <mergeCell ref="J271:J273"/>
    <mergeCell ref="J274:J276"/>
    <mergeCell ref="J277:J279"/>
    <mergeCell ref="J280:J282"/>
    <mergeCell ref="J283:J285"/>
    <mergeCell ref="J232:J234"/>
    <mergeCell ref="J235:J237"/>
    <mergeCell ref="J238:J240"/>
    <mergeCell ref="J241:J243"/>
    <mergeCell ref="J244:J246"/>
    <mergeCell ref="J247:J249"/>
    <mergeCell ref="J250:J252"/>
    <mergeCell ref="J253:J255"/>
    <mergeCell ref="J256:J258"/>
    <mergeCell ref="J205:J207"/>
    <mergeCell ref="J208:J210"/>
    <mergeCell ref="J211:J213"/>
    <mergeCell ref="J214:J216"/>
    <mergeCell ref="J217:J219"/>
    <mergeCell ref="J220:J222"/>
    <mergeCell ref="J223:J225"/>
    <mergeCell ref="J226:J228"/>
    <mergeCell ref="J229:J231"/>
    <mergeCell ref="J178:J180"/>
    <mergeCell ref="J181:J183"/>
    <mergeCell ref="J184:J186"/>
    <mergeCell ref="J187:J189"/>
    <mergeCell ref="J190:J192"/>
    <mergeCell ref="J193:J195"/>
    <mergeCell ref="J196:J198"/>
    <mergeCell ref="J199:J201"/>
    <mergeCell ref="J202:J204"/>
    <mergeCell ref="J151:J153"/>
    <mergeCell ref="J154:J156"/>
    <mergeCell ref="J157:J159"/>
    <mergeCell ref="J160:J162"/>
    <mergeCell ref="J163:J165"/>
    <mergeCell ref="J166:J168"/>
    <mergeCell ref="J169:J171"/>
    <mergeCell ref="J172:J174"/>
    <mergeCell ref="J175:J177"/>
    <mergeCell ref="J124:J126"/>
    <mergeCell ref="J127:J129"/>
    <mergeCell ref="J130:J132"/>
    <mergeCell ref="J133:J135"/>
    <mergeCell ref="J136:J138"/>
    <mergeCell ref="J139:J141"/>
    <mergeCell ref="J142:J144"/>
    <mergeCell ref="J145:J147"/>
    <mergeCell ref="J148:J150"/>
    <mergeCell ref="J97:J99"/>
    <mergeCell ref="J100:J102"/>
    <mergeCell ref="J103:J105"/>
    <mergeCell ref="J106:J108"/>
    <mergeCell ref="J109:J111"/>
    <mergeCell ref="J112:J114"/>
    <mergeCell ref="J115:J117"/>
    <mergeCell ref="J118:J120"/>
    <mergeCell ref="J121:J123"/>
    <mergeCell ref="J70:J72"/>
    <mergeCell ref="J73:J75"/>
    <mergeCell ref="J76:J78"/>
    <mergeCell ref="J79:J81"/>
    <mergeCell ref="J82:J84"/>
    <mergeCell ref="J85:J87"/>
    <mergeCell ref="J88:J90"/>
    <mergeCell ref="J91:J93"/>
    <mergeCell ref="J94:J96"/>
    <mergeCell ref="J43:J45"/>
    <mergeCell ref="J46:J48"/>
    <mergeCell ref="J49:J51"/>
    <mergeCell ref="J52:J54"/>
    <mergeCell ref="J55:J57"/>
    <mergeCell ref="J58:J60"/>
    <mergeCell ref="J61:J63"/>
    <mergeCell ref="J64:J66"/>
    <mergeCell ref="J67:J69"/>
    <mergeCell ref="J16:J18"/>
    <mergeCell ref="J19:J21"/>
    <mergeCell ref="J22:J24"/>
    <mergeCell ref="J25:J27"/>
    <mergeCell ref="J28:J30"/>
    <mergeCell ref="J31:J33"/>
    <mergeCell ref="J34:J36"/>
    <mergeCell ref="J37:J39"/>
    <mergeCell ref="J40:J42"/>
    <mergeCell ref="I169:I171"/>
    <mergeCell ref="I172:I174"/>
    <mergeCell ref="I175:I177"/>
    <mergeCell ref="I178:I180"/>
    <mergeCell ref="I181:I183"/>
    <mergeCell ref="I184:I186"/>
    <mergeCell ref="I187:I189"/>
    <mergeCell ref="I190:I192"/>
    <mergeCell ref="I193:I195"/>
    <mergeCell ref="I142:I144"/>
    <mergeCell ref="I145:I147"/>
    <mergeCell ref="I148:I150"/>
    <mergeCell ref="I151:I153"/>
    <mergeCell ref="I154:I156"/>
    <mergeCell ref="I157:I159"/>
    <mergeCell ref="I160:I162"/>
    <mergeCell ref="I163:I165"/>
    <mergeCell ref="I166:I168"/>
    <mergeCell ref="I115:I117"/>
    <mergeCell ref="I118:I120"/>
    <mergeCell ref="I121:I123"/>
    <mergeCell ref="I124:I126"/>
    <mergeCell ref="I127:I129"/>
    <mergeCell ref="I130:I132"/>
    <mergeCell ref="I133:I135"/>
    <mergeCell ref="I136:I138"/>
    <mergeCell ref="I139:I141"/>
    <mergeCell ref="I88:I90"/>
    <mergeCell ref="I91:I93"/>
    <mergeCell ref="I94:I96"/>
    <mergeCell ref="I97:I99"/>
    <mergeCell ref="I100:I102"/>
    <mergeCell ref="I103:I105"/>
    <mergeCell ref="I106:I108"/>
    <mergeCell ref="I109:I111"/>
    <mergeCell ref="I112:I114"/>
    <mergeCell ref="I61:I63"/>
    <mergeCell ref="I64:I66"/>
    <mergeCell ref="I67:I69"/>
    <mergeCell ref="I70:I72"/>
    <mergeCell ref="I73:I75"/>
    <mergeCell ref="I76:I78"/>
    <mergeCell ref="I79:I81"/>
    <mergeCell ref="I82:I84"/>
    <mergeCell ref="I85:I87"/>
    <mergeCell ref="H181:H183"/>
    <mergeCell ref="H184:H186"/>
    <mergeCell ref="H187:H189"/>
    <mergeCell ref="H190:H192"/>
    <mergeCell ref="H193:H195"/>
    <mergeCell ref="I4:I6"/>
    <mergeCell ref="I7:I9"/>
    <mergeCell ref="I10:I12"/>
    <mergeCell ref="I13:I15"/>
    <mergeCell ref="I16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4"/>
    <mergeCell ref="I55:I57"/>
    <mergeCell ref="I58:I60"/>
    <mergeCell ref="H154:H156"/>
    <mergeCell ref="H157:H159"/>
    <mergeCell ref="H160:H162"/>
    <mergeCell ref="H163:H165"/>
    <mergeCell ref="H166:H168"/>
    <mergeCell ref="H169:H171"/>
    <mergeCell ref="H172:H174"/>
    <mergeCell ref="H175:H177"/>
    <mergeCell ref="H178:H180"/>
    <mergeCell ref="H127:H129"/>
    <mergeCell ref="H130:H132"/>
    <mergeCell ref="H133:H135"/>
    <mergeCell ref="H136:H138"/>
    <mergeCell ref="H139:H141"/>
    <mergeCell ref="H142:H144"/>
    <mergeCell ref="H145:H147"/>
    <mergeCell ref="H148:H150"/>
    <mergeCell ref="H151:H153"/>
    <mergeCell ref="H100:H102"/>
    <mergeCell ref="H103:H105"/>
    <mergeCell ref="H106:H108"/>
    <mergeCell ref="H109:H111"/>
    <mergeCell ref="H112:H114"/>
    <mergeCell ref="H115:H117"/>
    <mergeCell ref="H118:H120"/>
    <mergeCell ref="H121:H123"/>
    <mergeCell ref="H124:H126"/>
    <mergeCell ref="H73:H75"/>
    <mergeCell ref="H76:H78"/>
    <mergeCell ref="H79:H81"/>
    <mergeCell ref="H82:H84"/>
    <mergeCell ref="H85:H87"/>
    <mergeCell ref="H88:H90"/>
    <mergeCell ref="H91:H93"/>
    <mergeCell ref="H94:H96"/>
    <mergeCell ref="H97:H99"/>
    <mergeCell ref="G193:G195"/>
    <mergeCell ref="H4:H6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H55:H57"/>
    <mergeCell ref="H58:H60"/>
    <mergeCell ref="H61:H63"/>
    <mergeCell ref="H64:H66"/>
    <mergeCell ref="H67:H69"/>
    <mergeCell ref="H70:H72"/>
    <mergeCell ref="G166:G168"/>
    <mergeCell ref="G169:G171"/>
    <mergeCell ref="G172:G174"/>
    <mergeCell ref="G175:G177"/>
    <mergeCell ref="G178:G180"/>
    <mergeCell ref="G181:G183"/>
    <mergeCell ref="G184:G186"/>
    <mergeCell ref="G187:G189"/>
    <mergeCell ref="G190:G192"/>
    <mergeCell ref="G139:G141"/>
    <mergeCell ref="G142:G144"/>
    <mergeCell ref="G145:G147"/>
    <mergeCell ref="G148:G150"/>
    <mergeCell ref="G151:G153"/>
    <mergeCell ref="G154:G156"/>
    <mergeCell ref="G157:G159"/>
    <mergeCell ref="G160:G162"/>
    <mergeCell ref="G163:G165"/>
    <mergeCell ref="G112:G114"/>
    <mergeCell ref="G115:G117"/>
    <mergeCell ref="G118:G120"/>
    <mergeCell ref="G121:G123"/>
    <mergeCell ref="G124:G126"/>
    <mergeCell ref="G127:G129"/>
    <mergeCell ref="G130:G132"/>
    <mergeCell ref="G133:G135"/>
    <mergeCell ref="G136:G138"/>
    <mergeCell ref="G85:G87"/>
    <mergeCell ref="G88:G90"/>
    <mergeCell ref="G91:G93"/>
    <mergeCell ref="G94:G96"/>
    <mergeCell ref="G97:G99"/>
    <mergeCell ref="G100:G102"/>
    <mergeCell ref="G103:G105"/>
    <mergeCell ref="G106:G108"/>
    <mergeCell ref="G109:G111"/>
    <mergeCell ref="G58:G60"/>
    <mergeCell ref="G61:G63"/>
    <mergeCell ref="G64:G66"/>
    <mergeCell ref="G67:G69"/>
    <mergeCell ref="G70:G72"/>
    <mergeCell ref="G73:G75"/>
    <mergeCell ref="G76:G78"/>
    <mergeCell ref="G79:G81"/>
    <mergeCell ref="G82:G84"/>
    <mergeCell ref="F178:F180"/>
    <mergeCell ref="F181:F183"/>
    <mergeCell ref="F184:F186"/>
    <mergeCell ref="F187:F189"/>
    <mergeCell ref="F190:F192"/>
    <mergeCell ref="F193:F195"/>
    <mergeCell ref="G4:G6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4"/>
    <mergeCell ref="G55:G57"/>
    <mergeCell ref="F151:F153"/>
    <mergeCell ref="F154:F156"/>
    <mergeCell ref="F157:F159"/>
    <mergeCell ref="F160:F162"/>
    <mergeCell ref="F163:F165"/>
    <mergeCell ref="F166:F168"/>
    <mergeCell ref="F169:F171"/>
    <mergeCell ref="F172:F174"/>
    <mergeCell ref="F175:F177"/>
    <mergeCell ref="F124:F126"/>
    <mergeCell ref="F127:F129"/>
    <mergeCell ref="F130:F132"/>
    <mergeCell ref="F133:F135"/>
    <mergeCell ref="F136:F138"/>
    <mergeCell ref="F139:F141"/>
    <mergeCell ref="F142:F144"/>
    <mergeCell ref="F145:F147"/>
    <mergeCell ref="F148:F150"/>
    <mergeCell ref="F97:F99"/>
    <mergeCell ref="F100:F102"/>
    <mergeCell ref="F103:F105"/>
    <mergeCell ref="F106:F108"/>
    <mergeCell ref="F109:F111"/>
    <mergeCell ref="F112:F114"/>
    <mergeCell ref="F115:F117"/>
    <mergeCell ref="F118:F120"/>
    <mergeCell ref="F121:F123"/>
    <mergeCell ref="F70:F72"/>
    <mergeCell ref="F73:F75"/>
    <mergeCell ref="F76:F78"/>
    <mergeCell ref="F79:F81"/>
    <mergeCell ref="F82:F84"/>
    <mergeCell ref="F85:F87"/>
    <mergeCell ref="F88:F90"/>
    <mergeCell ref="F91:F93"/>
    <mergeCell ref="F94:F96"/>
    <mergeCell ref="E313:E315"/>
    <mergeCell ref="E316:E318"/>
    <mergeCell ref="F4:F6"/>
    <mergeCell ref="F7:F9"/>
    <mergeCell ref="F10:F12"/>
    <mergeCell ref="F13:F15"/>
    <mergeCell ref="F16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E286:E288"/>
    <mergeCell ref="E289:E291"/>
    <mergeCell ref="E292:E294"/>
    <mergeCell ref="E295:E297"/>
    <mergeCell ref="E298:E300"/>
    <mergeCell ref="E301:E303"/>
    <mergeCell ref="E304:E306"/>
    <mergeCell ref="E307:E309"/>
    <mergeCell ref="E310:E312"/>
    <mergeCell ref="E259:E261"/>
    <mergeCell ref="E262:E264"/>
    <mergeCell ref="E265:E267"/>
    <mergeCell ref="E268:E270"/>
    <mergeCell ref="E271:E273"/>
    <mergeCell ref="E274:E276"/>
    <mergeCell ref="E277:E279"/>
    <mergeCell ref="E280:E282"/>
    <mergeCell ref="E283:E285"/>
    <mergeCell ref="E232:E234"/>
    <mergeCell ref="E235:E237"/>
    <mergeCell ref="E238:E240"/>
    <mergeCell ref="E241:E243"/>
    <mergeCell ref="E244:E246"/>
    <mergeCell ref="E247:E249"/>
    <mergeCell ref="E250:E252"/>
    <mergeCell ref="E253:E255"/>
    <mergeCell ref="E256:E258"/>
    <mergeCell ref="E205:E207"/>
    <mergeCell ref="E208:E210"/>
    <mergeCell ref="E211:E213"/>
    <mergeCell ref="E214:E216"/>
    <mergeCell ref="E217:E219"/>
    <mergeCell ref="E220:E222"/>
    <mergeCell ref="E223:E225"/>
    <mergeCell ref="E226:E228"/>
    <mergeCell ref="E229:E231"/>
    <mergeCell ref="E178:E180"/>
    <mergeCell ref="E181:E183"/>
    <mergeCell ref="E184:E186"/>
    <mergeCell ref="E187:E189"/>
    <mergeCell ref="E190:E192"/>
    <mergeCell ref="E193:E195"/>
    <mergeCell ref="E196:E198"/>
    <mergeCell ref="E199:E201"/>
    <mergeCell ref="E202:E204"/>
    <mergeCell ref="E151:E153"/>
    <mergeCell ref="E154:E156"/>
    <mergeCell ref="E157:E159"/>
    <mergeCell ref="E160:E162"/>
    <mergeCell ref="E163:E165"/>
    <mergeCell ref="E166:E168"/>
    <mergeCell ref="E169:E171"/>
    <mergeCell ref="E172:E174"/>
    <mergeCell ref="E175:E177"/>
    <mergeCell ref="E124:E126"/>
    <mergeCell ref="E127:E129"/>
    <mergeCell ref="E130:E132"/>
    <mergeCell ref="E133:E135"/>
    <mergeCell ref="E136:E138"/>
    <mergeCell ref="E139:E141"/>
    <mergeCell ref="E142:E144"/>
    <mergeCell ref="E145:E147"/>
    <mergeCell ref="E148:E150"/>
    <mergeCell ref="E97:E99"/>
    <mergeCell ref="E100:E102"/>
    <mergeCell ref="E103:E105"/>
    <mergeCell ref="E106:E108"/>
    <mergeCell ref="E109:E111"/>
    <mergeCell ref="E112:E114"/>
    <mergeCell ref="E115:E117"/>
    <mergeCell ref="E118:E120"/>
    <mergeCell ref="E121:E123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D313:D315"/>
    <mergeCell ref="D316:D318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D286:D288"/>
    <mergeCell ref="D289:D291"/>
    <mergeCell ref="D292:D294"/>
    <mergeCell ref="D295:D297"/>
    <mergeCell ref="D298:D300"/>
    <mergeCell ref="D301:D303"/>
    <mergeCell ref="D304:D306"/>
    <mergeCell ref="D307:D309"/>
    <mergeCell ref="D310:D312"/>
    <mergeCell ref="D259:D261"/>
    <mergeCell ref="D262:D264"/>
    <mergeCell ref="D265:D267"/>
    <mergeCell ref="D268:D270"/>
    <mergeCell ref="D271:D273"/>
    <mergeCell ref="D274:D276"/>
    <mergeCell ref="D277:D279"/>
    <mergeCell ref="D280:D282"/>
    <mergeCell ref="D283:D285"/>
    <mergeCell ref="D232:D234"/>
    <mergeCell ref="D235:D237"/>
    <mergeCell ref="D238:D240"/>
    <mergeCell ref="D241:D243"/>
    <mergeCell ref="D244:D246"/>
    <mergeCell ref="D247:D249"/>
    <mergeCell ref="D250:D252"/>
    <mergeCell ref="D253:D255"/>
    <mergeCell ref="D256:D258"/>
    <mergeCell ref="D205:D207"/>
    <mergeCell ref="D208:D210"/>
    <mergeCell ref="D211:D213"/>
    <mergeCell ref="D214:D216"/>
    <mergeCell ref="D217:D219"/>
    <mergeCell ref="D220:D222"/>
    <mergeCell ref="D223:D225"/>
    <mergeCell ref="D226:D228"/>
    <mergeCell ref="D229:D231"/>
    <mergeCell ref="D178:D180"/>
    <mergeCell ref="D181:D183"/>
    <mergeCell ref="D184:D186"/>
    <mergeCell ref="D187:D189"/>
    <mergeCell ref="D190:D192"/>
    <mergeCell ref="D193:D195"/>
    <mergeCell ref="D196:D198"/>
    <mergeCell ref="D199:D201"/>
    <mergeCell ref="D202:D204"/>
    <mergeCell ref="D151:D153"/>
    <mergeCell ref="D154:D156"/>
    <mergeCell ref="D157:D159"/>
    <mergeCell ref="D160:D162"/>
    <mergeCell ref="D163:D165"/>
    <mergeCell ref="D166:D168"/>
    <mergeCell ref="D169:D171"/>
    <mergeCell ref="D172:D174"/>
    <mergeCell ref="D175:D177"/>
    <mergeCell ref="D124:D126"/>
    <mergeCell ref="D127:D129"/>
    <mergeCell ref="D130:D132"/>
    <mergeCell ref="D133:D135"/>
    <mergeCell ref="D136:D138"/>
    <mergeCell ref="D139:D141"/>
    <mergeCell ref="D142:D144"/>
    <mergeCell ref="D145:D147"/>
    <mergeCell ref="D148:D150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C313:C315"/>
    <mergeCell ref="C316:C318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C286:C288"/>
    <mergeCell ref="C289:C291"/>
    <mergeCell ref="C292:C294"/>
    <mergeCell ref="C295:C297"/>
    <mergeCell ref="C298:C300"/>
    <mergeCell ref="C301:C303"/>
    <mergeCell ref="C304:C306"/>
    <mergeCell ref="C307:C309"/>
    <mergeCell ref="C310:C312"/>
    <mergeCell ref="C259:C261"/>
    <mergeCell ref="C262:C264"/>
    <mergeCell ref="C265:C267"/>
    <mergeCell ref="C268:C270"/>
    <mergeCell ref="C271:C273"/>
    <mergeCell ref="C274:C276"/>
    <mergeCell ref="C277:C279"/>
    <mergeCell ref="C280:C282"/>
    <mergeCell ref="C283:C285"/>
    <mergeCell ref="C232:C234"/>
    <mergeCell ref="C235:C237"/>
    <mergeCell ref="C238:C240"/>
    <mergeCell ref="C241:C243"/>
    <mergeCell ref="C244:C246"/>
    <mergeCell ref="C247:C249"/>
    <mergeCell ref="C250:C252"/>
    <mergeCell ref="C253:C255"/>
    <mergeCell ref="C256:C258"/>
    <mergeCell ref="C205:C207"/>
    <mergeCell ref="C208:C210"/>
    <mergeCell ref="C211:C213"/>
    <mergeCell ref="C214:C216"/>
    <mergeCell ref="C217:C219"/>
    <mergeCell ref="C220:C222"/>
    <mergeCell ref="C223:C225"/>
    <mergeCell ref="C226:C228"/>
    <mergeCell ref="C229:C231"/>
    <mergeCell ref="C178:C180"/>
    <mergeCell ref="C181:C183"/>
    <mergeCell ref="C184:C186"/>
    <mergeCell ref="C187:C189"/>
    <mergeCell ref="C190:C192"/>
    <mergeCell ref="C193:C195"/>
    <mergeCell ref="C196:C198"/>
    <mergeCell ref="C199:C201"/>
    <mergeCell ref="C202:C204"/>
    <mergeCell ref="C151:C153"/>
    <mergeCell ref="C154:C156"/>
    <mergeCell ref="C157:C159"/>
    <mergeCell ref="C160:C162"/>
    <mergeCell ref="C163:C165"/>
    <mergeCell ref="C166:C168"/>
    <mergeCell ref="C169:C171"/>
    <mergeCell ref="C172:C174"/>
    <mergeCell ref="C175:C177"/>
    <mergeCell ref="C124:C126"/>
    <mergeCell ref="C127:C129"/>
    <mergeCell ref="C130:C132"/>
    <mergeCell ref="C133:C135"/>
    <mergeCell ref="C136:C138"/>
    <mergeCell ref="C139:C141"/>
    <mergeCell ref="C142:C144"/>
    <mergeCell ref="C145:C147"/>
    <mergeCell ref="C148:C150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B313:B315"/>
    <mergeCell ref="B316:B318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B286:B288"/>
    <mergeCell ref="B289:B291"/>
    <mergeCell ref="B292:B294"/>
    <mergeCell ref="B295:B297"/>
    <mergeCell ref="B298:B300"/>
    <mergeCell ref="B301:B303"/>
    <mergeCell ref="B304:B306"/>
    <mergeCell ref="B307:B309"/>
    <mergeCell ref="B310:B312"/>
    <mergeCell ref="B259:B261"/>
    <mergeCell ref="B262:B264"/>
    <mergeCell ref="B265:B267"/>
    <mergeCell ref="B268:B270"/>
    <mergeCell ref="B271:B273"/>
    <mergeCell ref="B274:B276"/>
    <mergeCell ref="B277:B279"/>
    <mergeCell ref="B280:B282"/>
    <mergeCell ref="B283:B285"/>
    <mergeCell ref="B232:B234"/>
    <mergeCell ref="B235:B237"/>
    <mergeCell ref="B238:B240"/>
    <mergeCell ref="B241:B243"/>
    <mergeCell ref="B244:B246"/>
    <mergeCell ref="B247:B249"/>
    <mergeCell ref="B250:B252"/>
    <mergeCell ref="B253:B255"/>
    <mergeCell ref="B256:B258"/>
    <mergeCell ref="B205:B207"/>
    <mergeCell ref="B208:B210"/>
    <mergeCell ref="B211:B213"/>
    <mergeCell ref="B214:B216"/>
    <mergeCell ref="B217:B219"/>
    <mergeCell ref="B220:B222"/>
    <mergeCell ref="B223:B225"/>
    <mergeCell ref="B226:B228"/>
    <mergeCell ref="B229:B231"/>
    <mergeCell ref="B178:B180"/>
    <mergeCell ref="B181:B183"/>
    <mergeCell ref="B184:B186"/>
    <mergeCell ref="B187:B189"/>
    <mergeCell ref="B190:B192"/>
    <mergeCell ref="B193:B195"/>
    <mergeCell ref="B196:B198"/>
    <mergeCell ref="B199:B201"/>
    <mergeCell ref="B202:B204"/>
    <mergeCell ref="B151:B153"/>
    <mergeCell ref="B154:B156"/>
    <mergeCell ref="B157:B159"/>
    <mergeCell ref="B160:B162"/>
    <mergeCell ref="B163:B165"/>
    <mergeCell ref="B166:B168"/>
    <mergeCell ref="B169:B171"/>
    <mergeCell ref="B172:B174"/>
    <mergeCell ref="B175:B177"/>
    <mergeCell ref="B124:B126"/>
    <mergeCell ref="B127:B129"/>
    <mergeCell ref="B130:B132"/>
    <mergeCell ref="B133:B135"/>
    <mergeCell ref="B136:B138"/>
    <mergeCell ref="B139:B141"/>
    <mergeCell ref="B142:B144"/>
    <mergeCell ref="B145:B147"/>
    <mergeCell ref="B148:B150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A313:A315"/>
    <mergeCell ref="A316:A318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A286:A288"/>
    <mergeCell ref="A289:A291"/>
    <mergeCell ref="A292:A294"/>
    <mergeCell ref="A295:A297"/>
    <mergeCell ref="A298:A300"/>
    <mergeCell ref="A301:A303"/>
    <mergeCell ref="A304:A306"/>
    <mergeCell ref="A307:A309"/>
    <mergeCell ref="A310:A312"/>
    <mergeCell ref="A259:A261"/>
    <mergeCell ref="A262:A264"/>
    <mergeCell ref="A265:A267"/>
    <mergeCell ref="A268:A270"/>
    <mergeCell ref="A271:A273"/>
    <mergeCell ref="A274:A276"/>
    <mergeCell ref="A277:A279"/>
    <mergeCell ref="A280:A282"/>
    <mergeCell ref="A283:A285"/>
    <mergeCell ref="A232:A234"/>
    <mergeCell ref="A235:A237"/>
    <mergeCell ref="A238:A240"/>
    <mergeCell ref="A241:A243"/>
    <mergeCell ref="A244:A246"/>
    <mergeCell ref="A247:A249"/>
    <mergeCell ref="A250:A252"/>
    <mergeCell ref="A253:A255"/>
    <mergeCell ref="A256:A258"/>
    <mergeCell ref="A205:A207"/>
    <mergeCell ref="A208:A210"/>
    <mergeCell ref="A211:A213"/>
    <mergeCell ref="A214:A216"/>
    <mergeCell ref="A217:A219"/>
    <mergeCell ref="A220:A222"/>
    <mergeCell ref="A223:A225"/>
    <mergeCell ref="A226:A228"/>
    <mergeCell ref="A229:A231"/>
    <mergeCell ref="A178:A180"/>
    <mergeCell ref="A181:A183"/>
    <mergeCell ref="A184:A186"/>
    <mergeCell ref="A187:A189"/>
    <mergeCell ref="A190:A192"/>
    <mergeCell ref="A193:A195"/>
    <mergeCell ref="A196:A198"/>
    <mergeCell ref="A199:A201"/>
    <mergeCell ref="A202:A204"/>
    <mergeCell ref="A151:A153"/>
    <mergeCell ref="A154:A156"/>
    <mergeCell ref="A157:A159"/>
    <mergeCell ref="A160:A162"/>
    <mergeCell ref="A163:A165"/>
    <mergeCell ref="A166:A168"/>
    <mergeCell ref="A169:A171"/>
    <mergeCell ref="A172:A174"/>
    <mergeCell ref="A175:A177"/>
    <mergeCell ref="A124:A126"/>
    <mergeCell ref="A127:A129"/>
    <mergeCell ref="A130:A132"/>
    <mergeCell ref="A133:A135"/>
    <mergeCell ref="A136:A138"/>
    <mergeCell ref="A139:A141"/>
    <mergeCell ref="A142:A144"/>
    <mergeCell ref="A145:A147"/>
    <mergeCell ref="A148:A150"/>
    <mergeCell ref="A97:A99"/>
    <mergeCell ref="A100:A102"/>
    <mergeCell ref="A103:A105"/>
    <mergeCell ref="A106:A108"/>
    <mergeCell ref="A109:A111"/>
    <mergeCell ref="A112:A114"/>
    <mergeCell ref="A115:A117"/>
    <mergeCell ref="A118:A120"/>
    <mergeCell ref="A121:A123"/>
    <mergeCell ref="A70:A72"/>
    <mergeCell ref="A73:A75"/>
    <mergeCell ref="A76:A78"/>
    <mergeCell ref="A79:A81"/>
    <mergeCell ref="A82:A84"/>
    <mergeCell ref="A85:A87"/>
    <mergeCell ref="A88:A90"/>
    <mergeCell ref="A91:A93"/>
    <mergeCell ref="A94:A96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1:AP1"/>
    <mergeCell ref="A2:B2"/>
    <mergeCell ref="J2:L2"/>
    <mergeCell ref="N2:Z2"/>
    <mergeCell ref="AJ2:AN2"/>
    <mergeCell ref="A4:A6"/>
    <mergeCell ref="A7:A9"/>
    <mergeCell ref="A10:A12"/>
    <mergeCell ref="A13:A15"/>
    <mergeCell ref="J4:J6"/>
    <mergeCell ref="J7:J9"/>
    <mergeCell ref="J10:J12"/>
    <mergeCell ref="J13:J15"/>
  </mergeCells>
  <dataValidations count="4">
    <dataValidation type="list" allowBlank="1" showInputMessage="1" showErrorMessage="1" sqref="L4:AP5 L7:AP8 L10:AP11 L13:AP14 L16:AP17 L19:AP20 L22:AP23 L25:AP26 L28:AP29 L31:AP32 L34:AP35 L37:AP38 L40:AP41 L43:AP44 L46:AP47 L49:AP50 L52:AP53 L55:AP56 L58:AP59 L61:AP62 L64:AP65 L67:AP68 L70:AP71 L73:AP74 L76:AP77 L79:AP80 L82:AP83 L85:AP86 L88:AP89 L91:AP92 L94:AP95 L97:AP98 L100:AP101 L103:AP104 L106:AP107 L109:AP110 L112:AP113 L115:AP116 L118:AP119 L121:AP122 L124:AP125 L127:AP128 L130:AP131 L133:AP134 L136:AP137 L139:AP140 L142:AP143 L145:AP146 L148:AP149 L151:AP152 L154:AP155 L157:AP158 L160:AP161 L163:AP164 L166:AP167 L169:AP170 L172:AP173 L175:AP176 L178:AP179 L181:AP182 L184:AP185 L187:AP188 L190:AP191 L193:AP194">
      <formula1>"出勤,事假,病假,休假,缺勤,放假"</formula1>
    </dataValidation>
    <dataValidation type="list" allowBlank="1" showInputMessage="1" showErrorMessage="1" sqref="A2:B2">
      <formula1>年份</formula1>
    </dataValidation>
    <dataValidation type="list" allowBlank="1" showInputMessage="1" showErrorMessage="1" sqref="C2">
      <formula1>月份</formula1>
    </dataValidation>
    <dataValidation type="list" allowBlank="1" showInputMessage="1" showErrorMessage="1" sqref="L196:AP197 L199:AP200 L202:AP203 L205:AP206 L208:AP209 L211:AP212 L214:AP215 L217:AP218 L220:AP221 L223:AP224 L226:AP227 L229:AP230 L232:AP233 L235:AP236 L238:AP239 L241:AP242 L244:AP245 L247:AP248 L250:AP251 L253:AP254 L256:AP257 L259:AP260 L262:AP263 L265:AP266 L268:AP269 L271:AP272 L274:AP275 L277:AP278 L280:AP281 L283:AP284 L286:AP287 L289:AP290 L292:AP293 L295:AP296 L298:AP299 L301:AP302 L304:AP305 L307:AP308 L310:AP311 L313:AP314 L316:AP317">
      <formula1>"√,×"</formula1>
    </dataValidation>
  </dataValidations>
  <printOptions horizontalCentered="1"/>
  <pageMargins left="0.196527777777778" right="0.196527777777778" top="0.196527777777778" bottom="0.196527777777778" header="0" footer="0"/>
  <pageSetup fitToHeight="0" orientation="landscape" pageOrder="overThenDown" paperSize="9" scale="5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>
    <pageSetUpPr fitToPage="1"/>
  </sheetPr>
  <dimension ref="A1:XFD318"/>
  <sheetViews>
    <sheetView showGridLines="0" showZeros="0" workbookViewId="0" topLeftCell="A1">
      <selection pane="topLeft" activeCell="AR1" sqref="AR1"/>
    </sheetView>
  </sheetViews>
  <sheetFormatPr defaultColWidth="9" defaultRowHeight="19.05" customHeight="1"/>
  <cols>
    <col min="1" max="1" width="4.7" style="1" customWidth="1"/>
    <col min="2" max="2" width="7.9" style="1" customWidth="1"/>
    <col min="3" max="3" width="8.7" style="1" customWidth="1"/>
    <col min="4" max="4" width="9.9" style="1" customWidth="1"/>
    <col min="5" max="9" width="6.9" style="1" customWidth="1"/>
    <col min="10" max="10" width="8.7" style="4" customWidth="1"/>
    <col min="11" max="11" width="6.9" style="1" customWidth="1"/>
    <col min="12" max="42" width="4.3" style="1" customWidth="1"/>
    <col min="43" max="43" width="2.7" style="1" customWidth="1"/>
    <col min="44" max="16357" width="9" style="1"/>
    <col min="16358" max="16384" width="9" style="5"/>
  </cols>
  <sheetData>
    <row r="1" spans="1:42" s="1" customFormat="1" ht="39" customHeight="1">
      <c r="A1" s="96" t="s">
        <v>78</v>
      </c>
      <c r="B1" s="96"/>
      <c r="C1" s="96"/>
      <c r="D1" s="96"/>
      <c r="E1" s="96"/>
      <c r="F1" s="96"/>
      <c r="G1" s="96"/>
      <c r="H1" s="96"/>
      <c r="I1" s="96"/>
      <c r="J1" s="103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</row>
    <row r="2" spans="1:42" s="1" customFormat="1" ht="19.95" customHeight="1">
      <c r="A2" s="104">
        <v>2022</v>
      </c>
      <c r="B2" s="104"/>
      <c r="C2" s="6">
        <v>10</v>
      </c>
      <c r="E2" s="7"/>
      <c r="F2" s="7"/>
      <c r="G2" s="7"/>
      <c r="H2" s="7"/>
      <c r="I2" s="7"/>
      <c r="J2" s="105" t="str">
        <f>"本月 "&amp;DAY(DATE(A2,C2+1,1)-1)&amp;" 天"</f>
        <v>本月 31 天</v>
      </c>
      <c r="K2" s="106"/>
      <c r="L2" s="106"/>
      <c r="M2" s="13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22"/>
      <c r="AB2" s="22"/>
      <c r="AC2" s="22"/>
      <c r="AD2" s="22"/>
      <c r="AE2" s="22"/>
      <c r="AF2" s="23"/>
      <c r="AG2" s="23"/>
      <c r="AH2" s="23"/>
      <c r="AI2" s="23"/>
      <c r="AJ2" s="108" t="s">
        <v>79</v>
      </c>
      <c r="AK2" s="108"/>
      <c r="AL2" s="108"/>
      <c r="AM2" s="108"/>
      <c r="AN2" s="108"/>
      <c r="AO2" s="23">
        <v>7</v>
      </c>
      <c r="AP2" s="24" t="s">
        <v>80</v>
      </c>
    </row>
    <row r="3" spans="1:42" s="2" customFormat="1" ht="49.95" customHeight="1">
      <c r="A3" s="8" t="s">
        <v>81</v>
      </c>
      <c r="B3" s="9" t="s">
        <v>1</v>
      </c>
      <c r="C3" s="10" t="s">
        <v>62</v>
      </c>
      <c r="D3" s="11" t="s">
        <v>63</v>
      </c>
      <c r="E3" s="11" t="s">
        <v>64</v>
      </c>
      <c r="F3" s="12" t="s">
        <v>65</v>
      </c>
      <c r="G3" s="12" t="s">
        <v>66</v>
      </c>
      <c r="H3" s="12" t="s">
        <v>67</v>
      </c>
      <c r="I3" s="12" t="s">
        <v>68</v>
      </c>
      <c r="J3" s="14" t="s">
        <v>69</v>
      </c>
      <c r="K3" s="12" t="s">
        <v>82</v>
      </c>
      <c r="L3" s="15">
        <f t="shared" si="0" ref="L3:AP3">IF(MONTH(DATE($A$2,$C$2,COLUMN(A1)))=$C$2,DATE($A$2,$C$2,COLUMN(A1)),"")</f>
        <v>44835</v>
      </c>
      <c r="M3" s="15">
        <f t="shared" si="0"/>
        <v>44836</v>
      </c>
      <c r="N3" s="15">
        <f t="shared" si="0"/>
        <v>44837</v>
      </c>
      <c r="O3" s="15">
        <f t="shared" si="0"/>
        <v>44838</v>
      </c>
      <c r="P3" s="15">
        <f t="shared" si="0"/>
        <v>44839</v>
      </c>
      <c r="Q3" s="15">
        <f t="shared" si="0"/>
        <v>44840</v>
      </c>
      <c r="R3" s="15">
        <f t="shared" si="0"/>
        <v>44841</v>
      </c>
      <c r="S3" s="15">
        <f t="shared" si="0"/>
        <v>44842</v>
      </c>
      <c r="T3" s="15">
        <f t="shared" si="0"/>
        <v>44843</v>
      </c>
      <c r="U3" s="15">
        <f t="shared" si="0"/>
        <v>44844</v>
      </c>
      <c r="V3" s="15">
        <f t="shared" si="0"/>
        <v>44845</v>
      </c>
      <c r="W3" s="15">
        <f t="shared" si="0"/>
        <v>44846</v>
      </c>
      <c r="X3" s="15">
        <f t="shared" si="0"/>
        <v>44847</v>
      </c>
      <c r="Y3" s="15">
        <f t="shared" si="0"/>
        <v>44848</v>
      </c>
      <c r="Z3" s="15">
        <f t="shared" si="0"/>
        <v>44849</v>
      </c>
      <c r="AA3" s="15">
        <f t="shared" si="0"/>
        <v>44850</v>
      </c>
      <c r="AB3" s="15">
        <f t="shared" si="0"/>
        <v>44851</v>
      </c>
      <c r="AC3" s="15">
        <f t="shared" si="0"/>
        <v>44852</v>
      </c>
      <c r="AD3" s="15">
        <f t="shared" si="0"/>
        <v>44853</v>
      </c>
      <c r="AE3" s="15">
        <f t="shared" si="0"/>
        <v>44854</v>
      </c>
      <c r="AF3" s="15">
        <f t="shared" si="0"/>
        <v>44855</v>
      </c>
      <c r="AG3" s="15">
        <f t="shared" si="0"/>
        <v>44856</v>
      </c>
      <c r="AH3" s="15">
        <f t="shared" si="0"/>
        <v>44857</v>
      </c>
      <c r="AI3" s="15">
        <f t="shared" si="0"/>
        <v>44858</v>
      </c>
      <c r="AJ3" s="15">
        <f t="shared" si="0"/>
        <v>44859</v>
      </c>
      <c r="AK3" s="15">
        <f t="shared" si="0"/>
        <v>44860</v>
      </c>
      <c r="AL3" s="15">
        <f t="shared" si="0"/>
        <v>44861</v>
      </c>
      <c r="AM3" s="15">
        <f t="shared" si="0"/>
        <v>44862</v>
      </c>
      <c r="AN3" s="15">
        <f t="shared" si="0"/>
        <v>44863</v>
      </c>
      <c r="AO3" s="15">
        <f t="shared" si="0"/>
        <v>44864</v>
      </c>
      <c r="AP3" s="15">
        <f t="shared" si="0"/>
        <v>44865</v>
      </c>
    </row>
    <row r="4" spans="1:42 16358:16384" s="3" customFormat="1" ht="19.05" customHeight="1">
      <c r="A4" s="109">
        <f ca="1">IF(B4=0,"",COUNTA($B$3:$B3))</f>
        <v>1</v>
      </c>
      <c r="B4" s="111" t="str">
        <f ca="1">INDIRECT("员工信息表!B"&amp;COUNTA($B$3:$B3)+2)</f>
        <v>苏继兵</v>
      </c>
      <c r="C4" s="111">
        <v>22</v>
      </c>
      <c r="D4" s="111">
        <f>(COUNTIF($L4:$AP4,"出勤")+COUNTIF($L5:$AP5,"出勤"))*0.5</f>
        <v>2.5</v>
      </c>
      <c r="E4" s="111">
        <f>(COUNTIF($L4:$AP4,"事假")+COUNTIF($L5:$AP5,"事假"))*0.5</f>
        <v>0.5</v>
      </c>
      <c r="F4" s="111">
        <f>(COUNTIF($L4:$AP4,"病假")+COUNTIF($L5:$AP5,"病假"))*0.5</f>
        <v>0.5</v>
      </c>
      <c r="G4" s="111">
        <f>(COUNTIF($L4:$AP4,"休假")+COUNTIF($L5:$AP5,"休假"))*0.5</f>
        <v>0.5</v>
      </c>
      <c r="H4" s="111">
        <f>(COUNTIF($L4:$AP4,"缺勤")+COUNTIF($L5:$AP5,"缺勤"))*0.5</f>
        <v>0.5</v>
      </c>
      <c r="I4" s="111">
        <f>(COUNTIF($L4:$AP4,"放假")+COUNTIF($L5:$AP5,"放假"))*0.5</f>
        <v>0.5</v>
      </c>
      <c r="J4" s="113">
        <f>(SUM(L6:AP6))/$AO$2</f>
        <v>1.2857142857142858</v>
      </c>
      <c r="K4" s="16" t="str">
        <f ca="1">IF(A4="","",IF(MOD(ROW(),3)=1,"上午",IF(MOD(ROW(),3)=2,"下午","加班")))</f>
        <v>上午</v>
      </c>
      <c r="L4" s="17" t="s">
        <v>83</v>
      </c>
      <c r="M4" s="17" t="s">
        <v>83</v>
      </c>
      <c r="N4" s="17" t="s">
        <v>83</v>
      </c>
      <c r="O4" s="17"/>
      <c r="P4" s="17" t="s">
        <v>74</v>
      </c>
      <c r="Q4" s="17"/>
      <c r="R4" s="17"/>
      <c r="S4" s="17"/>
      <c r="T4" s="17" t="s">
        <v>75</v>
      </c>
      <c r="U4" s="17"/>
      <c r="V4" s="17" t="s">
        <v>76</v>
      </c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25"/>
      <c r="XED4" s="28"/>
      <c r="XEE4" s="28"/>
      <c r="XEF4" s="28"/>
      <c r="XEG4" s="28"/>
      <c r="XEH4" s="28"/>
      <c r="XEI4" s="28"/>
      <c r="XEJ4" s="28"/>
      <c r="XEK4" s="28"/>
      <c r="XEL4" s="28"/>
      <c r="XEM4" s="28"/>
      <c r="XEN4" s="28"/>
      <c r="XEO4" s="28"/>
      <c r="XEP4" s="28"/>
      <c r="XEQ4" s="28"/>
      <c r="XER4" s="28"/>
      <c r="XES4" s="28"/>
      <c r="XET4" s="28"/>
      <c r="XEU4" s="28"/>
      <c r="XEV4" s="28"/>
      <c r="XEW4" s="28"/>
      <c r="XEX4" s="28"/>
      <c r="XEY4" s="28"/>
      <c r="XEZ4" s="28"/>
      <c r="XFA4" s="28"/>
      <c r="XFB4" s="28"/>
      <c r="XFC4" s="28"/>
      <c r="XFD4" s="28"/>
    </row>
    <row r="5" spans="1:42 16358:16384" s="3" customFormat="1" ht="19.05" customHeight="1">
      <c r="A5" s="109"/>
      <c r="B5" s="111"/>
      <c r="C5" s="111"/>
      <c r="D5" s="111"/>
      <c r="E5" s="111"/>
      <c r="F5" s="111"/>
      <c r="G5" s="111"/>
      <c r="H5" s="111"/>
      <c r="I5" s="111"/>
      <c r="J5" s="113"/>
      <c r="K5" s="18" t="str">
        <f ca="1">IF(A4="","",IF(MOD(ROW(),3)=1,"上午",IF(MOD(ROW(),3)=2,"下午","加班")))</f>
        <v>下午</v>
      </c>
      <c r="L5" s="19" t="s">
        <v>83</v>
      </c>
      <c r="M5" s="19" t="s">
        <v>83</v>
      </c>
      <c r="N5" s="19"/>
      <c r="O5" s="19" t="s">
        <v>84</v>
      </c>
      <c r="P5" s="19"/>
      <c r="Q5" s="19"/>
      <c r="R5" s="19" t="s">
        <v>73</v>
      </c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26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  <c r="XEY5" s="28"/>
      <c r="XEZ5" s="28"/>
      <c r="XFA5" s="28"/>
      <c r="XFB5" s="28"/>
      <c r="XFC5" s="28"/>
      <c r="XFD5" s="28"/>
    </row>
    <row r="6" spans="1:42 16358:16384" s="3" customFormat="1" ht="19.05" customHeight="1">
      <c r="A6" s="109"/>
      <c r="B6" s="111"/>
      <c r="C6" s="111"/>
      <c r="D6" s="111"/>
      <c r="E6" s="111"/>
      <c r="F6" s="111"/>
      <c r="G6" s="111"/>
      <c r="H6" s="111"/>
      <c r="I6" s="111"/>
      <c r="J6" s="113"/>
      <c r="K6" s="20" t="str">
        <f ca="1">IF(A4="","",IF(MOD(ROW(),3)=1,"上午",IF(MOD(ROW(),3)=2,"下午","加班")))</f>
        <v>加班</v>
      </c>
      <c r="L6" s="21">
        <v>6</v>
      </c>
      <c r="M6" s="21"/>
      <c r="N6" s="21">
        <v>3</v>
      </c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7"/>
      <c r="XED6" s="28"/>
      <c r="XEE6" s="28"/>
      <c r="XEF6" s="28"/>
      <c r="XEG6" s="28"/>
      <c r="XEH6" s="28"/>
      <c r="XEI6" s="28"/>
      <c r="XEJ6" s="28"/>
      <c r="XEK6" s="28"/>
      <c r="XEL6" s="28"/>
      <c r="XEM6" s="28"/>
      <c r="XEN6" s="28"/>
      <c r="XEO6" s="28"/>
      <c r="XEP6" s="28"/>
      <c r="XEQ6" s="28"/>
      <c r="XER6" s="28"/>
      <c r="XES6" s="28"/>
      <c r="XET6" s="28"/>
      <c r="XEU6" s="28"/>
      <c r="XEV6" s="28"/>
      <c r="XEW6" s="28"/>
      <c r="XEX6" s="28"/>
      <c r="XEY6" s="28"/>
      <c r="XEZ6" s="28"/>
      <c r="XFA6" s="28"/>
      <c r="XFB6" s="28"/>
      <c r="XFC6" s="28"/>
      <c r="XFD6" s="28"/>
    </row>
    <row r="7" spans="1:42 16358:16384" s="3" customFormat="1" ht="19.05" customHeight="1">
      <c r="A7" s="109">
        <f ca="1">IF(B7=0,"",COUNTA($B$3:$B6))</f>
        <v>2</v>
      </c>
      <c r="B7" s="111" t="str">
        <f ca="1">INDIRECT("员工信息表!B"&amp;COUNTA($B$3:$B6)+2)</f>
        <v>苏继中</v>
      </c>
      <c r="C7" s="111">
        <v>22</v>
      </c>
      <c r="D7" s="111">
        <f>(COUNTIF($L7:$AP7,"出勤")+COUNTIF($L8:$AP8,"出勤"))*0.5</f>
        <v>2.5</v>
      </c>
      <c r="E7" s="111">
        <f>(COUNTIF($L7:$AP7,"事假")+COUNTIF($L8:$AP8,"事假"))*0.5</f>
        <v>0.5</v>
      </c>
      <c r="F7" s="111">
        <f>(COUNTIF($L7:$AP7,"病假")+COUNTIF($L8:$AP8,"病假"))*0.5</f>
        <v>0.5</v>
      </c>
      <c r="G7" s="111">
        <f>(COUNTIF($L7:$AP7,"休假")+COUNTIF($L8:$AP8,"休假"))*0.5</f>
        <v>0.5</v>
      </c>
      <c r="H7" s="111">
        <f>(COUNTIF($L7:$AP7,"缺勤")+COUNTIF($L8:$AP8,"缺勤"))*0.5</f>
        <v>0.5</v>
      </c>
      <c r="I7" s="111">
        <f>(COUNTIF($L7:$AP7,"放假")+COUNTIF($L8:$AP8,"放假"))*0.5</f>
        <v>0.5</v>
      </c>
      <c r="J7" s="113">
        <f>(SUM(L9:AP9))/$AO$2</f>
        <v>1.5714285714285714</v>
      </c>
      <c r="K7" s="16" t="str">
        <f ca="1">IF(A7="","",IF(MOD(ROW(),3)=1,"上午",IF(MOD(ROW(),3)=2,"下午","加班")))</f>
        <v>上午</v>
      </c>
      <c r="L7" s="17" t="s">
        <v>83</v>
      </c>
      <c r="M7" s="17" t="s">
        <v>83</v>
      </c>
      <c r="N7" s="17" t="s">
        <v>83</v>
      </c>
      <c r="O7" s="17"/>
      <c r="P7" s="17" t="s">
        <v>74</v>
      </c>
      <c r="Q7" s="17"/>
      <c r="R7" s="17"/>
      <c r="S7" s="17"/>
      <c r="T7" s="17" t="s">
        <v>75</v>
      </c>
      <c r="U7" s="17"/>
      <c r="V7" s="17" t="s">
        <v>76</v>
      </c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25"/>
      <c r="XED7" s="28"/>
      <c r="XEE7" s="28"/>
      <c r="XEF7" s="28"/>
      <c r="XEG7" s="28"/>
      <c r="XEH7" s="28"/>
      <c r="XEI7" s="28"/>
      <c r="XEJ7" s="28"/>
      <c r="XEK7" s="28"/>
      <c r="XEL7" s="28"/>
      <c r="XEM7" s="28"/>
      <c r="XEN7" s="28"/>
      <c r="XEO7" s="28"/>
      <c r="XEP7" s="28"/>
      <c r="XEQ7" s="28"/>
      <c r="XER7" s="28"/>
      <c r="XES7" s="28"/>
      <c r="XET7" s="28"/>
      <c r="XEU7" s="28"/>
      <c r="XEV7" s="28"/>
      <c r="XEW7" s="28"/>
      <c r="XEX7" s="28"/>
      <c r="XEY7" s="28"/>
      <c r="XEZ7" s="28"/>
      <c r="XFA7" s="28"/>
      <c r="XFB7" s="28"/>
      <c r="XFC7" s="28"/>
      <c r="XFD7" s="28"/>
    </row>
    <row r="8" spans="1:42 16358:16384" s="3" customFormat="1" ht="19.05" customHeight="1">
      <c r="A8" s="109"/>
      <c r="B8" s="111"/>
      <c r="C8" s="111"/>
      <c r="D8" s="111"/>
      <c r="E8" s="111"/>
      <c r="F8" s="111"/>
      <c r="G8" s="111"/>
      <c r="H8" s="111"/>
      <c r="I8" s="111"/>
      <c r="J8" s="113"/>
      <c r="K8" s="18" t="str">
        <f ca="1">IF(A7="","",IF(MOD(ROW(),3)=1,"上午",IF(MOD(ROW(),3)=2,"下午","加班")))</f>
        <v>下午</v>
      </c>
      <c r="L8" s="19" t="s">
        <v>83</v>
      </c>
      <c r="M8" s="19" t="s">
        <v>83</v>
      </c>
      <c r="N8" s="19"/>
      <c r="O8" s="19" t="s">
        <v>84</v>
      </c>
      <c r="P8" s="19"/>
      <c r="Q8" s="19"/>
      <c r="R8" s="19" t="s">
        <v>73</v>
      </c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26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  <c r="XEV8" s="28"/>
      <c r="XEW8" s="28"/>
      <c r="XEX8" s="28"/>
      <c r="XEY8" s="28"/>
      <c r="XEZ8" s="28"/>
      <c r="XFA8" s="28"/>
      <c r="XFB8" s="28"/>
      <c r="XFC8" s="28"/>
      <c r="XFD8" s="28"/>
    </row>
    <row r="9" spans="1:42 16358:16384" s="3" customFormat="1" ht="19.05" customHeight="1">
      <c r="A9" s="109"/>
      <c r="B9" s="111"/>
      <c r="C9" s="111"/>
      <c r="D9" s="111"/>
      <c r="E9" s="111"/>
      <c r="F9" s="111"/>
      <c r="G9" s="111"/>
      <c r="H9" s="111"/>
      <c r="I9" s="111"/>
      <c r="J9" s="113"/>
      <c r="K9" s="20" t="str">
        <f ca="1">IF(A7="","",IF(MOD(ROW(),3)=1,"上午",IF(MOD(ROW(),3)=2,"下午","加班")))</f>
        <v>加班</v>
      </c>
      <c r="L9" s="21">
        <v>7</v>
      </c>
      <c r="M9" s="21"/>
      <c r="N9" s="21">
        <v>4</v>
      </c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7"/>
      <c r="XED9" s="28"/>
      <c r="XEE9" s="28"/>
      <c r="XEF9" s="28"/>
      <c r="XEG9" s="28"/>
      <c r="XEH9" s="28"/>
      <c r="XEI9" s="28"/>
      <c r="XEJ9" s="28"/>
      <c r="XEK9" s="28"/>
      <c r="XEL9" s="28"/>
      <c r="XEM9" s="28"/>
      <c r="XEN9" s="28"/>
      <c r="XEO9" s="28"/>
      <c r="XEP9" s="28"/>
      <c r="XEQ9" s="28"/>
      <c r="XER9" s="28"/>
      <c r="XES9" s="28"/>
      <c r="XET9" s="28"/>
      <c r="XEU9" s="28"/>
      <c r="XEV9" s="28"/>
      <c r="XEW9" s="28"/>
      <c r="XEX9" s="28"/>
      <c r="XEY9" s="28"/>
      <c r="XEZ9" s="28"/>
      <c r="XFA9" s="28"/>
      <c r="XFB9" s="28"/>
      <c r="XFC9" s="28"/>
      <c r="XFD9" s="28"/>
    </row>
    <row r="10" spans="1:42 16358:16384" s="3" customFormat="1" ht="19.05" customHeight="1">
      <c r="A10" s="109">
        <f ca="1">IF(B10=0,"",COUNTA($B$3:$B9))</f>
        <v>3</v>
      </c>
      <c r="B10" s="111" t="str">
        <f ca="1">INDIRECT("员工信息表!B"&amp;COUNTA($B$3:$B9)+2)</f>
        <v>刘毅</v>
      </c>
      <c r="C10" s="111">
        <v>22</v>
      </c>
      <c r="D10" s="111">
        <f>(COUNTIF($L10:$AP10,"出勤")+COUNTIF($L11:$AP11,"出勤"))*0.5</f>
        <v>2.5</v>
      </c>
      <c r="E10" s="111">
        <f>(COUNTIF($L10:$AP10,"事假")+COUNTIF($L11:$AP11,"事假"))*0.5</f>
        <v>0.5</v>
      </c>
      <c r="F10" s="111">
        <f>(COUNTIF($L10:$AP10,"病假")+COUNTIF($L11:$AP11,"病假"))*0.5</f>
        <v>0.5</v>
      </c>
      <c r="G10" s="111">
        <f>(COUNTIF($L10:$AP10,"休假")+COUNTIF($L11:$AP11,"休假"))*0.5</f>
        <v>0.5</v>
      </c>
      <c r="H10" s="111">
        <f>(COUNTIF($L10:$AP10,"缺勤")+COUNTIF($L11:$AP11,"缺勤"))*0.5</f>
        <v>0.5</v>
      </c>
      <c r="I10" s="111">
        <f>(COUNTIF($L10:$AP10,"放假")+COUNTIF($L11:$AP11,"放假"))*0.5</f>
        <v>0.5</v>
      </c>
      <c r="J10" s="113">
        <f>(SUM(L12:AP12))/$AO$2</f>
        <v>1.8571428571428572</v>
      </c>
      <c r="K10" s="16" t="str">
        <f ca="1">IF(A10="","",IF(MOD(ROW(),3)=1,"上午",IF(MOD(ROW(),3)=2,"下午","加班")))</f>
        <v>上午</v>
      </c>
      <c r="L10" s="17" t="s">
        <v>83</v>
      </c>
      <c r="M10" s="17" t="s">
        <v>83</v>
      </c>
      <c r="N10" s="17" t="s">
        <v>83</v>
      </c>
      <c r="O10" s="17"/>
      <c r="P10" s="17" t="s">
        <v>74</v>
      </c>
      <c r="Q10" s="17"/>
      <c r="R10" s="17"/>
      <c r="S10" s="17"/>
      <c r="T10" s="17" t="s">
        <v>75</v>
      </c>
      <c r="U10" s="17"/>
      <c r="V10" s="17" t="s">
        <v>76</v>
      </c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25"/>
      <c r="XED10" s="28"/>
      <c r="XEE10" s="28"/>
      <c r="XEF10" s="28"/>
      <c r="XEG10" s="28"/>
      <c r="XEH10" s="28"/>
      <c r="XEI10" s="28"/>
      <c r="XEJ10" s="28"/>
      <c r="XEK10" s="28"/>
      <c r="XEL10" s="28"/>
      <c r="XEM10" s="28"/>
      <c r="XEN10" s="28"/>
      <c r="XEO10" s="28"/>
      <c r="XEP10" s="28"/>
      <c r="XEQ10" s="28"/>
      <c r="XER10" s="28"/>
      <c r="XES10" s="28"/>
      <c r="XET10" s="28"/>
      <c r="XEU10" s="28"/>
      <c r="XEV10" s="28"/>
      <c r="XEW10" s="28"/>
      <c r="XEX10" s="28"/>
      <c r="XEY10" s="28"/>
      <c r="XEZ10" s="28"/>
      <c r="XFA10" s="28"/>
      <c r="XFB10" s="28"/>
      <c r="XFC10" s="28"/>
      <c r="XFD10" s="28"/>
    </row>
    <row r="11" spans="1:42 16358:16384" s="3" customFormat="1" ht="19.05" customHeight="1">
      <c r="A11" s="109"/>
      <c r="B11" s="111"/>
      <c r="C11" s="111"/>
      <c r="D11" s="111"/>
      <c r="E11" s="111"/>
      <c r="F11" s="111"/>
      <c r="G11" s="111"/>
      <c r="H11" s="111"/>
      <c r="I11" s="111"/>
      <c r="J11" s="113"/>
      <c r="K11" s="18" t="str">
        <f ca="1">IF(A10="","",IF(MOD(ROW(),3)=1,"上午",IF(MOD(ROW(),3)=2,"下午","加班")))</f>
        <v>下午</v>
      </c>
      <c r="L11" s="19" t="s">
        <v>83</v>
      </c>
      <c r="M11" s="19" t="s">
        <v>83</v>
      </c>
      <c r="N11" s="19"/>
      <c r="O11" s="19" t="s">
        <v>84</v>
      </c>
      <c r="P11" s="19"/>
      <c r="Q11" s="19"/>
      <c r="R11" s="19" t="s">
        <v>73</v>
      </c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26"/>
      <c r="XED11" s="28"/>
      <c r="XEE11" s="28"/>
      <c r="XEF11" s="28"/>
      <c r="XEG11" s="28"/>
      <c r="XEH11" s="28"/>
      <c r="XEI11" s="28"/>
      <c r="XEJ11" s="28"/>
      <c r="XEK11" s="28"/>
      <c r="XEL11" s="28"/>
      <c r="XEM11" s="28"/>
      <c r="XEN11" s="28"/>
      <c r="XEO11" s="28"/>
      <c r="XEP11" s="28"/>
      <c r="XEQ11" s="28"/>
      <c r="XER11" s="28"/>
      <c r="XES11" s="28"/>
      <c r="XET11" s="28"/>
      <c r="XEU11" s="28"/>
      <c r="XEV11" s="28"/>
      <c r="XEW11" s="28"/>
      <c r="XEX11" s="28"/>
      <c r="XEY11" s="28"/>
      <c r="XEZ11" s="28"/>
      <c r="XFA11" s="28"/>
      <c r="XFB11" s="28"/>
      <c r="XFC11" s="28"/>
      <c r="XFD11" s="28"/>
    </row>
    <row r="12" spans="1:42 16358:16384" s="3" customFormat="1" ht="19.05" customHeight="1">
      <c r="A12" s="109"/>
      <c r="B12" s="111"/>
      <c r="C12" s="111"/>
      <c r="D12" s="111"/>
      <c r="E12" s="111"/>
      <c r="F12" s="111"/>
      <c r="G12" s="111"/>
      <c r="H12" s="111"/>
      <c r="I12" s="111"/>
      <c r="J12" s="113"/>
      <c r="K12" s="20" t="str">
        <f ca="1">IF(A10="","",IF(MOD(ROW(),3)=1,"上午",IF(MOD(ROW(),3)=2,"下午","加班")))</f>
        <v>加班</v>
      </c>
      <c r="L12" s="21">
        <v>8</v>
      </c>
      <c r="M12" s="21"/>
      <c r="N12" s="21">
        <v>5</v>
      </c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7"/>
      <c r="XED12" s="28"/>
      <c r="XEE12" s="28"/>
      <c r="XEF12" s="28"/>
      <c r="XEG12" s="28"/>
      <c r="XEH12" s="28"/>
      <c r="XEI12" s="28"/>
      <c r="XEJ12" s="28"/>
      <c r="XEK12" s="28"/>
      <c r="XEL12" s="28"/>
      <c r="XEM12" s="28"/>
      <c r="XEN12" s="28"/>
      <c r="XEO12" s="28"/>
      <c r="XEP12" s="28"/>
      <c r="XEQ12" s="28"/>
      <c r="XER12" s="28"/>
      <c r="XES12" s="28"/>
      <c r="XET12" s="28"/>
      <c r="XEU12" s="28"/>
      <c r="XEV12" s="28"/>
      <c r="XEW12" s="28"/>
      <c r="XEX12" s="28"/>
      <c r="XEY12" s="28"/>
      <c r="XEZ12" s="28"/>
      <c r="XFA12" s="28"/>
      <c r="XFB12" s="28"/>
      <c r="XFC12" s="28"/>
      <c r="XFD12" s="28"/>
    </row>
    <row r="13" spans="1:42 16358:16384" s="3" customFormat="1" ht="19.05" customHeight="1">
      <c r="A13" s="109">
        <f ca="1">IF(B13=0,"",COUNTA($B$3:$B12))</f>
        <v>4</v>
      </c>
      <c r="B13" s="111" t="str">
        <f ca="1">INDIRECT("员工信息表!B"&amp;COUNTA($B$3:$B12)+2)</f>
        <v>伍亦中</v>
      </c>
      <c r="C13" s="111">
        <v>22</v>
      </c>
      <c r="D13" s="111">
        <f>(COUNTIF($L13:$AP13,"出勤")+COUNTIF($L14:$AP14,"出勤"))*0.5</f>
        <v>2.5</v>
      </c>
      <c r="E13" s="111">
        <f>(COUNTIF($L13:$AP13,"事假")+COUNTIF($L14:$AP14,"事假"))*0.5</f>
        <v>0.5</v>
      </c>
      <c r="F13" s="111">
        <f>(COUNTIF($L13:$AP13,"病假")+COUNTIF($L14:$AP14,"病假"))*0.5</f>
        <v>0.5</v>
      </c>
      <c r="G13" s="111">
        <f>(COUNTIF($L13:$AP13,"休假")+COUNTIF($L14:$AP14,"休假"))*0.5</f>
        <v>0.5</v>
      </c>
      <c r="H13" s="111">
        <f>(COUNTIF($L13:$AP13,"缺勤")+COUNTIF($L14:$AP14,"缺勤"))*0.5</f>
        <v>0.5</v>
      </c>
      <c r="I13" s="111">
        <f>(COUNTIF($L13:$AP13,"放假")+COUNTIF($L14:$AP14,"放假"))*0.5</f>
        <v>0.5</v>
      </c>
      <c r="J13" s="113">
        <f>(SUM(L15:AP15))/$AO$2</f>
        <v>2.1428571428571428</v>
      </c>
      <c r="K13" s="16" t="str">
        <f ca="1">IF(A13="","",IF(MOD(ROW(),3)=1,"上午",IF(MOD(ROW(),3)=2,"下午","加班")))</f>
        <v>上午</v>
      </c>
      <c r="L13" s="17" t="s">
        <v>83</v>
      </c>
      <c r="M13" s="17" t="s">
        <v>83</v>
      </c>
      <c r="N13" s="17" t="s">
        <v>83</v>
      </c>
      <c r="O13" s="17"/>
      <c r="P13" s="17" t="s">
        <v>74</v>
      </c>
      <c r="Q13" s="17"/>
      <c r="R13" s="17"/>
      <c r="S13" s="17"/>
      <c r="T13" s="17" t="s">
        <v>75</v>
      </c>
      <c r="U13" s="17"/>
      <c r="V13" s="17" t="s">
        <v>76</v>
      </c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25"/>
      <c r="XED13" s="28"/>
      <c r="XEE13" s="28"/>
      <c r="XEF13" s="28"/>
      <c r="XEG13" s="28"/>
      <c r="XEH13" s="28"/>
      <c r="XEI13" s="28"/>
      <c r="XEJ13" s="28"/>
      <c r="XEK13" s="28"/>
      <c r="XEL13" s="28"/>
      <c r="XEM13" s="28"/>
      <c r="XEN13" s="28"/>
      <c r="XEO13" s="28"/>
      <c r="XEP13" s="28"/>
      <c r="XEQ13" s="28"/>
      <c r="XER13" s="28"/>
      <c r="XES13" s="28"/>
      <c r="XET13" s="28"/>
      <c r="XEU13" s="28"/>
      <c r="XEV13" s="28"/>
      <c r="XEW13" s="28"/>
      <c r="XEX13" s="28"/>
      <c r="XEY13" s="28"/>
      <c r="XEZ13" s="28"/>
      <c r="XFA13" s="28"/>
      <c r="XFB13" s="28"/>
      <c r="XFC13" s="28"/>
      <c r="XFD13" s="28"/>
    </row>
    <row r="14" spans="1:42 16358:16384" s="3" customFormat="1" ht="19.05" customHeight="1">
      <c r="A14" s="109"/>
      <c r="B14" s="111"/>
      <c r="C14" s="111"/>
      <c r="D14" s="111"/>
      <c r="E14" s="111"/>
      <c r="F14" s="111"/>
      <c r="G14" s="111"/>
      <c r="H14" s="111"/>
      <c r="I14" s="111"/>
      <c r="J14" s="113"/>
      <c r="K14" s="18" t="str">
        <f ca="1">IF(A13="","",IF(MOD(ROW(),3)=1,"上午",IF(MOD(ROW(),3)=2,"下午","加班")))</f>
        <v>下午</v>
      </c>
      <c r="L14" s="19" t="s">
        <v>83</v>
      </c>
      <c r="M14" s="19" t="s">
        <v>83</v>
      </c>
      <c r="N14" s="19"/>
      <c r="O14" s="19" t="s">
        <v>84</v>
      </c>
      <c r="P14" s="19"/>
      <c r="Q14" s="19"/>
      <c r="R14" s="19" t="s">
        <v>73</v>
      </c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26"/>
      <c r="XED14" s="28"/>
      <c r="XEE14" s="28"/>
      <c r="XEF14" s="28"/>
      <c r="XEG14" s="28"/>
      <c r="XEH14" s="28"/>
      <c r="XEI14" s="28"/>
      <c r="XEJ14" s="28"/>
      <c r="XEK14" s="28"/>
      <c r="XEL14" s="28"/>
      <c r="XEM14" s="28"/>
      <c r="XEN14" s="28"/>
      <c r="XEO14" s="28"/>
      <c r="XEP14" s="28"/>
      <c r="XEQ14" s="28"/>
      <c r="XER14" s="28"/>
      <c r="XES14" s="28"/>
      <c r="XET14" s="28"/>
      <c r="XEU14" s="28"/>
      <c r="XEV14" s="28"/>
      <c r="XEW14" s="28"/>
      <c r="XEX14" s="28"/>
      <c r="XEY14" s="28"/>
      <c r="XEZ14" s="28"/>
      <c r="XFA14" s="28"/>
      <c r="XFB14" s="28"/>
      <c r="XFC14" s="28"/>
      <c r="XFD14" s="28"/>
    </row>
    <row r="15" spans="1:42 16358:16384" s="3" customFormat="1" ht="19.05" customHeight="1">
      <c r="A15" s="109"/>
      <c r="B15" s="111"/>
      <c r="C15" s="111"/>
      <c r="D15" s="111"/>
      <c r="E15" s="111"/>
      <c r="F15" s="111"/>
      <c r="G15" s="111"/>
      <c r="H15" s="111"/>
      <c r="I15" s="111"/>
      <c r="J15" s="113"/>
      <c r="K15" s="20" t="str">
        <f ca="1">IF(A13="","",IF(MOD(ROW(),3)=1,"上午",IF(MOD(ROW(),3)=2,"下午","加班")))</f>
        <v>加班</v>
      </c>
      <c r="L15" s="21">
        <v>9</v>
      </c>
      <c r="M15" s="21"/>
      <c r="N15" s="21">
        <v>6</v>
      </c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7"/>
      <c r="XED15" s="28"/>
      <c r="XEE15" s="28"/>
      <c r="XEF15" s="28"/>
      <c r="XEG15" s="28"/>
      <c r="XEH15" s="28"/>
      <c r="XEI15" s="28"/>
      <c r="XEJ15" s="28"/>
      <c r="XEK15" s="28"/>
      <c r="XEL15" s="28"/>
      <c r="XEM15" s="28"/>
      <c r="XEN15" s="28"/>
      <c r="XEO15" s="28"/>
      <c r="XEP15" s="28"/>
      <c r="XEQ15" s="28"/>
      <c r="XER15" s="28"/>
      <c r="XES15" s="28"/>
      <c r="XET15" s="28"/>
      <c r="XEU15" s="28"/>
      <c r="XEV15" s="28"/>
      <c r="XEW15" s="28"/>
      <c r="XEX15" s="28"/>
      <c r="XEY15" s="28"/>
      <c r="XEZ15" s="28"/>
      <c r="XFA15" s="28"/>
      <c r="XFB15" s="28"/>
      <c r="XFC15" s="28"/>
      <c r="XFD15" s="28"/>
    </row>
    <row r="16" spans="1:42 16358:16384" s="3" customFormat="1" ht="19.05" customHeight="1">
      <c r="A16" s="109">
        <f ca="1">IF(B16=0,"",COUNTA($B$3:$B15))</f>
        <v>5</v>
      </c>
      <c r="B16" s="111" t="str">
        <f ca="1">INDIRECT("员工信息表!B"&amp;COUNTA($B$3:$B15)+2)</f>
        <v>苏绿华</v>
      </c>
      <c r="C16" s="111">
        <v>22</v>
      </c>
      <c r="D16" s="111">
        <f>(COUNTIF($L16:$AP16,"出勤")+COUNTIF($L17:$AP17,"出勤"))*0.5</f>
        <v>2.5</v>
      </c>
      <c r="E16" s="111">
        <f>(COUNTIF($L16:$AP16,"事假")+COUNTIF($L17:$AP17,"事假"))*0.5</f>
        <v>0.5</v>
      </c>
      <c r="F16" s="111">
        <f>(COUNTIF($L16:$AP16,"病假")+COUNTIF($L17:$AP17,"病假"))*0.5</f>
        <v>0.5</v>
      </c>
      <c r="G16" s="111">
        <f>(COUNTIF($L16:$AP16,"休假")+COUNTIF($L17:$AP17,"休假"))*0.5</f>
        <v>0.5</v>
      </c>
      <c r="H16" s="111">
        <f>(COUNTIF($L16:$AP16,"缺勤")+COUNTIF($L17:$AP17,"缺勤"))*0.5</f>
        <v>0.5</v>
      </c>
      <c r="I16" s="111">
        <f>(COUNTIF($L16:$AP16,"放假")+COUNTIF($L17:$AP17,"放假"))*0.5</f>
        <v>0.5</v>
      </c>
      <c r="J16" s="113">
        <f>(SUM(L18:AP18))/$AO$2</f>
        <v>2.4285714285714284</v>
      </c>
      <c r="K16" s="16" t="str">
        <f ca="1">IF(A16="","",IF(MOD(ROW(),3)=1,"上午",IF(MOD(ROW(),3)=2,"下午","加班")))</f>
        <v>上午</v>
      </c>
      <c r="L16" s="17" t="s">
        <v>83</v>
      </c>
      <c r="M16" s="17" t="s">
        <v>83</v>
      </c>
      <c r="N16" s="17" t="s">
        <v>83</v>
      </c>
      <c r="O16" s="17"/>
      <c r="P16" s="17" t="s">
        <v>74</v>
      </c>
      <c r="Q16" s="17"/>
      <c r="R16" s="17"/>
      <c r="S16" s="17"/>
      <c r="T16" s="17" t="s">
        <v>75</v>
      </c>
      <c r="U16" s="17"/>
      <c r="V16" s="17" t="s">
        <v>76</v>
      </c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25"/>
      <c r="XED16" s="28"/>
      <c r="XEE16" s="28"/>
      <c r="XEF16" s="28"/>
      <c r="XEG16" s="28"/>
      <c r="XEH16" s="28"/>
      <c r="XEI16" s="28"/>
      <c r="XEJ16" s="28"/>
      <c r="XEK16" s="28"/>
      <c r="XEL16" s="28"/>
      <c r="XEM16" s="28"/>
      <c r="XEN16" s="28"/>
      <c r="XEO16" s="28"/>
      <c r="XEP16" s="28"/>
      <c r="XEQ16" s="28"/>
      <c r="XER16" s="28"/>
      <c r="XES16" s="28"/>
      <c r="XET16" s="28"/>
      <c r="XEU16" s="28"/>
      <c r="XEV16" s="28"/>
      <c r="XEW16" s="28"/>
      <c r="XEX16" s="28"/>
      <c r="XEY16" s="28"/>
      <c r="XEZ16" s="28"/>
      <c r="XFA16" s="28"/>
      <c r="XFB16" s="28"/>
      <c r="XFC16" s="28"/>
      <c r="XFD16" s="28"/>
    </row>
    <row r="17" spans="1:42 16358:16384" s="3" customFormat="1" ht="19.05" customHeight="1">
      <c r="A17" s="109"/>
      <c r="B17" s="111"/>
      <c r="C17" s="111"/>
      <c r="D17" s="111"/>
      <c r="E17" s="111"/>
      <c r="F17" s="111"/>
      <c r="G17" s="111"/>
      <c r="H17" s="111"/>
      <c r="I17" s="111"/>
      <c r="J17" s="113"/>
      <c r="K17" s="18" t="str">
        <f ca="1">IF(A16="","",IF(MOD(ROW(),3)=1,"上午",IF(MOD(ROW(),3)=2,"下午","加班")))</f>
        <v>下午</v>
      </c>
      <c r="L17" s="19" t="s">
        <v>83</v>
      </c>
      <c r="M17" s="19" t="s">
        <v>83</v>
      </c>
      <c r="N17" s="19"/>
      <c r="O17" s="19" t="s">
        <v>84</v>
      </c>
      <c r="P17" s="19"/>
      <c r="Q17" s="19"/>
      <c r="R17" s="19" t="s">
        <v>73</v>
      </c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26"/>
      <c r="XED17" s="28"/>
      <c r="XEE17" s="28"/>
      <c r="XEF17" s="28"/>
      <c r="XEG17" s="28"/>
      <c r="XEH17" s="28"/>
      <c r="XEI17" s="28"/>
      <c r="XEJ17" s="28"/>
      <c r="XEK17" s="28"/>
      <c r="XEL17" s="28"/>
      <c r="XEM17" s="28"/>
      <c r="XEN17" s="28"/>
      <c r="XEO17" s="28"/>
      <c r="XEP17" s="28"/>
      <c r="XEQ17" s="28"/>
      <c r="XER17" s="28"/>
      <c r="XES17" s="28"/>
      <c r="XET17" s="28"/>
      <c r="XEU17" s="28"/>
      <c r="XEV17" s="28"/>
      <c r="XEW17" s="28"/>
      <c r="XEX17" s="28"/>
      <c r="XEY17" s="28"/>
      <c r="XEZ17" s="28"/>
      <c r="XFA17" s="28"/>
      <c r="XFB17" s="28"/>
      <c r="XFC17" s="28"/>
      <c r="XFD17" s="28"/>
    </row>
    <row r="18" spans="1:42 16358:16384" s="3" customFormat="1" ht="19.05" customHeight="1">
      <c r="A18" s="109"/>
      <c r="B18" s="111"/>
      <c r="C18" s="111"/>
      <c r="D18" s="111"/>
      <c r="E18" s="111"/>
      <c r="F18" s="111"/>
      <c r="G18" s="111"/>
      <c r="H18" s="111"/>
      <c r="I18" s="111"/>
      <c r="J18" s="113"/>
      <c r="K18" s="20" t="str">
        <f ca="1">IF(A16="","",IF(MOD(ROW(),3)=1,"上午",IF(MOD(ROW(),3)=2,"下午","加班")))</f>
        <v>加班</v>
      </c>
      <c r="L18" s="21">
        <v>10</v>
      </c>
      <c r="M18" s="21"/>
      <c r="N18" s="21">
        <v>7</v>
      </c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7"/>
      <c r="XED18" s="28"/>
      <c r="XEE18" s="28"/>
      <c r="XEF18" s="28"/>
      <c r="XEG18" s="28"/>
      <c r="XEH18" s="28"/>
      <c r="XEI18" s="28"/>
      <c r="XEJ18" s="28"/>
      <c r="XEK18" s="28"/>
      <c r="XEL18" s="28"/>
      <c r="XEM18" s="28"/>
      <c r="XEN18" s="28"/>
      <c r="XEO18" s="28"/>
      <c r="XEP18" s="28"/>
      <c r="XEQ18" s="28"/>
      <c r="XER18" s="28"/>
      <c r="XES18" s="28"/>
      <c r="XET18" s="28"/>
      <c r="XEU18" s="28"/>
      <c r="XEV18" s="28"/>
      <c r="XEW18" s="28"/>
      <c r="XEX18" s="28"/>
      <c r="XEY18" s="28"/>
      <c r="XEZ18" s="28"/>
      <c r="XFA18" s="28"/>
      <c r="XFB18" s="28"/>
      <c r="XFC18" s="28"/>
      <c r="XFD18" s="28"/>
    </row>
    <row r="19" spans="1:42 16358:16384" s="3" customFormat="1" ht="19.05" customHeight="1">
      <c r="A19" s="109">
        <f ca="1">IF(B19=0,"",COUNTA($B$3:$B18))</f>
        <v>6</v>
      </c>
      <c r="B19" s="111" t="str">
        <f ca="1">INDIRECT("员工信息表!B"&amp;COUNTA($B$3:$B18)+2)</f>
        <v>王升祥</v>
      </c>
      <c r="C19" s="111">
        <v>22</v>
      </c>
      <c r="D19" s="111">
        <f>(COUNTIF($L19:$AP19,"出勤")+COUNTIF($L20:$AP20,"出勤"))*0.5</f>
        <v>2.5</v>
      </c>
      <c r="E19" s="111">
        <f>(COUNTIF($L19:$AP19,"事假")+COUNTIF($L20:$AP20,"事假"))*0.5</f>
        <v>0.5</v>
      </c>
      <c r="F19" s="111">
        <f>(COUNTIF($L19:$AP19,"病假")+COUNTIF($L20:$AP20,"病假"))*0.5</f>
        <v>0.5</v>
      </c>
      <c r="G19" s="111">
        <f>(COUNTIF($L19:$AP19,"休假")+COUNTIF($L20:$AP20,"休假"))*0.5</f>
        <v>0.5</v>
      </c>
      <c r="H19" s="111">
        <f>(COUNTIF($L19:$AP19,"缺勤")+COUNTIF($L20:$AP20,"缺勤"))*0.5</f>
        <v>0.5</v>
      </c>
      <c r="I19" s="111">
        <f>(COUNTIF($L19:$AP19,"放假")+COUNTIF($L20:$AP20,"放假"))*0.5</f>
        <v>0.5</v>
      </c>
      <c r="J19" s="113">
        <f>(SUM(L21:AP21))/$AO$2</f>
        <v>2.7142857142857144</v>
      </c>
      <c r="K19" s="16" t="str">
        <f ca="1">IF(A19="","",IF(MOD(ROW(),3)=1,"上午",IF(MOD(ROW(),3)=2,"下午","加班")))</f>
        <v>上午</v>
      </c>
      <c r="L19" s="17" t="s">
        <v>83</v>
      </c>
      <c r="M19" s="17" t="s">
        <v>83</v>
      </c>
      <c r="N19" s="17" t="s">
        <v>83</v>
      </c>
      <c r="O19" s="17"/>
      <c r="P19" s="17" t="s">
        <v>74</v>
      </c>
      <c r="Q19" s="17"/>
      <c r="R19" s="17"/>
      <c r="S19" s="17"/>
      <c r="T19" s="17" t="s">
        <v>75</v>
      </c>
      <c r="U19" s="17"/>
      <c r="V19" s="17" t="s">
        <v>76</v>
      </c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25"/>
      <c r="XED19" s="28"/>
      <c r="XEE19" s="28"/>
      <c r="XEF19" s="28"/>
      <c r="XEG19" s="28"/>
      <c r="XEH19" s="28"/>
      <c r="XEI19" s="28"/>
      <c r="XEJ19" s="28"/>
      <c r="XEK19" s="28"/>
      <c r="XEL19" s="28"/>
      <c r="XEM19" s="28"/>
      <c r="XEN19" s="28"/>
      <c r="XEO19" s="28"/>
      <c r="XEP19" s="28"/>
      <c r="XEQ19" s="28"/>
      <c r="XER19" s="28"/>
      <c r="XES19" s="28"/>
      <c r="XET19" s="28"/>
      <c r="XEU19" s="28"/>
      <c r="XEV19" s="28"/>
      <c r="XEW19" s="28"/>
      <c r="XEX19" s="28"/>
      <c r="XEY19" s="28"/>
      <c r="XEZ19" s="28"/>
      <c r="XFA19" s="28"/>
      <c r="XFB19" s="28"/>
      <c r="XFC19" s="28"/>
      <c r="XFD19" s="28"/>
    </row>
    <row r="20" spans="1:42 16358:16384" s="3" customFormat="1" ht="19.05" customHeight="1">
      <c r="A20" s="109"/>
      <c r="B20" s="111"/>
      <c r="C20" s="111"/>
      <c r="D20" s="111"/>
      <c r="E20" s="111"/>
      <c r="F20" s="111"/>
      <c r="G20" s="111"/>
      <c r="H20" s="111"/>
      <c r="I20" s="111"/>
      <c r="J20" s="113"/>
      <c r="K20" s="18" t="str">
        <f ca="1">IF(A19="","",IF(MOD(ROW(),3)=1,"上午",IF(MOD(ROW(),3)=2,"下午","加班")))</f>
        <v>下午</v>
      </c>
      <c r="L20" s="19" t="s">
        <v>83</v>
      </c>
      <c r="M20" s="19" t="s">
        <v>83</v>
      </c>
      <c r="N20" s="19"/>
      <c r="O20" s="19" t="s">
        <v>84</v>
      </c>
      <c r="P20" s="19"/>
      <c r="Q20" s="19"/>
      <c r="R20" s="19" t="s">
        <v>73</v>
      </c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26"/>
      <c r="XED20" s="28"/>
      <c r="XEE20" s="28"/>
      <c r="XEF20" s="28"/>
      <c r="XEG20" s="28"/>
      <c r="XEH20" s="28"/>
      <c r="XEI20" s="28"/>
      <c r="XEJ20" s="28"/>
      <c r="XEK20" s="28"/>
      <c r="XEL20" s="28"/>
      <c r="XEM20" s="28"/>
      <c r="XEN20" s="28"/>
      <c r="XEO20" s="28"/>
      <c r="XEP20" s="28"/>
      <c r="XEQ20" s="28"/>
      <c r="XER20" s="28"/>
      <c r="XES20" s="28"/>
      <c r="XET20" s="28"/>
      <c r="XEU20" s="28"/>
      <c r="XEV20" s="28"/>
      <c r="XEW20" s="28"/>
      <c r="XEX20" s="28"/>
      <c r="XEY20" s="28"/>
      <c r="XEZ20" s="28"/>
      <c r="XFA20" s="28"/>
      <c r="XFB20" s="28"/>
      <c r="XFC20" s="28"/>
      <c r="XFD20" s="28"/>
    </row>
    <row r="21" spans="1:42 16358:16384" s="3" customFormat="1" ht="19.05" customHeight="1">
      <c r="A21" s="109"/>
      <c r="B21" s="111"/>
      <c r="C21" s="111"/>
      <c r="D21" s="111"/>
      <c r="E21" s="111"/>
      <c r="F21" s="111"/>
      <c r="G21" s="111"/>
      <c r="H21" s="111"/>
      <c r="I21" s="111"/>
      <c r="J21" s="113"/>
      <c r="K21" s="20" t="str">
        <f ca="1">IF(A19="","",IF(MOD(ROW(),3)=1,"上午",IF(MOD(ROW(),3)=2,"下午","加班")))</f>
        <v>加班</v>
      </c>
      <c r="L21" s="21">
        <v>11</v>
      </c>
      <c r="M21" s="21"/>
      <c r="N21" s="21">
        <v>8</v>
      </c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7"/>
      <c r="XED21" s="28"/>
      <c r="XEE21" s="28"/>
      <c r="XEF21" s="28"/>
      <c r="XEG21" s="28"/>
      <c r="XEH21" s="28"/>
      <c r="XEI21" s="28"/>
      <c r="XEJ21" s="28"/>
      <c r="XEK21" s="28"/>
      <c r="XEL21" s="28"/>
      <c r="XEM21" s="28"/>
      <c r="XEN21" s="28"/>
      <c r="XEO21" s="28"/>
      <c r="XEP21" s="28"/>
      <c r="XEQ21" s="28"/>
      <c r="XER21" s="28"/>
      <c r="XES21" s="28"/>
      <c r="XET21" s="28"/>
      <c r="XEU21" s="28"/>
      <c r="XEV21" s="28"/>
      <c r="XEW21" s="28"/>
      <c r="XEX21" s="28"/>
      <c r="XEY21" s="28"/>
      <c r="XEZ21" s="28"/>
      <c r="XFA21" s="28"/>
      <c r="XFB21" s="28"/>
      <c r="XFC21" s="28"/>
      <c r="XFD21" s="28"/>
    </row>
    <row r="22" spans="1:42 16358:16384" s="3" customFormat="1" ht="19.05" customHeight="1">
      <c r="A22" s="109">
        <f ca="1">IF(B22=0,"",COUNTA($B$3:$B21))</f>
        <v>7</v>
      </c>
      <c r="B22" s="111" t="str">
        <f ca="1">INDIRECT("员工信息表!B"&amp;COUNTA($B$3:$B21)+2)</f>
        <v>刘让铁</v>
      </c>
      <c r="C22" s="111">
        <v>22</v>
      </c>
      <c r="D22" s="111">
        <f>(COUNTIF($L22:$AP22,"出勤")+COUNTIF($L23:$AP23,"出勤"))*0.5</f>
        <v>2.5</v>
      </c>
      <c r="E22" s="111">
        <f>(COUNTIF($L22:$AP22,"事假")+COUNTIF($L23:$AP23,"事假"))*0.5</f>
        <v>0.5</v>
      </c>
      <c r="F22" s="111">
        <f>(COUNTIF($L22:$AP22,"病假")+COUNTIF($L23:$AP23,"病假"))*0.5</f>
        <v>0.5</v>
      </c>
      <c r="G22" s="111">
        <f>(COUNTIF($L22:$AP22,"休假")+COUNTIF($L23:$AP23,"休假"))*0.5</f>
        <v>0.5</v>
      </c>
      <c r="H22" s="111">
        <f>(COUNTIF($L22:$AP22,"缺勤")+COUNTIF($L23:$AP23,"缺勤"))*0.5</f>
        <v>0.5</v>
      </c>
      <c r="I22" s="111">
        <f>(COUNTIF($L22:$AP22,"放假")+COUNTIF($L23:$AP23,"放假"))*0.5</f>
        <v>0.5</v>
      </c>
      <c r="J22" s="113">
        <f>(SUM(L24:AP24))/$AO$2</f>
        <v>3</v>
      </c>
      <c r="K22" s="16" t="str">
        <f ca="1">IF(A22="","",IF(MOD(ROW(),3)=1,"上午",IF(MOD(ROW(),3)=2,"下午","加班")))</f>
        <v>上午</v>
      </c>
      <c r="L22" s="17" t="s">
        <v>83</v>
      </c>
      <c r="M22" s="17" t="s">
        <v>83</v>
      </c>
      <c r="N22" s="17" t="s">
        <v>83</v>
      </c>
      <c r="O22" s="17"/>
      <c r="P22" s="17" t="s">
        <v>74</v>
      </c>
      <c r="Q22" s="17"/>
      <c r="R22" s="17"/>
      <c r="S22" s="17"/>
      <c r="T22" s="17" t="s">
        <v>75</v>
      </c>
      <c r="U22" s="17"/>
      <c r="V22" s="17" t="s">
        <v>76</v>
      </c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25"/>
      <c r="XED22" s="28"/>
      <c r="XEE22" s="28"/>
      <c r="XEF22" s="28"/>
      <c r="XEG22" s="28"/>
      <c r="XEH22" s="28"/>
      <c r="XEI22" s="28"/>
      <c r="XEJ22" s="28"/>
      <c r="XEK22" s="28"/>
      <c r="XEL22" s="28"/>
      <c r="XEM22" s="28"/>
      <c r="XEN22" s="28"/>
      <c r="XEO22" s="28"/>
      <c r="XEP22" s="28"/>
      <c r="XEQ22" s="28"/>
      <c r="XER22" s="28"/>
      <c r="XES22" s="28"/>
      <c r="XET22" s="28"/>
      <c r="XEU22" s="28"/>
      <c r="XEV22" s="28"/>
      <c r="XEW22" s="28"/>
      <c r="XEX22" s="28"/>
      <c r="XEY22" s="28"/>
      <c r="XEZ22" s="28"/>
      <c r="XFA22" s="28"/>
      <c r="XFB22" s="28"/>
      <c r="XFC22" s="28"/>
      <c r="XFD22" s="28"/>
    </row>
    <row r="23" spans="1:42 16358:16384" s="3" customFormat="1" ht="19.05" customHeight="1">
      <c r="A23" s="109"/>
      <c r="B23" s="111"/>
      <c r="C23" s="111"/>
      <c r="D23" s="111"/>
      <c r="E23" s="111"/>
      <c r="F23" s="111"/>
      <c r="G23" s="111"/>
      <c r="H23" s="111"/>
      <c r="I23" s="111"/>
      <c r="J23" s="113"/>
      <c r="K23" s="18" t="str">
        <f ca="1">IF(A22="","",IF(MOD(ROW(),3)=1,"上午",IF(MOD(ROW(),3)=2,"下午","加班")))</f>
        <v>下午</v>
      </c>
      <c r="L23" s="19" t="s">
        <v>83</v>
      </c>
      <c r="M23" s="19" t="s">
        <v>83</v>
      </c>
      <c r="N23" s="19"/>
      <c r="O23" s="19" t="s">
        <v>84</v>
      </c>
      <c r="P23" s="19"/>
      <c r="Q23" s="19"/>
      <c r="R23" s="19" t="s">
        <v>73</v>
      </c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26"/>
      <c r="XED23" s="28"/>
      <c r="XEE23" s="28"/>
      <c r="XEF23" s="28"/>
      <c r="XEG23" s="28"/>
      <c r="XEH23" s="28"/>
      <c r="XEI23" s="28"/>
      <c r="XEJ23" s="28"/>
      <c r="XEK23" s="28"/>
      <c r="XEL23" s="28"/>
      <c r="XEM23" s="28"/>
      <c r="XEN23" s="28"/>
      <c r="XEO23" s="28"/>
      <c r="XEP23" s="28"/>
      <c r="XEQ23" s="28"/>
      <c r="XER23" s="28"/>
      <c r="XES23" s="28"/>
      <c r="XET23" s="28"/>
      <c r="XEU23" s="28"/>
      <c r="XEV23" s="28"/>
      <c r="XEW23" s="28"/>
      <c r="XEX23" s="28"/>
      <c r="XEY23" s="28"/>
      <c r="XEZ23" s="28"/>
      <c r="XFA23" s="28"/>
      <c r="XFB23" s="28"/>
      <c r="XFC23" s="28"/>
      <c r="XFD23" s="28"/>
    </row>
    <row r="24" spans="1:42 16358:16384" s="3" customFormat="1" ht="19.05" customHeight="1">
      <c r="A24" s="109"/>
      <c r="B24" s="111"/>
      <c r="C24" s="111"/>
      <c r="D24" s="111"/>
      <c r="E24" s="111"/>
      <c r="F24" s="111"/>
      <c r="G24" s="111"/>
      <c r="H24" s="111"/>
      <c r="I24" s="111"/>
      <c r="J24" s="113"/>
      <c r="K24" s="20" t="str">
        <f ca="1">IF(A22="","",IF(MOD(ROW(),3)=1,"上午",IF(MOD(ROW(),3)=2,"下午","加班")))</f>
        <v>加班</v>
      </c>
      <c r="L24" s="21">
        <v>12</v>
      </c>
      <c r="M24" s="21"/>
      <c r="N24" s="21">
        <v>9</v>
      </c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7"/>
      <c r="XED24" s="28"/>
      <c r="XEE24" s="28"/>
      <c r="XEF24" s="28"/>
      <c r="XEG24" s="28"/>
      <c r="XEH24" s="28"/>
      <c r="XEI24" s="28"/>
      <c r="XEJ24" s="28"/>
      <c r="XEK24" s="28"/>
      <c r="XEL24" s="28"/>
      <c r="XEM24" s="28"/>
      <c r="XEN24" s="28"/>
      <c r="XEO24" s="28"/>
      <c r="XEP24" s="28"/>
      <c r="XEQ24" s="28"/>
      <c r="XER24" s="28"/>
      <c r="XES24" s="28"/>
      <c r="XET24" s="28"/>
      <c r="XEU24" s="28"/>
      <c r="XEV24" s="28"/>
      <c r="XEW24" s="28"/>
      <c r="XEX24" s="28"/>
      <c r="XEY24" s="28"/>
      <c r="XEZ24" s="28"/>
      <c r="XFA24" s="28"/>
      <c r="XFB24" s="28"/>
      <c r="XFC24" s="28"/>
      <c r="XFD24" s="28"/>
    </row>
    <row r="25" spans="1:42 16358:16384" s="3" customFormat="1" ht="19.05" customHeight="1">
      <c r="A25" s="109">
        <f ca="1">IF(B25=0,"",COUNTA($B$3:$B24))</f>
        <v>8</v>
      </c>
      <c r="B25" s="111" t="str">
        <f ca="1">INDIRECT("员工信息表!B"&amp;COUNTA($B$3:$B24)+2)</f>
        <v>颜运回</v>
      </c>
      <c r="C25" s="111">
        <v>22</v>
      </c>
      <c r="D25" s="111">
        <f>(COUNTIF($L25:$AP25,"出勤")+COUNTIF($L26:$AP26,"出勤"))*0.5</f>
        <v>2.5</v>
      </c>
      <c r="E25" s="111">
        <f>(COUNTIF($L25:$AP25,"事假")+COUNTIF($L26:$AP26,"事假"))*0.5</f>
        <v>0.5</v>
      </c>
      <c r="F25" s="111">
        <f>(COUNTIF($L25:$AP25,"病假")+COUNTIF($L26:$AP26,"病假"))*0.5</f>
        <v>0.5</v>
      </c>
      <c r="G25" s="111">
        <f>(COUNTIF($L25:$AP25,"休假")+COUNTIF($L26:$AP26,"休假"))*0.5</f>
        <v>0.5</v>
      </c>
      <c r="H25" s="111">
        <f>(COUNTIF($L25:$AP25,"缺勤")+COUNTIF($L26:$AP26,"缺勤"))*0.5</f>
        <v>0.5</v>
      </c>
      <c r="I25" s="111">
        <f>(COUNTIF($L25:$AP25,"放假")+COUNTIF($L26:$AP26,"放假"))*0.5</f>
        <v>0.5</v>
      </c>
      <c r="J25" s="113">
        <f>(SUM(L27:AP27))/$AO$2</f>
        <v>3.2857142857142856</v>
      </c>
      <c r="K25" s="16" t="str">
        <f ca="1">IF(A25="","",IF(MOD(ROW(),3)=1,"上午",IF(MOD(ROW(),3)=2,"下午","加班")))</f>
        <v>上午</v>
      </c>
      <c r="L25" s="17" t="s">
        <v>83</v>
      </c>
      <c r="M25" s="17" t="s">
        <v>83</v>
      </c>
      <c r="N25" s="17" t="s">
        <v>83</v>
      </c>
      <c r="O25" s="17"/>
      <c r="P25" s="17" t="s">
        <v>74</v>
      </c>
      <c r="Q25" s="17"/>
      <c r="R25" s="17"/>
      <c r="S25" s="17"/>
      <c r="T25" s="17" t="s">
        <v>75</v>
      </c>
      <c r="U25" s="17"/>
      <c r="V25" s="17" t="s">
        <v>76</v>
      </c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25"/>
      <c r="XED25" s="28"/>
      <c r="XEE25" s="28"/>
      <c r="XEF25" s="28"/>
      <c r="XEG25" s="28"/>
      <c r="XEH25" s="28"/>
      <c r="XEI25" s="28"/>
      <c r="XEJ25" s="28"/>
      <c r="XEK25" s="28"/>
      <c r="XEL25" s="28"/>
      <c r="XEM25" s="28"/>
      <c r="XEN25" s="28"/>
      <c r="XEO25" s="28"/>
      <c r="XEP25" s="28"/>
      <c r="XEQ25" s="28"/>
      <c r="XER25" s="28"/>
      <c r="XES25" s="28"/>
      <c r="XET25" s="28"/>
      <c r="XEU25" s="28"/>
      <c r="XEV25" s="28"/>
      <c r="XEW25" s="28"/>
      <c r="XEX25" s="28"/>
      <c r="XEY25" s="28"/>
      <c r="XEZ25" s="28"/>
      <c r="XFA25" s="28"/>
      <c r="XFB25" s="28"/>
      <c r="XFC25" s="28"/>
      <c r="XFD25" s="28"/>
    </row>
    <row r="26" spans="1:42 16358:16384" s="3" customFormat="1" ht="19.05" customHeight="1">
      <c r="A26" s="109"/>
      <c r="B26" s="111"/>
      <c r="C26" s="111"/>
      <c r="D26" s="111"/>
      <c r="E26" s="111"/>
      <c r="F26" s="111"/>
      <c r="G26" s="111"/>
      <c r="H26" s="111"/>
      <c r="I26" s="111"/>
      <c r="J26" s="113"/>
      <c r="K26" s="18" t="str">
        <f ca="1">IF(A25="","",IF(MOD(ROW(),3)=1,"上午",IF(MOD(ROW(),3)=2,"下午","加班")))</f>
        <v>下午</v>
      </c>
      <c r="L26" s="19" t="s">
        <v>83</v>
      </c>
      <c r="M26" s="19" t="s">
        <v>83</v>
      </c>
      <c r="N26" s="19"/>
      <c r="O26" s="19" t="s">
        <v>84</v>
      </c>
      <c r="P26" s="19"/>
      <c r="Q26" s="19"/>
      <c r="R26" s="19" t="s">
        <v>73</v>
      </c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26"/>
      <c r="XED26" s="28"/>
      <c r="XEE26" s="28"/>
      <c r="XEF26" s="28"/>
      <c r="XEG26" s="28"/>
      <c r="XEH26" s="28"/>
      <c r="XEI26" s="28"/>
      <c r="XEJ26" s="28"/>
      <c r="XEK26" s="28"/>
      <c r="XEL26" s="28"/>
      <c r="XEM26" s="28"/>
      <c r="XEN26" s="28"/>
      <c r="XEO26" s="28"/>
      <c r="XEP26" s="28"/>
      <c r="XEQ26" s="28"/>
      <c r="XER26" s="28"/>
      <c r="XES26" s="28"/>
      <c r="XET26" s="28"/>
      <c r="XEU26" s="28"/>
      <c r="XEV26" s="28"/>
      <c r="XEW26" s="28"/>
      <c r="XEX26" s="28"/>
      <c r="XEY26" s="28"/>
      <c r="XEZ26" s="28"/>
      <c r="XFA26" s="28"/>
      <c r="XFB26" s="28"/>
      <c r="XFC26" s="28"/>
      <c r="XFD26" s="28"/>
    </row>
    <row r="27" spans="1:42 16358:16384" s="3" customFormat="1" ht="19.05" customHeight="1">
      <c r="A27" s="109"/>
      <c r="B27" s="111"/>
      <c r="C27" s="111"/>
      <c r="D27" s="111"/>
      <c r="E27" s="111"/>
      <c r="F27" s="111"/>
      <c r="G27" s="111"/>
      <c r="H27" s="111"/>
      <c r="I27" s="111"/>
      <c r="J27" s="113"/>
      <c r="K27" s="20" t="str">
        <f ca="1">IF(A25="","",IF(MOD(ROW(),3)=1,"上午",IF(MOD(ROW(),3)=2,"下午","加班")))</f>
        <v>加班</v>
      </c>
      <c r="L27" s="21">
        <v>13</v>
      </c>
      <c r="M27" s="21"/>
      <c r="N27" s="21">
        <v>10</v>
      </c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7"/>
      <c r="XED27" s="28"/>
      <c r="XEE27" s="28"/>
      <c r="XEF27" s="28"/>
      <c r="XEG27" s="28"/>
      <c r="XEH27" s="28"/>
      <c r="XEI27" s="28"/>
      <c r="XEJ27" s="28"/>
      <c r="XEK27" s="28"/>
      <c r="XEL27" s="28"/>
      <c r="XEM27" s="28"/>
      <c r="XEN27" s="28"/>
      <c r="XEO27" s="28"/>
      <c r="XEP27" s="28"/>
      <c r="XEQ27" s="28"/>
      <c r="XER27" s="28"/>
      <c r="XES27" s="28"/>
      <c r="XET27" s="28"/>
      <c r="XEU27" s="28"/>
      <c r="XEV27" s="28"/>
      <c r="XEW27" s="28"/>
      <c r="XEX27" s="28"/>
      <c r="XEY27" s="28"/>
      <c r="XEZ27" s="28"/>
      <c r="XFA27" s="28"/>
      <c r="XFB27" s="28"/>
      <c r="XFC27" s="28"/>
      <c r="XFD27" s="28"/>
    </row>
    <row r="28" spans="1:42 16358:16384" s="3" customFormat="1" ht="19.05" customHeight="1">
      <c r="A28" s="109">
        <f ca="1">IF(B28=0,"",COUNTA($B$3:$B27))</f>
        <v>9</v>
      </c>
      <c r="B28" s="111" t="str">
        <f ca="1">INDIRECT("员工信息表!B"&amp;COUNTA($B$3:$B27)+2)</f>
        <v>尹小平</v>
      </c>
      <c r="C28" s="111">
        <v>22</v>
      </c>
      <c r="D28" s="111">
        <f>(COUNTIF($L28:$AP28,"出勤")+COUNTIF($L29:$AP29,"出勤"))*0.5</f>
        <v>2.5</v>
      </c>
      <c r="E28" s="111">
        <f>(COUNTIF($L28:$AP28,"事假")+COUNTIF($L29:$AP29,"事假"))*0.5</f>
        <v>0.5</v>
      </c>
      <c r="F28" s="111">
        <f>(COUNTIF($L28:$AP28,"病假")+COUNTIF($L29:$AP29,"病假"))*0.5</f>
        <v>0.5</v>
      </c>
      <c r="G28" s="111">
        <f>(COUNTIF($L28:$AP28,"休假")+COUNTIF($L29:$AP29,"休假"))*0.5</f>
        <v>0.5</v>
      </c>
      <c r="H28" s="111">
        <f>(COUNTIF($L28:$AP28,"缺勤")+COUNTIF($L29:$AP29,"缺勤"))*0.5</f>
        <v>0.5</v>
      </c>
      <c r="I28" s="111">
        <f>(COUNTIF($L28:$AP28,"放假")+COUNTIF($L29:$AP29,"放假"))*0.5</f>
        <v>0.5</v>
      </c>
      <c r="J28" s="113">
        <f>(SUM(L30:AP30))/$AO$2</f>
        <v>3.5714285714285716</v>
      </c>
      <c r="K28" s="16" t="str">
        <f ca="1">IF(A28="","",IF(MOD(ROW(),3)=1,"上午",IF(MOD(ROW(),3)=2,"下午","加班")))</f>
        <v>上午</v>
      </c>
      <c r="L28" s="17" t="s">
        <v>83</v>
      </c>
      <c r="M28" s="17" t="s">
        <v>83</v>
      </c>
      <c r="N28" s="17" t="s">
        <v>83</v>
      </c>
      <c r="O28" s="17"/>
      <c r="P28" s="17" t="s">
        <v>74</v>
      </c>
      <c r="Q28" s="17"/>
      <c r="R28" s="17"/>
      <c r="S28" s="17"/>
      <c r="T28" s="17" t="s">
        <v>75</v>
      </c>
      <c r="U28" s="17"/>
      <c r="V28" s="17" t="s">
        <v>76</v>
      </c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25"/>
      <c r="XED28" s="28"/>
      <c r="XEE28" s="28"/>
      <c r="XEF28" s="28"/>
      <c r="XEG28" s="28"/>
      <c r="XEH28" s="28"/>
      <c r="XEI28" s="28"/>
      <c r="XEJ28" s="28"/>
      <c r="XEK28" s="28"/>
      <c r="XEL28" s="28"/>
      <c r="XEM28" s="28"/>
      <c r="XEN28" s="28"/>
      <c r="XEO28" s="28"/>
      <c r="XEP28" s="28"/>
      <c r="XEQ28" s="28"/>
      <c r="XER28" s="28"/>
      <c r="XES28" s="28"/>
      <c r="XET28" s="28"/>
      <c r="XEU28" s="28"/>
      <c r="XEV28" s="28"/>
      <c r="XEW28" s="28"/>
      <c r="XEX28" s="28"/>
      <c r="XEY28" s="28"/>
      <c r="XEZ28" s="28"/>
      <c r="XFA28" s="28"/>
      <c r="XFB28" s="28"/>
      <c r="XFC28" s="28"/>
      <c r="XFD28" s="28"/>
    </row>
    <row r="29" spans="1:42 16358:16384" s="3" customFormat="1" ht="19.05" customHeight="1">
      <c r="A29" s="109"/>
      <c r="B29" s="111"/>
      <c r="C29" s="111"/>
      <c r="D29" s="111"/>
      <c r="E29" s="111"/>
      <c r="F29" s="111"/>
      <c r="G29" s="111"/>
      <c r="H29" s="111"/>
      <c r="I29" s="111"/>
      <c r="J29" s="113"/>
      <c r="K29" s="18" t="str">
        <f ca="1">IF(A28="","",IF(MOD(ROW(),3)=1,"上午",IF(MOD(ROW(),3)=2,"下午","加班")))</f>
        <v>下午</v>
      </c>
      <c r="L29" s="19" t="s">
        <v>83</v>
      </c>
      <c r="M29" s="19" t="s">
        <v>83</v>
      </c>
      <c r="N29" s="19"/>
      <c r="O29" s="19" t="s">
        <v>84</v>
      </c>
      <c r="P29" s="19"/>
      <c r="Q29" s="19"/>
      <c r="R29" s="19" t="s">
        <v>73</v>
      </c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26"/>
      <c r="XED29" s="28"/>
      <c r="XEE29" s="28"/>
      <c r="XEF29" s="28"/>
      <c r="XEG29" s="28"/>
      <c r="XEH29" s="28"/>
      <c r="XEI29" s="28"/>
      <c r="XEJ29" s="28"/>
      <c r="XEK29" s="28"/>
      <c r="XEL29" s="28"/>
      <c r="XEM29" s="28"/>
      <c r="XEN29" s="28"/>
      <c r="XEO29" s="28"/>
      <c r="XEP29" s="28"/>
      <c r="XEQ29" s="28"/>
      <c r="XER29" s="28"/>
      <c r="XES29" s="28"/>
      <c r="XET29" s="28"/>
      <c r="XEU29" s="28"/>
      <c r="XEV29" s="28"/>
      <c r="XEW29" s="28"/>
      <c r="XEX29" s="28"/>
      <c r="XEY29" s="28"/>
      <c r="XEZ29" s="28"/>
      <c r="XFA29" s="28"/>
      <c r="XFB29" s="28"/>
      <c r="XFC29" s="28"/>
      <c r="XFD29" s="28"/>
    </row>
    <row r="30" spans="1:42 16358:16384" s="3" customFormat="1" ht="19.05" customHeight="1">
      <c r="A30" s="109"/>
      <c r="B30" s="111"/>
      <c r="C30" s="111"/>
      <c r="D30" s="111"/>
      <c r="E30" s="111"/>
      <c r="F30" s="111"/>
      <c r="G30" s="111"/>
      <c r="H30" s="111"/>
      <c r="I30" s="111"/>
      <c r="J30" s="113"/>
      <c r="K30" s="20" t="str">
        <f ca="1">IF(A28="","",IF(MOD(ROW(),3)=1,"上午",IF(MOD(ROW(),3)=2,"下午","加班")))</f>
        <v>加班</v>
      </c>
      <c r="L30" s="21">
        <v>14</v>
      </c>
      <c r="M30" s="21"/>
      <c r="N30" s="21">
        <v>11</v>
      </c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7"/>
      <c r="XED30" s="28"/>
      <c r="XEE30" s="28"/>
      <c r="XEF30" s="28"/>
      <c r="XEG30" s="28"/>
      <c r="XEH30" s="28"/>
      <c r="XEI30" s="28"/>
      <c r="XEJ30" s="28"/>
      <c r="XEK30" s="28"/>
      <c r="XEL30" s="28"/>
      <c r="XEM30" s="28"/>
      <c r="XEN30" s="28"/>
      <c r="XEO30" s="28"/>
      <c r="XEP30" s="28"/>
      <c r="XEQ30" s="28"/>
      <c r="XER30" s="28"/>
      <c r="XES30" s="28"/>
      <c r="XET30" s="28"/>
      <c r="XEU30" s="28"/>
      <c r="XEV30" s="28"/>
      <c r="XEW30" s="28"/>
      <c r="XEX30" s="28"/>
      <c r="XEY30" s="28"/>
      <c r="XEZ30" s="28"/>
      <c r="XFA30" s="28"/>
      <c r="XFB30" s="28"/>
      <c r="XFC30" s="28"/>
      <c r="XFD30" s="28"/>
    </row>
    <row r="31" spans="1:42 16358:16384" s="3" customFormat="1" ht="19.05" customHeight="1">
      <c r="A31" s="109">
        <f ca="1">IF(B31=0,"",COUNTA($B$3:$B30))</f>
        <v>10</v>
      </c>
      <c r="B31" s="111" t="str">
        <f ca="1">INDIRECT("员工信息表!B"&amp;COUNTA($B$3:$B30)+2)</f>
        <v>颜建美</v>
      </c>
      <c r="C31" s="111">
        <v>22</v>
      </c>
      <c r="D31" s="111">
        <f>(COUNTIF($L31:$AP31,"出勤")+COUNTIF($L32:$AP32,"出勤"))*0.5</f>
        <v>2.5</v>
      </c>
      <c r="E31" s="111">
        <f>(COUNTIF($L31:$AP31,"事假")+COUNTIF($L32:$AP32,"事假"))*0.5</f>
        <v>0.5</v>
      </c>
      <c r="F31" s="111">
        <f>(COUNTIF($L31:$AP31,"病假")+COUNTIF($L32:$AP32,"病假"))*0.5</f>
        <v>0.5</v>
      </c>
      <c r="G31" s="111">
        <f>(COUNTIF($L31:$AP31,"休假")+COUNTIF($L32:$AP32,"休假"))*0.5</f>
        <v>0.5</v>
      </c>
      <c r="H31" s="111">
        <f>(COUNTIF($L31:$AP31,"缺勤")+COUNTIF($L32:$AP32,"缺勤"))*0.5</f>
        <v>0.5</v>
      </c>
      <c r="I31" s="111">
        <f>(COUNTIF($L31:$AP31,"放假")+COUNTIF($L32:$AP32,"放假"))*0.5</f>
        <v>0.5</v>
      </c>
      <c r="J31" s="113">
        <f>(SUM(L33:AP33))/$AO$2</f>
        <v>3.8571428571428572</v>
      </c>
      <c r="K31" s="16" t="str">
        <f ca="1">IF(A31="","",IF(MOD(ROW(),3)=1,"上午",IF(MOD(ROW(),3)=2,"下午","加班")))</f>
        <v>上午</v>
      </c>
      <c r="L31" s="17" t="s">
        <v>83</v>
      </c>
      <c r="M31" s="17" t="s">
        <v>83</v>
      </c>
      <c r="N31" s="17" t="s">
        <v>83</v>
      </c>
      <c r="O31" s="17"/>
      <c r="P31" s="17" t="s">
        <v>74</v>
      </c>
      <c r="Q31" s="17"/>
      <c r="R31" s="17"/>
      <c r="S31" s="17"/>
      <c r="T31" s="17" t="s">
        <v>75</v>
      </c>
      <c r="U31" s="17"/>
      <c r="V31" s="17" t="s">
        <v>76</v>
      </c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25"/>
      <c r="XED31" s="28"/>
      <c r="XEE31" s="28"/>
      <c r="XEF31" s="28"/>
      <c r="XEG31" s="28"/>
      <c r="XEH31" s="28"/>
      <c r="XEI31" s="28"/>
      <c r="XEJ31" s="28"/>
      <c r="XEK31" s="28"/>
      <c r="XEL31" s="28"/>
      <c r="XEM31" s="28"/>
      <c r="XEN31" s="28"/>
      <c r="XEO31" s="28"/>
      <c r="XEP31" s="28"/>
      <c r="XEQ31" s="28"/>
      <c r="XER31" s="28"/>
      <c r="XES31" s="28"/>
      <c r="XET31" s="28"/>
      <c r="XEU31" s="28"/>
      <c r="XEV31" s="28"/>
      <c r="XEW31" s="28"/>
      <c r="XEX31" s="28"/>
      <c r="XEY31" s="28"/>
      <c r="XEZ31" s="28"/>
      <c r="XFA31" s="28"/>
      <c r="XFB31" s="28"/>
      <c r="XFC31" s="28"/>
      <c r="XFD31" s="28"/>
    </row>
    <row r="32" spans="1:42 16358:16384" s="3" customFormat="1" ht="19.05" customHeight="1">
      <c r="A32" s="109"/>
      <c r="B32" s="111"/>
      <c r="C32" s="111"/>
      <c r="D32" s="111"/>
      <c r="E32" s="111"/>
      <c r="F32" s="111"/>
      <c r="G32" s="111"/>
      <c r="H32" s="111"/>
      <c r="I32" s="111"/>
      <c r="J32" s="113"/>
      <c r="K32" s="18" t="str">
        <f ca="1">IF(A31="","",IF(MOD(ROW(),3)=1,"上午",IF(MOD(ROW(),3)=2,"下午","加班")))</f>
        <v>下午</v>
      </c>
      <c r="L32" s="19" t="s">
        <v>83</v>
      </c>
      <c r="M32" s="19" t="s">
        <v>83</v>
      </c>
      <c r="N32" s="19"/>
      <c r="O32" s="19" t="s">
        <v>84</v>
      </c>
      <c r="P32" s="19"/>
      <c r="Q32" s="19"/>
      <c r="R32" s="19" t="s">
        <v>73</v>
      </c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26"/>
      <c r="XED32" s="28"/>
      <c r="XEE32" s="28"/>
      <c r="XEF32" s="28"/>
      <c r="XEG32" s="28"/>
      <c r="XEH32" s="28"/>
      <c r="XEI32" s="28"/>
      <c r="XEJ32" s="28"/>
      <c r="XEK32" s="28"/>
      <c r="XEL32" s="28"/>
      <c r="XEM32" s="28"/>
      <c r="XEN32" s="28"/>
      <c r="XEO32" s="28"/>
      <c r="XEP32" s="28"/>
      <c r="XEQ32" s="28"/>
      <c r="XER32" s="28"/>
      <c r="XES32" s="28"/>
      <c r="XET32" s="28"/>
      <c r="XEU32" s="28"/>
      <c r="XEV32" s="28"/>
      <c r="XEW32" s="28"/>
      <c r="XEX32" s="28"/>
      <c r="XEY32" s="28"/>
      <c r="XEZ32" s="28"/>
      <c r="XFA32" s="28"/>
      <c r="XFB32" s="28"/>
      <c r="XFC32" s="28"/>
      <c r="XFD32" s="28"/>
    </row>
    <row r="33" spans="1:42 16358:16384" s="3" customFormat="1" ht="19.05" customHeight="1">
      <c r="A33" s="109"/>
      <c r="B33" s="111"/>
      <c r="C33" s="111"/>
      <c r="D33" s="111"/>
      <c r="E33" s="111"/>
      <c r="F33" s="111"/>
      <c r="G33" s="111"/>
      <c r="H33" s="111"/>
      <c r="I33" s="111"/>
      <c r="J33" s="113"/>
      <c r="K33" s="20" t="str">
        <f ca="1">IF(A31="","",IF(MOD(ROW(),3)=1,"上午",IF(MOD(ROW(),3)=2,"下午","加班")))</f>
        <v>加班</v>
      </c>
      <c r="L33" s="21">
        <v>15</v>
      </c>
      <c r="M33" s="21"/>
      <c r="N33" s="21">
        <v>12</v>
      </c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7"/>
      <c r="XED33" s="28"/>
      <c r="XEE33" s="28"/>
      <c r="XEF33" s="28"/>
      <c r="XEG33" s="28"/>
      <c r="XEH33" s="28"/>
      <c r="XEI33" s="28"/>
      <c r="XEJ33" s="28"/>
      <c r="XEK33" s="28"/>
      <c r="XEL33" s="28"/>
      <c r="XEM33" s="28"/>
      <c r="XEN33" s="28"/>
      <c r="XEO33" s="28"/>
      <c r="XEP33" s="28"/>
      <c r="XEQ33" s="28"/>
      <c r="XER33" s="28"/>
      <c r="XES33" s="28"/>
      <c r="XET33" s="28"/>
      <c r="XEU33" s="28"/>
      <c r="XEV33" s="28"/>
      <c r="XEW33" s="28"/>
      <c r="XEX33" s="28"/>
      <c r="XEY33" s="28"/>
      <c r="XEZ33" s="28"/>
      <c r="XFA33" s="28"/>
      <c r="XFB33" s="28"/>
      <c r="XFC33" s="28"/>
      <c r="XFD33" s="28"/>
    </row>
    <row r="34" spans="1:42 16358:16384" s="3" customFormat="1" ht="19.05" customHeight="1">
      <c r="A34" s="109">
        <f ca="1">IF(B34=0,"",COUNTA($B$3:$B33))</f>
        <v>11</v>
      </c>
      <c r="B34" s="111" t="str">
        <f ca="1">INDIRECT("员工信息表!B"&amp;COUNTA($B$3:$B33)+2)</f>
        <v>尹乔丽</v>
      </c>
      <c r="C34" s="111">
        <v>22</v>
      </c>
      <c r="D34" s="111">
        <f>(COUNTIF($L34:$AP34,"出勤")+COUNTIF($L35:$AP35,"出勤"))*0.5</f>
        <v>2.5</v>
      </c>
      <c r="E34" s="111">
        <f>(COUNTIF($L34:$AP34,"事假")+COUNTIF($L35:$AP35,"事假"))*0.5</f>
        <v>0.5</v>
      </c>
      <c r="F34" s="111">
        <f>(COUNTIF($L34:$AP34,"病假")+COUNTIF($L35:$AP35,"病假"))*0.5</f>
        <v>0.5</v>
      </c>
      <c r="G34" s="111">
        <f>(COUNTIF($L34:$AP34,"休假")+COUNTIF($L35:$AP35,"休假"))*0.5</f>
        <v>0.5</v>
      </c>
      <c r="H34" s="111">
        <f>(COUNTIF($L34:$AP34,"缺勤")+COUNTIF($L35:$AP35,"缺勤"))*0.5</f>
        <v>0.5</v>
      </c>
      <c r="I34" s="111">
        <f>(COUNTIF($L34:$AP34,"放假")+COUNTIF($L35:$AP35,"放假"))*0.5</f>
        <v>0.5</v>
      </c>
      <c r="J34" s="113">
        <f>(SUM(L36:AP36))/$AO$2</f>
        <v>4.1428571428571432</v>
      </c>
      <c r="K34" s="16" t="str">
        <f ca="1">IF(A34="","",IF(MOD(ROW(),3)=1,"上午",IF(MOD(ROW(),3)=2,"下午","加班")))</f>
        <v>上午</v>
      </c>
      <c r="L34" s="17" t="s">
        <v>83</v>
      </c>
      <c r="M34" s="17" t="s">
        <v>83</v>
      </c>
      <c r="N34" s="17" t="s">
        <v>83</v>
      </c>
      <c r="O34" s="17"/>
      <c r="P34" s="17" t="s">
        <v>74</v>
      </c>
      <c r="Q34" s="17"/>
      <c r="R34" s="17"/>
      <c r="S34" s="17"/>
      <c r="T34" s="17" t="s">
        <v>75</v>
      </c>
      <c r="U34" s="17"/>
      <c r="V34" s="17" t="s">
        <v>76</v>
      </c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25"/>
      <c r="XED34" s="28"/>
      <c r="XEE34" s="28"/>
      <c r="XEF34" s="28"/>
      <c r="XEG34" s="28"/>
      <c r="XEH34" s="28"/>
      <c r="XEI34" s="28"/>
      <c r="XEJ34" s="28"/>
      <c r="XEK34" s="28"/>
      <c r="XEL34" s="28"/>
      <c r="XEM34" s="28"/>
      <c r="XEN34" s="28"/>
      <c r="XEO34" s="28"/>
      <c r="XEP34" s="28"/>
      <c r="XEQ34" s="28"/>
      <c r="XER34" s="28"/>
      <c r="XES34" s="28"/>
      <c r="XET34" s="28"/>
      <c r="XEU34" s="28"/>
      <c r="XEV34" s="28"/>
      <c r="XEW34" s="28"/>
      <c r="XEX34" s="28"/>
      <c r="XEY34" s="28"/>
      <c r="XEZ34" s="28"/>
      <c r="XFA34" s="28"/>
      <c r="XFB34" s="28"/>
      <c r="XFC34" s="28"/>
      <c r="XFD34" s="28"/>
    </row>
    <row r="35" spans="1:42 16358:16384" s="3" customFormat="1" ht="19.05" customHeight="1">
      <c r="A35" s="109"/>
      <c r="B35" s="111"/>
      <c r="C35" s="111"/>
      <c r="D35" s="111"/>
      <c r="E35" s="111"/>
      <c r="F35" s="111"/>
      <c r="G35" s="111"/>
      <c r="H35" s="111"/>
      <c r="I35" s="111"/>
      <c r="J35" s="113"/>
      <c r="K35" s="18" t="str">
        <f ca="1">IF(A34="","",IF(MOD(ROW(),3)=1,"上午",IF(MOD(ROW(),3)=2,"下午","加班")))</f>
        <v>下午</v>
      </c>
      <c r="L35" s="19" t="s">
        <v>83</v>
      </c>
      <c r="M35" s="19" t="s">
        <v>83</v>
      </c>
      <c r="N35" s="19"/>
      <c r="O35" s="19" t="s">
        <v>84</v>
      </c>
      <c r="P35" s="19"/>
      <c r="Q35" s="19"/>
      <c r="R35" s="19" t="s">
        <v>73</v>
      </c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26"/>
      <c r="XED35" s="28"/>
      <c r="XEE35" s="28"/>
      <c r="XEF35" s="28"/>
      <c r="XEG35" s="28"/>
      <c r="XEH35" s="28"/>
      <c r="XEI35" s="28"/>
      <c r="XEJ35" s="28"/>
      <c r="XEK35" s="28"/>
      <c r="XEL35" s="28"/>
      <c r="XEM35" s="28"/>
      <c r="XEN35" s="28"/>
      <c r="XEO35" s="28"/>
      <c r="XEP35" s="28"/>
      <c r="XEQ35" s="28"/>
      <c r="XER35" s="28"/>
      <c r="XES35" s="28"/>
      <c r="XET35" s="28"/>
      <c r="XEU35" s="28"/>
      <c r="XEV35" s="28"/>
      <c r="XEW35" s="28"/>
      <c r="XEX35" s="28"/>
      <c r="XEY35" s="28"/>
      <c r="XEZ35" s="28"/>
      <c r="XFA35" s="28"/>
      <c r="XFB35" s="28"/>
      <c r="XFC35" s="28"/>
      <c r="XFD35" s="28"/>
    </row>
    <row r="36" spans="1:42 16358:16384" s="3" customFormat="1" ht="19.05" customHeight="1">
      <c r="A36" s="109"/>
      <c r="B36" s="111"/>
      <c r="C36" s="111"/>
      <c r="D36" s="111"/>
      <c r="E36" s="111"/>
      <c r="F36" s="111"/>
      <c r="G36" s="111"/>
      <c r="H36" s="111"/>
      <c r="I36" s="111"/>
      <c r="J36" s="113"/>
      <c r="K36" s="20" t="str">
        <f ca="1">IF(A34="","",IF(MOD(ROW(),3)=1,"上午",IF(MOD(ROW(),3)=2,"下午","加班")))</f>
        <v>加班</v>
      </c>
      <c r="L36" s="21">
        <v>16</v>
      </c>
      <c r="M36" s="21"/>
      <c r="N36" s="21">
        <v>13</v>
      </c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7"/>
      <c r="XED36" s="28"/>
      <c r="XEE36" s="28"/>
      <c r="XEF36" s="28"/>
      <c r="XEG36" s="28"/>
      <c r="XEH36" s="28"/>
      <c r="XEI36" s="28"/>
      <c r="XEJ36" s="28"/>
      <c r="XEK36" s="28"/>
      <c r="XEL36" s="28"/>
      <c r="XEM36" s="28"/>
      <c r="XEN36" s="28"/>
      <c r="XEO36" s="28"/>
      <c r="XEP36" s="28"/>
      <c r="XEQ36" s="28"/>
      <c r="XER36" s="28"/>
      <c r="XES36" s="28"/>
      <c r="XET36" s="28"/>
      <c r="XEU36" s="28"/>
      <c r="XEV36" s="28"/>
      <c r="XEW36" s="28"/>
      <c r="XEX36" s="28"/>
      <c r="XEY36" s="28"/>
      <c r="XEZ36" s="28"/>
      <c r="XFA36" s="28"/>
      <c r="XFB36" s="28"/>
      <c r="XFC36" s="28"/>
      <c r="XFD36" s="28"/>
    </row>
    <row r="37" spans="1:42 16358:16384" s="3" customFormat="1" ht="19.05" customHeight="1">
      <c r="A37" s="109" t="str">
        <f ca="1">IF(B37=0,"",COUNTA($B$3:$B36))</f>
        <v/>
      </c>
      <c r="B37" s="111">
        <f ca="1">INDIRECT("员工信息表!B"&amp;COUNTA($B$3:$B36)+2)</f>
        <v>0</v>
      </c>
      <c r="C37" s="111"/>
      <c r="D37" s="111">
        <f>(COUNTIF($L37:$AP37,"出勤")+COUNTIF($L38:$AP38,"出勤"))*0.5</f>
        <v>0</v>
      </c>
      <c r="E37" s="111">
        <f>(COUNTIF($L37:$AP37,"事假")+COUNTIF($L38:$AP38,"事假"))*0.5</f>
        <v>0</v>
      </c>
      <c r="F37" s="111">
        <f>(COUNTIF($L37:$AP37,"病假")+COUNTIF($L38:$AP38,"病假"))*0.5</f>
        <v>0</v>
      </c>
      <c r="G37" s="111">
        <f>(COUNTIF($L37:$AP37,"休假")+COUNTIF($L38:$AP38,"休假"))*0.5</f>
        <v>0</v>
      </c>
      <c r="H37" s="111">
        <f>(COUNTIF($L37:$AP37,"缺勤")+COUNTIF($L38:$AP38,"缺勤"))*0.5</f>
        <v>0</v>
      </c>
      <c r="I37" s="111">
        <f>(COUNTIF($L37:$AP37,"放假")+COUNTIF($L38:$AP38,"放假"))*0.5</f>
        <v>0</v>
      </c>
      <c r="J37" s="113">
        <f>(SUM(L39:AP39))/$AO$2</f>
        <v>0</v>
      </c>
      <c r="K37" s="16" t="str">
        <f ca="1">IF(A37="","",IF(MOD(ROW(),3)=1,"上午",IF(MOD(ROW(),3)=2,"下午","加班")))</f>
        <v/>
      </c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25"/>
      <c r="XED37" s="28"/>
      <c r="XEE37" s="28"/>
      <c r="XEF37" s="28"/>
      <c r="XEG37" s="28"/>
      <c r="XEH37" s="28"/>
      <c r="XEI37" s="28"/>
      <c r="XEJ37" s="28"/>
      <c r="XEK37" s="28"/>
      <c r="XEL37" s="28"/>
      <c r="XEM37" s="28"/>
      <c r="XEN37" s="28"/>
      <c r="XEO37" s="28"/>
      <c r="XEP37" s="28"/>
      <c r="XEQ37" s="28"/>
      <c r="XER37" s="28"/>
      <c r="XES37" s="28"/>
      <c r="XET37" s="28"/>
      <c r="XEU37" s="28"/>
      <c r="XEV37" s="28"/>
      <c r="XEW37" s="28"/>
      <c r="XEX37" s="28"/>
      <c r="XEY37" s="28"/>
      <c r="XEZ37" s="28"/>
      <c r="XFA37" s="28"/>
      <c r="XFB37" s="28"/>
      <c r="XFC37" s="28"/>
      <c r="XFD37" s="28"/>
    </row>
    <row r="38" spans="1:42 16358:16384" s="3" customFormat="1" ht="19.05" customHeight="1">
      <c r="A38" s="109"/>
      <c r="B38" s="111"/>
      <c r="C38" s="111"/>
      <c r="D38" s="111"/>
      <c r="E38" s="111"/>
      <c r="F38" s="111"/>
      <c r="G38" s="111"/>
      <c r="H38" s="111"/>
      <c r="I38" s="111"/>
      <c r="J38" s="113"/>
      <c r="K38" s="18" t="str">
        <f ca="1">IF(A37="","",IF(MOD(ROW(),3)=1,"上午",IF(MOD(ROW(),3)=2,"下午","加班")))</f>
        <v/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26"/>
      <c r="XED38" s="28"/>
      <c r="XEE38" s="28"/>
      <c r="XEF38" s="28"/>
      <c r="XEG38" s="28"/>
      <c r="XEH38" s="28"/>
      <c r="XEI38" s="28"/>
      <c r="XEJ38" s="28"/>
      <c r="XEK38" s="28"/>
      <c r="XEL38" s="28"/>
      <c r="XEM38" s="28"/>
      <c r="XEN38" s="28"/>
      <c r="XEO38" s="28"/>
      <c r="XEP38" s="28"/>
      <c r="XEQ38" s="28"/>
      <c r="XER38" s="28"/>
      <c r="XES38" s="28"/>
      <c r="XET38" s="28"/>
      <c r="XEU38" s="28"/>
      <c r="XEV38" s="28"/>
      <c r="XEW38" s="28"/>
      <c r="XEX38" s="28"/>
      <c r="XEY38" s="28"/>
      <c r="XEZ38" s="28"/>
      <c r="XFA38" s="28"/>
      <c r="XFB38" s="28"/>
      <c r="XFC38" s="28"/>
      <c r="XFD38" s="28"/>
    </row>
    <row r="39" spans="1:42 16358:16384" s="3" customFormat="1" ht="19.05" customHeight="1">
      <c r="A39" s="109"/>
      <c r="B39" s="111"/>
      <c r="C39" s="111"/>
      <c r="D39" s="111"/>
      <c r="E39" s="111"/>
      <c r="F39" s="111"/>
      <c r="G39" s="111"/>
      <c r="H39" s="111"/>
      <c r="I39" s="111"/>
      <c r="J39" s="113"/>
      <c r="K39" s="20" t="str">
        <f ca="1">IF(A37="","",IF(MOD(ROW(),3)=1,"上午",IF(MOD(ROW(),3)=2,"下午","加班")))</f>
        <v/>
      </c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7"/>
      <c r="XED39" s="28"/>
      <c r="XEE39" s="28"/>
      <c r="XEF39" s="28"/>
      <c r="XEG39" s="28"/>
      <c r="XEH39" s="28"/>
      <c r="XEI39" s="28"/>
      <c r="XEJ39" s="28"/>
      <c r="XEK39" s="28"/>
      <c r="XEL39" s="28"/>
      <c r="XEM39" s="28"/>
      <c r="XEN39" s="28"/>
      <c r="XEO39" s="28"/>
      <c r="XEP39" s="28"/>
      <c r="XEQ39" s="28"/>
      <c r="XER39" s="28"/>
      <c r="XES39" s="28"/>
      <c r="XET39" s="28"/>
      <c r="XEU39" s="28"/>
      <c r="XEV39" s="28"/>
      <c r="XEW39" s="28"/>
      <c r="XEX39" s="28"/>
      <c r="XEY39" s="28"/>
      <c r="XEZ39" s="28"/>
      <c r="XFA39" s="28"/>
      <c r="XFB39" s="28"/>
      <c r="XFC39" s="28"/>
      <c r="XFD39" s="28"/>
    </row>
    <row r="40" spans="1:42 16358:16384" s="3" customFormat="1" ht="19.05" customHeight="1">
      <c r="A40" s="109" t="str">
        <f ca="1">IF(B40=0,"",COUNTA($B$3:$B39))</f>
        <v/>
      </c>
      <c r="B40" s="111">
        <f ca="1">INDIRECT("员工信息表!B"&amp;COUNTA($B$3:$B39)+2)</f>
        <v>0</v>
      </c>
      <c r="C40" s="111"/>
      <c r="D40" s="111">
        <f>(COUNTIF($L40:$AP40,"出勤")+COUNTIF($L41:$AP41,"出勤"))*0.5</f>
        <v>0</v>
      </c>
      <c r="E40" s="111">
        <f>(COUNTIF($L40:$AP40,"事假")+COUNTIF($L41:$AP41,"事假"))*0.5</f>
        <v>0</v>
      </c>
      <c r="F40" s="111">
        <f>(COUNTIF($L40:$AP40,"病假")+COUNTIF($L41:$AP41,"病假"))*0.5</f>
        <v>0</v>
      </c>
      <c r="G40" s="111">
        <f>(COUNTIF($L40:$AP40,"休假")+COUNTIF($L41:$AP41,"休假"))*0.5</f>
        <v>0</v>
      </c>
      <c r="H40" s="111">
        <f>(COUNTIF($L40:$AP40,"缺勤")+COUNTIF($L41:$AP41,"缺勤"))*0.5</f>
        <v>0</v>
      </c>
      <c r="I40" s="111">
        <f>(COUNTIF($L40:$AP40,"放假")+COUNTIF($L41:$AP41,"放假"))*0.5</f>
        <v>0</v>
      </c>
      <c r="J40" s="113">
        <f>(SUM(L42:AP42))/$AO$2</f>
        <v>0</v>
      </c>
      <c r="K40" s="16" t="str">
        <f ca="1">IF(A40="","",IF(MOD(ROW(),3)=1,"上午",IF(MOD(ROW(),3)=2,"下午","加班")))</f>
        <v/>
      </c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25"/>
      <c r="XED40" s="28"/>
      <c r="XEE40" s="28"/>
      <c r="XEF40" s="28"/>
      <c r="XEG40" s="28"/>
      <c r="XEH40" s="28"/>
      <c r="XEI40" s="28"/>
      <c r="XEJ40" s="28"/>
      <c r="XEK40" s="28"/>
      <c r="XEL40" s="28"/>
      <c r="XEM40" s="28"/>
      <c r="XEN40" s="28"/>
      <c r="XEO40" s="28"/>
      <c r="XEP40" s="28"/>
      <c r="XEQ40" s="28"/>
      <c r="XER40" s="28"/>
      <c r="XES40" s="28"/>
      <c r="XET40" s="28"/>
      <c r="XEU40" s="28"/>
      <c r="XEV40" s="28"/>
      <c r="XEW40" s="28"/>
      <c r="XEX40" s="28"/>
      <c r="XEY40" s="28"/>
      <c r="XEZ40" s="28"/>
      <c r="XFA40" s="28"/>
      <c r="XFB40" s="28"/>
      <c r="XFC40" s="28"/>
      <c r="XFD40" s="28"/>
    </row>
    <row r="41" spans="1:42 16358:16384" s="3" customFormat="1" ht="19.05" customHeight="1">
      <c r="A41" s="109"/>
      <c r="B41" s="111"/>
      <c r="C41" s="111"/>
      <c r="D41" s="111"/>
      <c r="E41" s="111"/>
      <c r="F41" s="111"/>
      <c r="G41" s="111"/>
      <c r="H41" s="111"/>
      <c r="I41" s="111"/>
      <c r="J41" s="113"/>
      <c r="K41" s="18" t="str">
        <f ca="1">IF(A40="","",IF(MOD(ROW(),3)=1,"上午",IF(MOD(ROW(),3)=2,"下午","加班")))</f>
        <v/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26"/>
      <c r="XED41" s="28"/>
      <c r="XEE41" s="28"/>
      <c r="XEF41" s="28"/>
      <c r="XEG41" s="28"/>
      <c r="XEH41" s="28"/>
      <c r="XEI41" s="28"/>
      <c r="XEJ41" s="28"/>
      <c r="XEK41" s="28"/>
      <c r="XEL41" s="28"/>
      <c r="XEM41" s="28"/>
      <c r="XEN41" s="28"/>
      <c r="XEO41" s="28"/>
      <c r="XEP41" s="28"/>
      <c r="XEQ41" s="28"/>
      <c r="XER41" s="28"/>
      <c r="XES41" s="28"/>
      <c r="XET41" s="28"/>
      <c r="XEU41" s="28"/>
      <c r="XEV41" s="28"/>
      <c r="XEW41" s="28"/>
      <c r="XEX41" s="28"/>
      <c r="XEY41" s="28"/>
      <c r="XEZ41" s="28"/>
      <c r="XFA41" s="28"/>
      <c r="XFB41" s="28"/>
      <c r="XFC41" s="28"/>
      <c r="XFD41" s="28"/>
    </row>
    <row r="42" spans="1:42 16358:16384" s="3" customFormat="1" ht="19.05" customHeight="1">
      <c r="A42" s="109"/>
      <c r="B42" s="111"/>
      <c r="C42" s="111"/>
      <c r="D42" s="111"/>
      <c r="E42" s="111"/>
      <c r="F42" s="111"/>
      <c r="G42" s="111"/>
      <c r="H42" s="111"/>
      <c r="I42" s="111"/>
      <c r="J42" s="113"/>
      <c r="K42" s="20" t="str">
        <f ca="1">IF(A40="","",IF(MOD(ROW(),3)=1,"上午",IF(MOD(ROW(),3)=2,"下午","加班")))</f>
        <v/>
      </c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7"/>
      <c r="XED42" s="28"/>
      <c r="XEE42" s="28"/>
      <c r="XEF42" s="28"/>
      <c r="XEG42" s="28"/>
      <c r="XEH42" s="28"/>
      <c r="XEI42" s="28"/>
      <c r="XEJ42" s="28"/>
      <c r="XEK42" s="28"/>
      <c r="XEL42" s="28"/>
      <c r="XEM42" s="28"/>
      <c r="XEN42" s="28"/>
      <c r="XEO42" s="28"/>
      <c r="XEP42" s="28"/>
      <c r="XEQ42" s="28"/>
      <c r="XER42" s="28"/>
      <c r="XES42" s="28"/>
      <c r="XET42" s="28"/>
      <c r="XEU42" s="28"/>
      <c r="XEV42" s="28"/>
      <c r="XEW42" s="28"/>
      <c r="XEX42" s="28"/>
      <c r="XEY42" s="28"/>
      <c r="XEZ42" s="28"/>
      <c r="XFA42" s="28"/>
      <c r="XFB42" s="28"/>
      <c r="XFC42" s="28"/>
      <c r="XFD42" s="28"/>
    </row>
    <row r="43" spans="1:42 16358:16384" s="3" customFormat="1" ht="19.05" customHeight="1">
      <c r="A43" s="109" t="str">
        <f ca="1">IF(B43=0,"",COUNTA($B$3:$B42))</f>
        <v/>
      </c>
      <c r="B43" s="111">
        <f ca="1">INDIRECT("员工信息表!B"&amp;COUNTA($B$3:$B42)+2)</f>
        <v>0</v>
      </c>
      <c r="C43" s="111"/>
      <c r="D43" s="111">
        <f>(COUNTIF($L43:$AP43,"出勤")+COUNTIF($L44:$AP44,"出勤"))*0.5</f>
        <v>0</v>
      </c>
      <c r="E43" s="111">
        <f>(COUNTIF($L43:$AP43,"事假")+COUNTIF($L44:$AP44,"事假"))*0.5</f>
        <v>0</v>
      </c>
      <c r="F43" s="111">
        <f>(COUNTIF($L43:$AP43,"病假")+COUNTIF($L44:$AP44,"病假"))*0.5</f>
        <v>0</v>
      </c>
      <c r="G43" s="111">
        <f>(COUNTIF($L43:$AP43,"休假")+COUNTIF($L44:$AP44,"休假"))*0.5</f>
        <v>0</v>
      </c>
      <c r="H43" s="111">
        <f>(COUNTIF($L43:$AP43,"缺勤")+COUNTIF($L44:$AP44,"缺勤"))*0.5</f>
        <v>0</v>
      </c>
      <c r="I43" s="111">
        <f>(COUNTIF($L43:$AP43,"放假")+COUNTIF($L44:$AP44,"放假"))*0.5</f>
        <v>0</v>
      </c>
      <c r="J43" s="113">
        <f>(SUM(L45:AP45))/$AO$2</f>
        <v>0</v>
      </c>
      <c r="K43" s="16" t="str">
        <f ca="1">IF(A43="","",IF(MOD(ROW(),3)=1,"上午",IF(MOD(ROW(),3)=2,"下午","加班")))</f>
        <v/>
      </c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25"/>
      <c r="XED43" s="28"/>
      <c r="XEE43" s="28"/>
      <c r="XEF43" s="28"/>
      <c r="XEG43" s="28"/>
      <c r="XEH43" s="28"/>
      <c r="XEI43" s="28"/>
      <c r="XEJ43" s="28"/>
      <c r="XEK43" s="28"/>
      <c r="XEL43" s="28"/>
      <c r="XEM43" s="28"/>
      <c r="XEN43" s="28"/>
      <c r="XEO43" s="28"/>
      <c r="XEP43" s="28"/>
      <c r="XEQ43" s="28"/>
      <c r="XER43" s="28"/>
      <c r="XES43" s="28"/>
      <c r="XET43" s="28"/>
      <c r="XEU43" s="28"/>
      <c r="XEV43" s="28"/>
      <c r="XEW43" s="28"/>
      <c r="XEX43" s="28"/>
      <c r="XEY43" s="28"/>
      <c r="XEZ43" s="28"/>
      <c r="XFA43" s="28"/>
      <c r="XFB43" s="28"/>
      <c r="XFC43" s="28"/>
      <c r="XFD43" s="28"/>
    </row>
    <row r="44" spans="1:42 16358:16384" s="3" customFormat="1" ht="19.05" customHeight="1">
      <c r="A44" s="109"/>
      <c r="B44" s="111"/>
      <c r="C44" s="111"/>
      <c r="D44" s="111"/>
      <c r="E44" s="111"/>
      <c r="F44" s="111"/>
      <c r="G44" s="111"/>
      <c r="H44" s="111"/>
      <c r="I44" s="111"/>
      <c r="J44" s="113"/>
      <c r="K44" s="18" t="str">
        <f ca="1">IF(A43="","",IF(MOD(ROW(),3)=1,"上午",IF(MOD(ROW(),3)=2,"下午","加班")))</f>
        <v/>
      </c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26"/>
      <c r="XED44" s="28"/>
      <c r="XEE44" s="28"/>
      <c r="XEF44" s="28"/>
      <c r="XEG44" s="28"/>
      <c r="XEH44" s="28"/>
      <c r="XEI44" s="28"/>
      <c r="XEJ44" s="28"/>
      <c r="XEK44" s="28"/>
      <c r="XEL44" s="28"/>
      <c r="XEM44" s="28"/>
      <c r="XEN44" s="28"/>
      <c r="XEO44" s="28"/>
      <c r="XEP44" s="28"/>
      <c r="XEQ44" s="28"/>
      <c r="XER44" s="28"/>
      <c r="XES44" s="28"/>
      <c r="XET44" s="28"/>
      <c r="XEU44" s="28"/>
      <c r="XEV44" s="28"/>
      <c r="XEW44" s="28"/>
      <c r="XEX44" s="28"/>
      <c r="XEY44" s="28"/>
      <c r="XEZ44" s="28"/>
      <c r="XFA44" s="28"/>
      <c r="XFB44" s="28"/>
      <c r="XFC44" s="28"/>
      <c r="XFD44" s="28"/>
    </row>
    <row r="45" spans="1:42 16358:16384" s="3" customFormat="1" ht="19.05" customHeight="1">
      <c r="A45" s="109"/>
      <c r="B45" s="111"/>
      <c r="C45" s="111"/>
      <c r="D45" s="111"/>
      <c r="E45" s="111"/>
      <c r="F45" s="111"/>
      <c r="G45" s="111"/>
      <c r="H45" s="111"/>
      <c r="I45" s="111"/>
      <c r="J45" s="113"/>
      <c r="K45" s="20" t="str">
        <f ca="1">IF(A43="","",IF(MOD(ROW(),3)=1,"上午",IF(MOD(ROW(),3)=2,"下午","加班")))</f>
        <v/>
      </c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7"/>
      <c r="XED45" s="28"/>
      <c r="XEE45" s="28"/>
      <c r="XEF45" s="28"/>
      <c r="XEG45" s="28"/>
      <c r="XEH45" s="28"/>
      <c r="XEI45" s="28"/>
      <c r="XEJ45" s="28"/>
      <c r="XEK45" s="28"/>
      <c r="XEL45" s="28"/>
      <c r="XEM45" s="28"/>
      <c r="XEN45" s="28"/>
      <c r="XEO45" s="28"/>
      <c r="XEP45" s="28"/>
      <c r="XEQ45" s="28"/>
      <c r="XER45" s="28"/>
      <c r="XES45" s="28"/>
      <c r="XET45" s="28"/>
      <c r="XEU45" s="28"/>
      <c r="XEV45" s="28"/>
      <c r="XEW45" s="28"/>
      <c r="XEX45" s="28"/>
      <c r="XEY45" s="28"/>
      <c r="XEZ45" s="28"/>
      <c r="XFA45" s="28"/>
      <c r="XFB45" s="28"/>
      <c r="XFC45" s="28"/>
      <c r="XFD45" s="28"/>
    </row>
    <row r="46" spans="1:42 16358:16384" s="3" customFormat="1" ht="19.05" customHeight="1">
      <c r="A46" s="109" t="str">
        <f ca="1">IF(B46=0,"",COUNTA($B$3:$B45))</f>
        <v/>
      </c>
      <c r="B46" s="111">
        <f ca="1">INDIRECT("员工信息表!B"&amp;COUNTA($B$3:$B45)+2)</f>
        <v>0</v>
      </c>
      <c r="C46" s="111"/>
      <c r="D46" s="111">
        <f>(COUNTIF($L46:$AP46,"出勤")+COUNTIF($L47:$AP47,"出勤"))*0.5</f>
        <v>0</v>
      </c>
      <c r="E46" s="111">
        <f>(COUNTIF($L46:$AP46,"事假")+COUNTIF($L47:$AP47,"事假"))*0.5</f>
        <v>0</v>
      </c>
      <c r="F46" s="111">
        <f>(COUNTIF($L46:$AP46,"病假")+COUNTIF($L47:$AP47,"病假"))*0.5</f>
        <v>0</v>
      </c>
      <c r="G46" s="111">
        <f>(COUNTIF($L46:$AP46,"休假")+COUNTIF($L47:$AP47,"休假"))*0.5</f>
        <v>0</v>
      </c>
      <c r="H46" s="111">
        <f>(COUNTIF($L46:$AP46,"缺勤")+COUNTIF($L47:$AP47,"缺勤"))*0.5</f>
        <v>0</v>
      </c>
      <c r="I46" s="111">
        <f>(COUNTIF($L46:$AP46,"放假")+COUNTIF($L47:$AP47,"放假"))*0.5</f>
        <v>0</v>
      </c>
      <c r="J46" s="113">
        <f>(SUM(L48:AP48))/$AO$2</f>
        <v>0</v>
      </c>
      <c r="K46" s="16" t="str">
        <f ca="1">IF(A46="","",IF(MOD(ROW(),3)=1,"上午",IF(MOD(ROW(),3)=2,"下午","加班")))</f>
        <v/>
      </c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25"/>
      <c r="XED46" s="28"/>
      <c r="XEE46" s="28"/>
      <c r="XEF46" s="28"/>
      <c r="XEG46" s="28"/>
      <c r="XEH46" s="28"/>
      <c r="XEI46" s="28"/>
      <c r="XEJ46" s="28"/>
      <c r="XEK46" s="28"/>
      <c r="XEL46" s="28"/>
      <c r="XEM46" s="28"/>
      <c r="XEN46" s="28"/>
      <c r="XEO46" s="28"/>
      <c r="XEP46" s="28"/>
      <c r="XEQ46" s="28"/>
      <c r="XER46" s="28"/>
      <c r="XES46" s="28"/>
      <c r="XET46" s="28"/>
      <c r="XEU46" s="28"/>
      <c r="XEV46" s="28"/>
      <c r="XEW46" s="28"/>
      <c r="XEX46" s="28"/>
      <c r="XEY46" s="28"/>
      <c r="XEZ46" s="28"/>
      <c r="XFA46" s="28"/>
      <c r="XFB46" s="28"/>
      <c r="XFC46" s="28"/>
      <c r="XFD46" s="28"/>
    </row>
    <row r="47" spans="1:42 16358:16384" s="3" customFormat="1" ht="19.05" customHeight="1">
      <c r="A47" s="109"/>
      <c r="B47" s="111"/>
      <c r="C47" s="111"/>
      <c r="D47" s="111"/>
      <c r="E47" s="111"/>
      <c r="F47" s="111"/>
      <c r="G47" s="111"/>
      <c r="H47" s="111"/>
      <c r="I47" s="111"/>
      <c r="J47" s="113"/>
      <c r="K47" s="18" t="str">
        <f ca="1">IF(A46="","",IF(MOD(ROW(),3)=1,"上午",IF(MOD(ROW(),3)=2,"下午","加班")))</f>
        <v/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26"/>
      <c r="XED47" s="28"/>
      <c r="XEE47" s="28"/>
      <c r="XEF47" s="28"/>
      <c r="XEG47" s="28"/>
      <c r="XEH47" s="28"/>
      <c r="XEI47" s="28"/>
      <c r="XEJ47" s="28"/>
      <c r="XEK47" s="28"/>
      <c r="XEL47" s="28"/>
      <c r="XEM47" s="28"/>
      <c r="XEN47" s="28"/>
      <c r="XEO47" s="28"/>
      <c r="XEP47" s="28"/>
      <c r="XEQ47" s="28"/>
      <c r="XER47" s="28"/>
      <c r="XES47" s="28"/>
      <c r="XET47" s="28"/>
      <c r="XEU47" s="28"/>
      <c r="XEV47" s="28"/>
      <c r="XEW47" s="28"/>
      <c r="XEX47" s="28"/>
      <c r="XEY47" s="28"/>
      <c r="XEZ47" s="28"/>
      <c r="XFA47" s="28"/>
      <c r="XFB47" s="28"/>
      <c r="XFC47" s="28"/>
      <c r="XFD47" s="28"/>
    </row>
    <row r="48" spans="1:42 16358:16384" s="3" customFormat="1" ht="19.05" customHeight="1">
      <c r="A48" s="109"/>
      <c r="B48" s="111"/>
      <c r="C48" s="111"/>
      <c r="D48" s="111"/>
      <c r="E48" s="111"/>
      <c r="F48" s="111"/>
      <c r="G48" s="111"/>
      <c r="H48" s="111"/>
      <c r="I48" s="111"/>
      <c r="J48" s="113"/>
      <c r="K48" s="20" t="str">
        <f ca="1">IF(A46="","",IF(MOD(ROW(),3)=1,"上午",IF(MOD(ROW(),3)=2,"下午","加班")))</f>
        <v/>
      </c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7"/>
      <c r="XED48" s="28"/>
      <c r="XEE48" s="28"/>
      <c r="XEF48" s="28"/>
      <c r="XEG48" s="28"/>
      <c r="XEH48" s="28"/>
      <c r="XEI48" s="28"/>
      <c r="XEJ48" s="28"/>
      <c r="XEK48" s="28"/>
      <c r="XEL48" s="28"/>
      <c r="XEM48" s="28"/>
      <c r="XEN48" s="28"/>
      <c r="XEO48" s="28"/>
      <c r="XEP48" s="28"/>
      <c r="XEQ48" s="28"/>
      <c r="XER48" s="28"/>
      <c r="XES48" s="28"/>
      <c r="XET48" s="28"/>
      <c r="XEU48" s="28"/>
      <c r="XEV48" s="28"/>
      <c r="XEW48" s="28"/>
      <c r="XEX48" s="28"/>
      <c r="XEY48" s="28"/>
      <c r="XEZ48" s="28"/>
      <c r="XFA48" s="28"/>
      <c r="XFB48" s="28"/>
      <c r="XFC48" s="28"/>
      <c r="XFD48" s="28"/>
    </row>
    <row r="49" spans="1:42 16358:16384" s="3" customFormat="1" ht="19.05" customHeight="1">
      <c r="A49" s="109" t="str">
        <f ca="1">IF(B49=0,"",COUNTA($B$3:$B48))</f>
        <v/>
      </c>
      <c r="B49" s="111">
        <f ca="1">INDIRECT("员工信息表!B"&amp;COUNTA($B$3:$B48)+2)</f>
        <v>0</v>
      </c>
      <c r="C49" s="111"/>
      <c r="D49" s="111">
        <f>(COUNTIF($L49:$AP49,"出勤")+COUNTIF($L50:$AP50,"出勤"))*0.5</f>
        <v>0</v>
      </c>
      <c r="E49" s="111">
        <f>(COUNTIF($L49:$AP49,"事假")+COUNTIF($L50:$AP50,"事假"))*0.5</f>
        <v>0</v>
      </c>
      <c r="F49" s="111">
        <f>(COUNTIF($L49:$AP49,"病假")+COUNTIF($L50:$AP50,"病假"))*0.5</f>
        <v>0</v>
      </c>
      <c r="G49" s="111">
        <f>(COUNTIF($L49:$AP49,"休假")+COUNTIF($L50:$AP50,"休假"))*0.5</f>
        <v>0</v>
      </c>
      <c r="H49" s="111">
        <f>(COUNTIF($L49:$AP49,"缺勤")+COUNTIF($L50:$AP50,"缺勤"))*0.5</f>
        <v>0</v>
      </c>
      <c r="I49" s="111">
        <f>(COUNTIF($L49:$AP49,"放假")+COUNTIF($L50:$AP50,"放假"))*0.5</f>
        <v>0</v>
      </c>
      <c r="J49" s="113">
        <f>(SUM(L51:AP51))/$AO$2</f>
        <v>0</v>
      </c>
      <c r="K49" s="16" t="str">
        <f ca="1">IF(A49="","",IF(MOD(ROW(),3)=1,"上午",IF(MOD(ROW(),3)=2,"下午","加班")))</f>
        <v/>
      </c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25"/>
      <c r="XED49" s="28"/>
      <c r="XEE49" s="28"/>
      <c r="XEF49" s="28"/>
      <c r="XEG49" s="28"/>
      <c r="XEH49" s="28"/>
      <c r="XEI49" s="28"/>
      <c r="XEJ49" s="28"/>
      <c r="XEK49" s="28"/>
      <c r="XEL49" s="28"/>
      <c r="XEM49" s="28"/>
      <c r="XEN49" s="28"/>
      <c r="XEO49" s="28"/>
      <c r="XEP49" s="28"/>
      <c r="XEQ49" s="28"/>
      <c r="XER49" s="28"/>
      <c r="XES49" s="28"/>
      <c r="XET49" s="28"/>
      <c r="XEU49" s="28"/>
      <c r="XEV49" s="28"/>
      <c r="XEW49" s="28"/>
      <c r="XEX49" s="28"/>
      <c r="XEY49" s="28"/>
      <c r="XEZ49" s="28"/>
      <c r="XFA49" s="28"/>
      <c r="XFB49" s="28"/>
      <c r="XFC49" s="28"/>
      <c r="XFD49" s="28"/>
    </row>
    <row r="50" spans="1:42 16358:16384" s="3" customFormat="1" ht="19.05" customHeight="1">
      <c r="A50" s="109"/>
      <c r="B50" s="111"/>
      <c r="C50" s="111"/>
      <c r="D50" s="111"/>
      <c r="E50" s="111"/>
      <c r="F50" s="111"/>
      <c r="G50" s="111"/>
      <c r="H50" s="111"/>
      <c r="I50" s="111"/>
      <c r="J50" s="113"/>
      <c r="K50" s="18" t="str">
        <f ca="1">IF(A49="","",IF(MOD(ROW(),3)=1,"上午",IF(MOD(ROW(),3)=2,"下午","加班")))</f>
        <v/>
      </c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26"/>
      <c r="XED50" s="28"/>
      <c r="XEE50" s="28"/>
      <c r="XEF50" s="28"/>
      <c r="XEG50" s="28"/>
      <c r="XEH50" s="28"/>
      <c r="XEI50" s="28"/>
      <c r="XEJ50" s="28"/>
      <c r="XEK50" s="28"/>
      <c r="XEL50" s="28"/>
      <c r="XEM50" s="28"/>
      <c r="XEN50" s="28"/>
      <c r="XEO50" s="28"/>
      <c r="XEP50" s="28"/>
      <c r="XEQ50" s="28"/>
      <c r="XER50" s="28"/>
      <c r="XES50" s="28"/>
      <c r="XET50" s="28"/>
      <c r="XEU50" s="28"/>
      <c r="XEV50" s="28"/>
      <c r="XEW50" s="28"/>
      <c r="XEX50" s="28"/>
      <c r="XEY50" s="28"/>
      <c r="XEZ50" s="28"/>
      <c r="XFA50" s="28"/>
      <c r="XFB50" s="28"/>
      <c r="XFC50" s="28"/>
      <c r="XFD50" s="28"/>
    </row>
    <row r="51" spans="1:42 16358:16384" s="3" customFormat="1" ht="19.05" customHeight="1">
      <c r="A51" s="109"/>
      <c r="B51" s="111"/>
      <c r="C51" s="111"/>
      <c r="D51" s="111"/>
      <c r="E51" s="111"/>
      <c r="F51" s="111"/>
      <c r="G51" s="111"/>
      <c r="H51" s="111"/>
      <c r="I51" s="111"/>
      <c r="J51" s="113"/>
      <c r="K51" s="20" t="str">
        <f ca="1">IF(A49="","",IF(MOD(ROW(),3)=1,"上午",IF(MOD(ROW(),3)=2,"下午","加班")))</f>
        <v/>
      </c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7"/>
      <c r="XED51" s="28"/>
      <c r="XEE51" s="28"/>
      <c r="XEF51" s="28"/>
      <c r="XEG51" s="28"/>
      <c r="XEH51" s="28"/>
      <c r="XEI51" s="28"/>
      <c r="XEJ51" s="28"/>
      <c r="XEK51" s="28"/>
      <c r="XEL51" s="28"/>
      <c r="XEM51" s="28"/>
      <c r="XEN51" s="28"/>
      <c r="XEO51" s="28"/>
      <c r="XEP51" s="28"/>
      <c r="XEQ51" s="28"/>
      <c r="XER51" s="28"/>
      <c r="XES51" s="28"/>
      <c r="XET51" s="28"/>
      <c r="XEU51" s="28"/>
      <c r="XEV51" s="28"/>
      <c r="XEW51" s="28"/>
      <c r="XEX51" s="28"/>
      <c r="XEY51" s="28"/>
      <c r="XEZ51" s="28"/>
      <c r="XFA51" s="28"/>
      <c r="XFB51" s="28"/>
      <c r="XFC51" s="28"/>
      <c r="XFD51" s="28"/>
    </row>
    <row r="52" spans="1:42 16358:16384" s="3" customFormat="1" ht="19.05" customHeight="1">
      <c r="A52" s="109" t="str">
        <f ca="1">IF(B52=0,"",COUNTA($B$3:$B51))</f>
        <v/>
      </c>
      <c r="B52" s="111">
        <f ca="1">INDIRECT("员工信息表!B"&amp;COUNTA($B$3:$B51)+2)</f>
        <v>0</v>
      </c>
      <c r="C52" s="111"/>
      <c r="D52" s="111">
        <f>(COUNTIF($L52:$AP52,"出勤")+COUNTIF($L53:$AP53,"出勤"))*0.5</f>
        <v>0</v>
      </c>
      <c r="E52" s="111">
        <f>(COUNTIF($L52:$AP52,"事假")+COUNTIF($L53:$AP53,"事假"))*0.5</f>
        <v>0</v>
      </c>
      <c r="F52" s="111">
        <f>(COUNTIF($L52:$AP52,"病假")+COUNTIF($L53:$AP53,"病假"))*0.5</f>
        <v>0</v>
      </c>
      <c r="G52" s="111">
        <f>(COUNTIF($L52:$AP52,"休假")+COUNTIF($L53:$AP53,"休假"))*0.5</f>
        <v>0</v>
      </c>
      <c r="H52" s="111">
        <f>(COUNTIF($L52:$AP52,"缺勤")+COUNTIF($L53:$AP53,"缺勤"))*0.5</f>
        <v>0</v>
      </c>
      <c r="I52" s="111">
        <f>(COUNTIF($L52:$AP52,"放假")+COUNTIF($L53:$AP53,"放假"))*0.5</f>
        <v>0</v>
      </c>
      <c r="J52" s="113">
        <f>(SUM(L54:AP54))/$AO$2</f>
        <v>0</v>
      </c>
      <c r="K52" s="16" t="str">
        <f ca="1">IF(A52="","",IF(MOD(ROW(),3)=1,"上午",IF(MOD(ROW(),3)=2,"下午","加班")))</f>
        <v/>
      </c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25"/>
      <c r="XED52" s="28"/>
      <c r="XEE52" s="28"/>
      <c r="XEF52" s="28"/>
      <c r="XEG52" s="28"/>
      <c r="XEH52" s="28"/>
      <c r="XEI52" s="28"/>
      <c r="XEJ52" s="28"/>
      <c r="XEK52" s="28"/>
      <c r="XEL52" s="28"/>
      <c r="XEM52" s="28"/>
      <c r="XEN52" s="28"/>
      <c r="XEO52" s="28"/>
      <c r="XEP52" s="28"/>
      <c r="XEQ52" s="28"/>
      <c r="XER52" s="28"/>
      <c r="XES52" s="28"/>
      <c r="XET52" s="28"/>
      <c r="XEU52" s="28"/>
      <c r="XEV52" s="28"/>
      <c r="XEW52" s="28"/>
      <c r="XEX52" s="28"/>
      <c r="XEY52" s="28"/>
      <c r="XEZ52" s="28"/>
      <c r="XFA52" s="28"/>
      <c r="XFB52" s="28"/>
      <c r="XFC52" s="28"/>
      <c r="XFD52" s="28"/>
    </row>
    <row r="53" spans="1:42 16358:16384" s="3" customFormat="1" ht="19.05" customHeight="1">
      <c r="A53" s="109"/>
      <c r="B53" s="111"/>
      <c r="C53" s="111"/>
      <c r="D53" s="111"/>
      <c r="E53" s="111"/>
      <c r="F53" s="111"/>
      <c r="G53" s="111"/>
      <c r="H53" s="111"/>
      <c r="I53" s="111"/>
      <c r="J53" s="113"/>
      <c r="K53" s="18" t="str">
        <f ca="1">IF(A52="","",IF(MOD(ROW(),3)=1,"上午",IF(MOD(ROW(),3)=2,"下午","加班")))</f>
        <v/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26"/>
      <c r="XED53" s="28"/>
      <c r="XEE53" s="28"/>
      <c r="XEF53" s="28"/>
      <c r="XEG53" s="28"/>
      <c r="XEH53" s="28"/>
      <c r="XEI53" s="28"/>
      <c r="XEJ53" s="28"/>
      <c r="XEK53" s="28"/>
      <c r="XEL53" s="28"/>
      <c r="XEM53" s="28"/>
      <c r="XEN53" s="28"/>
      <c r="XEO53" s="28"/>
      <c r="XEP53" s="28"/>
      <c r="XEQ53" s="28"/>
      <c r="XER53" s="28"/>
      <c r="XES53" s="28"/>
      <c r="XET53" s="28"/>
      <c r="XEU53" s="28"/>
      <c r="XEV53" s="28"/>
      <c r="XEW53" s="28"/>
      <c r="XEX53" s="28"/>
      <c r="XEY53" s="28"/>
      <c r="XEZ53" s="28"/>
      <c r="XFA53" s="28"/>
      <c r="XFB53" s="28"/>
      <c r="XFC53" s="28"/>
      <c r="XFD53" s="28"/>
    </row>
    <row r="54" spans="1:42 16358:16384" s="3" customFormat="1" ht="19.05" customHeight="1">
      <c r="A54" s="109"/>
      <c r="B54" s="111"/>
      <c r="C54" s="111"/>
      <c r="D54" s="111"/>
      <c r="E54" s="111"/>
      <c r="F54" s="111"/>
      <c r="G54" s="111"/>
      <c r="H54" s="111"/>
      <c r="I54" s="111"/>
      <c r="J54" s="113"/>
      <c r="K54" s="20" t="str">
        <f ca="1">IF(A52="","",IF(MOD(ROW(),3)=1,"上午",IF(MOD(ROW(),3)=2,"下午","加班")))</f>
        <v/>
      </c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7"/>
      <c r="XED54" s="28"/>
      <c r="XEE54" s="28"/>
      <c r="XEF54" s="28"/>
      <c r="XEG54" s="28"/>
      <c r="XEH54" s="28"/>
      <c r="XEI54" s="28"/>
      <c r="XEJ54" s="28"/>
      <c r="XEK54" s="28"/>
      <c r="XEL54" s="28"/>
      <c r="XEM54" s="28"/>
      <c r="XEN54" s="28"/>
      <c r="XEO54" s="28"/>
      <c r="XEP54" s="28"/>
      <c r="XEQ54" s="28"/>
      <c r="XER54" s="28"/>
      <c r="XES54" s="28"/>
      <c r="XET54" s="28"/>
      <c r="XEU54" s="28"/>
      <c r="XEV54" s="28"/>
      <c r="XEW54" s="28"/>
      <c r="XEX54" s="28"/>
      <c r="XEY54" s="28"/>
      <c r="XEZ54" s="28"/>
      <c r="XFA54" s="28"/>
      <c r="XFB54" s="28"/>
      <c r="XFC54" s="28"/>
      <c r="XFD54" s="28"/>
    </row>
    <row r="55" spans="1:42 16358:16384" s="3" customFormat="1" ht="19.05" customHeight="1">
      <c r="A55" s="109" t="str">
        <f ca="1">IF(B55=0,"",COUNTA($B$3:$B54))</f>
        <v/>
      </c>
      <c r="B55" s="111">
        <f ca="1">INDIRECT("员工信息表!B"&amp;COUNTA($B$3:$B54)+2)</f>
        <v>0</v>
      </c>
      <c r="C55" s="111"/>
      <c r="D55" s="111">
        <f>(COUNTIF($L55:$AP55,"出勤")+COUNTIF($L56:$AP56,"出勤"))*0.5</f>
        <v>0</v>
      </c>
      <c r="E55" s="111">
        <f>(COUNTIF($L55:$AP55,"事假")+COUNTIF($L56:$AP56,"事假"))*0.5</f>
        <v>0</v>
      </c>
      <c r="F55" s="111">
        <f>(COUNTIF($L55:$AP55,"病假")+COUNTIF($L56:$AP56,"病假"))*0.5</f>
        <v>0</v>
      </c>
      <c r="G55" s="111">
        <f>(COUNTIF($L55:$AP55,"休假")+COUNTIF($L56:$AP56,"休假"))*0.5</f>
        <v>0</v>
      </c>
      <c r="H55" s="111">
        <f>(COUNTIF($L55:$AP55,"缺勤")+COUNTIF($L56:$AP56,"缺勤"))*0.5</f>
        <v>0</v>
      </c>
      <c r="I55" s="111">
        <f>(COUNTIF($L55:$AP55,"放假")+COUNTIF($L56:$AP56,"放假"))*0.5</f>
        <v>0</v>
      </c>
      <c r="J55" s="113">
        <f>(SUM(L57:AP57))/$AO$2</f>
        <v>0</v>
      </c>
      <c r="K55" s="16" t="str">
        <f ca="1">IF(A55="","",IF(MOD(ROW(),3)=1,"上午",IF(MOD(ROW(),3)=2,"下午","加班")))</f>
        <v/>
      </c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25"/>
      <c r="XED55" s="28"/>
      <c r="XEE55" s="28"/>
      <c r="XEF55" s="28"/>
      <c r="XEG55" s="28"/>
      <c r="XEH55" s="28"/>
      <c r="XEI55" s="28"/>
      <c r="XEJ55" s="28"/>
      <c r="XEK55" s="28"/>
      <c r="XEL55" s="28"/>
      <c r="XEM55" s="28"/>
      <c r="XEN55" s="28"/>
      <c r="XEO55" s="28"/>
      <c r="XEP55" s="28"/>
      <c r="XEQ55" s="28"/>
      <c r="XER55" s="28"/>
      <c r="XES55" s="28"/>
      <c r="XET55" s="28"/>
      <c r="XEU55" s="28"/>
      <c r="XEV55" s="28"/>
      <c r="XEW55" s="28"/>
      <c r="XEX55" s="28"/>
      <c r="XEY55" s="28"/>
      <c r="XEZ55" s="28"/>
      <c r="XFA55" s="28"/>
      <c r="XFB55" s="28"/>
      <c r="XFC55" s="28"/>
      <c r="XFD55" s="28"/>
    </row>
    <row r="56" spans="1:42 16358:16384" s="3" customFormat="1" ht="19.05" customHeight="1">
      <c r="A56" s="109"/>
      <c r="B56" s="111"/>
      <c r="C56" s="111"/>
      <c r="D56" s="111"/>
      <c r="E56" s="111"/>
      <c r="F56" s="111"/>
      <c r="G56" s="111"/>
      <c r="H56" s="111"/>
      <c r="I56" s="111"/>
      <c r="J56" s="113"/>
      <c r="K56" s="18" t="str">
        <f ca="1">IF(A55="","",IF(MOD(ROW(),3)=1,"上午",IF(MOD(ROW(),3)=2,"下午","加班")))</f>
        <v/>
      </c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26"/>
      <c r="XED56" s="28"/>
      <c r="XEE56" s="28"/>
      <c r="XEF56" s="28"/>
      <c r="XEG56" s="28"/>
      <c r="XEH56" s="28"/>
      <c r="XEI56" s="28"/>
      <c r="XEJ56" s="28"/>
      <c r="XEK56" s="28"/>
      <c r="XEL56" s="28"/>
      <c r="XEM56" s="28"/>
      <c r="XEN56" s="28"/>
      <c r="XEO56" s="28"/>
      <c r="XEP56" s="28"/>
      <c r="XEQ56" s="28"/>
      <c r="XER56" s="28"/>
      <c r="XES56" s="28"/>
      <c r="XET56" s="28"/>
      <c r="XEU56" s="28"/>
      <c r="XEV56" s="28"/>
      <c r="XEW56" s="28"/>
      <c r="XEX56" s="28"/>
      <c r="XEY56" s="28"/>
      <c r="XEZ56" s="28"/>
      <c r="XFA56" s="28"/>
      <c r="XFB56" s="28"/>
      <c r="XFC56" s="28"/>
      <c r="XFD56" s="28"/>
    </row>
    <row r="57" spans="1:42 16358:16384" s="3" customFormat="1" ht="19.05" customHeight="1">
      <c r="A57" s="109"/>
      <c r="B57" s="111"/>
      <c r="C57" s="111"/>
      <c r="D57" s="111"/>
      <c r="E57" s="111"/>
      <c r="F57" s="111"/>
      <c r="G57" s="111"/>
      <c r="H57" s="111"/>
      <c r="I57" s="111"/>
      <c r="J57" s="113"/>
      <c r="K57" s="20" t="str">
        <f ca="1">IF(A55="","",IF(MOD(ROW(),3)=1,"上午",IF(MOD(ROW(),3)=2,"下午","加班")))</f>
        <v/>
      </c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7"/>
      <c r="XED57" s="28"/>
      <c r="XEE57" s="28"/>
      <c r="XEF57" s="28"/>
      <c r="XEG57" s="28"/>
      <c r="XEH57" s="28"/>
      <c r="XEI57" s="28"/>
      <c r="XEJ57" s="28"/>
      <c r="XEK57" s="28"/>
      <c r="XEL57" s="28"/>
      <c r="XEM57" s="28"/>
      <c r="XEN57" s="28"/>
      <c r="XEO57" s="28"/>
      <c r="XEP57" s="28"/>
      <c r="XEQ57" s="28"/>
      <c r="XER57" s="28"/>
      <c r="XES57" s="28"/>
      <c r="XET57" s="28"/>
      <c r="XEU57" s="28"/>
      <c r="XEV57" s="28"/>
      <c r="XEW57" s="28"/>
      <c r="XEX57" s="28"/>
      <c r="XEY57" s="28"/>
      <c r="XEZ57" s="28"/>
      <c r="XFA57" s="28"/>
      <c r="XFB57" s="28"/>
      <c r="XFC57" s="28"/>
      <c r="XFD57" s="28"/>
    </row>
    <row r="58" spans="1:42 16358:16384" s="3" customFormat="1" ht="19.05" customHeight="1">
      <c r="A58" s="109" t="str">
        <f ca="1">IF(B58=0,"",COUNTA($B$3:$B57))</f>
        <v/>
      </c>
      <c r="B58" s="111">
        <f ca="1">INDIRECT("员工信息表!B"&amp;COUNTA($B$3:$B57)+2)</f>
        <v>0</v>
      </c>
      <c r="C58" s="111"/>
      <c r="D58" s="111">
        <f>(COUNTIF($L58:$AP58,"出勤")+COUNTIF($L59:$AP59,"出勤"))*0.5</f>
        <v>0</v>
      </c>
      <c r="E58" s="111">
        <f>(COUNTIF($L58:$AP58,"事假")+COUNTIF($L59:$AP59,"事假"))*0.5</f>
        <v>0</v>
      </c>
      <c r="F58" s="111">
        <f>(COUNTIF($L58:$AP58,"病假")+COUNTIF($L59:$AP59,"病假"))*0.5</f>
        <v>0</v>
      </c>
      <c r="G58" s="111">
        <f>(COUNTIF($L58:$AP58,"休假")+COUNTIF($L59:$AP59,"休假"))*0.5</f>
        <v>0</v>
      </c>
      <c r="H58" s="111">
        <f>(COUNTIF($L58:$AP58,"缺勤")+COUNTIF($L59:$AP59,"缺勤"))*0.5</f>
        <v>0</v>
      </c>
      <c r="I58" s="111">
        <f>(COUNTIF($L58:$AP58,"放假")+COUNTIF($L59:$AP59,"放假"))*0.5</f>
        <v>0</v>
      </c>
      <c r="J58" s="113">
        <f>(SUM(L60:AP60))/$AO$2</f>
        <v>0</v>
      </c>
      <c r="K58" s="16" t="str">
        <f ca="1">IF(A58="","",IF(MOD(ROW(),3)=1,"上午",IF(MOD(ROW(),3)=2,"下午","加班")))</f>
        <v/>
      </c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25"/>
      <c r="XED58" s="28"/>
      <c r="XEE58" s="28"/>
      <c r="XEF58" s="28"/>
      <c r="XEG58" s="28"/>
      <c r="XEH58" s="28"/>
      <c r="XEI58" s="28"/>
      <c r="XEJ58" s="28"/>
      <c r="XEK58" s="28"/>
      <c r="XEL58" s="28"/>
      <c r="XEM58" s="28"/>
      <c r="XEN58" s="28"/>
      <c r="XEO58" s="28"/>
      <c r="XEP58" s="28"/>
      <c r="XEQ58" s="28"/>
      <c r="XER58" s="28"/>
      <c r="XES58" s="28"/>
      <c r="XET58" s="28"/>
      <c r="XEU58" s="28"/>
      <c r="XEV58" s="28"/>
      <c r="XEW58" s="28"/>
      <c r="XEX58" s="28"/>
      <c r="XEY58" s="28"/>
      <c r="XEZ58" s="28"/>
      <c r="XFA58" s="28"/>
      <c r="XFB58" s="28"/>
      <c r="XFC58" s="28"/>
      <c r="XFD58" s="28"/>
    </row>
    <row r="59" spans="1:42 16358:16384" s="3" customFormat="1" ht="19.05" customHeight="1">
      <c r="A59" s="109"/>
      <c r="B59" s="111"/>
      <c r="C59" s="111"/>
      <c r="D59" s="111"/>
      <c r="E59" s="111"/>
      <c r="F59" s="111"/>
      <c r="G59" s="111"/>
      <c r="H59" s="111"/>
      <c r="I59" s="111"/>
      <c r="J59" s="113"/>
      <c r="K59" s="18" t="str">
        <f ca="1">IF(A58="","",IF(MOD(ROW(),3)=1,"上午",IF(MOD(ROW(),3)=2,"下午","加班")))</f>
        <v/>
      </c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26"/>
      <c r="XED59" s="28"/>
      <c r="XEE59" s="28"/>
      <c r="XEF59" s="28"/>
      <c r="XEG59" s="28"/>
      <c r="XEH59" s="28"/>
      <c r="XEI59" s="28"/>
      <c r="XEJ59" s="28"/>
      <c r="XEK59" s="28"/>
      <c r="XEL59" s="28"/>
      <c r="XEM59" s="28"/>
      <c r="XEN59" s="28"/>
      <c r="XEO59" s="28"/>
      <c r="XEP59" s="28"/>
      <c r="XEQ59" s="28"/>
      <c r="XER59" s="28"/>
      <c r="XES59" s="28"/>
      <c r="XET59" s="28"/>
      <c r="XEU59" s="28"/>
      <c r="XEV59" s="28"/>
      <c r="XEW59" s="28"/>
      <c r="XEX59" s="28"/>
      <c r="XEY59" s="28"/>
      <c r="XEZ59" s="28"/>
      <c r="XFA59" s="28"/>
      <c r="XFB59" s="28"/>
      <c r="XFC59" s="28"/>
      <c r="XFD59" s="28"/>
    </row>
    <row r="60" spans="1:42 16358:16384" s="3" customFormat="1" ht="19.05" customHeight="1">
      <c r="A60" s="109"/>
      <c r="B60" s="111"/>
      <c r="C60" s="111"/>
      <c r="D60" s="111"/>
      <c r="E60" s="111"/>
      <c r="F60" s="111"/>
      <c r="G60" s="111"/>
      <c r="H60" s="111"/>
      <c r="I60" s="111"/>
      <c r="J60" s="113"/>
      <c r="K60" s="20" t="str">
        <f ca="1">IF(A58="","",IF(MOD(ROW(),3)=1,"上午",IF(MOD(ROW(),3)=2,"下午","加班")))</f>
        <v/>
      </c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7"/>
      <c r="XED60" s="28"/>
      <c r="XEE60" s="28"/>
      <c r="XEF60" s="28"/>
      <c r="XEG60" s="28"/>
      <c r="XEH60" s="28"/>
      <c r="XEI60" s="28"/>
      <c r="XEJ60" s="28"/>
      <c r="XEK60" s="28"/>
      <c r="XEL60" s="28"/>
      <c r="XEM60" s="28"/>
      <c r="XEN60" s="28"/>
      <c r="XEO60" s="28"/>
      <c r="XEP60" s="28"/>
      <c r="XEQ60" s="28"/>
      <c r="XER60" s="28"/>
      <c r="XES60" s="28"/>
      <c r="XET60" s="28"/>
      <c r="XEU60" s="28"/>
      <c r="XEV60" s="28"/>
      <c r="XEW60" s="28"/>
      <c r="XEX60" s="28"/>
      <c r="XEY60" s="28"/>
      <c r="XEZ60" s="28"/>
      <c r="XFA60" s="28"/>
      <c r="XFB60" s="28"/>
      <c r="XFC60" s="28"/>
      <c r="XFD60" s="28"/>
    </row>
    <row r="61" spans="1:42 16358:16384" s="3" customFormat="1" ht="19.05" customHeight="1">
      <c r="A61" s="109" t="str">
        <f ca="1">IF(B61=0,"",COUNTA($B$3:$B60))</f>
        <v/>
      </c>
      <c r="B61" s="111">
        <f ca="1">INDIRECT("员工信息表!B"&amp;COUNTA($B$3:$B60)+2)</f>
        <v>0</v>
      </c>
      <c r="C61" s="111"/>
      <c r="D61" s="111">
        <f>(COUNTIF($L61:$AP61,"出勤")+COUNTIF($L62:$AP62,"出勤"))*0.5</f>
        <v>0</v>
      </c>
      <c r="E61" s="111">
        <f>(COUNTIF($L61:$AP61,"事假")+COUNTIF($L62:$AP62,"事假"))*0.5</f>
        <v>0</v>
      </c>
      <c r="F61" s="111">
        <f>(COUNTIF($L61:$AP61,"病假")+COUNTIF($L62:$AP62,"病假"))*0.5</f>
        <v>0</v>
      </c>
      <c r="G61" s="111">
        <f>(COUNTIF($L61:$AP61,"休假")+COUNTIF($L62:$AP62,"休假"))*0.5</f>
        <v>0</v>
      </c>
      <c r="H61" s="111">
        <f>(COUNTIF($L61:$AP61,"缺勤")+COUNTIF($L62:$AP62,"缺勤"))*0.5</f>
        <v>0</v>
      </c>
      <c r="I61" s="111">
        <f>(COUNTIF($L61:$AP61,"放假")+COUNTIF($L62:$AP62,"放假"))*0.5</f>
        <v>0</v>
      </c>
      <c r="J61" s="113">
        <f>(SUM(L63:AP63))/$AO$2</f>
        <v>0</v>
      </c>
      <c r="K61" s="16" t="str">
        <f ca="1">IF(A61="","",IF(MOD(ROW(),3)=1,"上午",IF(MOD(ROW(),3)=2,"下午","加班")))</f>
        <v/>
      </c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25"/>
      <c r="XED61" s="28"/>
      <c r="XEE61" s="28"/>
      <c r="XEF61" s="28"/>
      <c r="XEG61" s="28"/>
      <c r="XEH61" s="28"/>
      <c r="XEI61" s="28"/>
      <c r="XEJ61" s="28"/>
      <c r="XEK61" s="28"/>
      <c r="XEL61" s="28"/>
      <c r="XEM61" s="28"/>
      <c r="XEN61" s="28"/>
      <c r="XEO61" s="28"/>
      <c r="XEP61" s="28"/>
      <c r="XEQ61" s="28"/>
      <c r="XER61" s="28"/>
      <c r="XES61" s="28"/>
      <c r="XET61" s="28"/>
      <c r="XEU61" s="28"/>
      <c r="XEV61" s="28"/>
      <c r="XEW61" s="28"/>
      <c r="XEX61" s="28"/>
      <c r="XEY61" s="28"/>
      <c r="XEZ61" s="28"/>
      <c r="XFA61" s="28"/>
      <c r="XFB61" s="28"/>
      <c r="XFC61" s="28"/>
      <c r="XFD61" s="28"/>
    </row>
    <row r="62" spans="1:42 16358:16384" s="3" customFormat="1" ht="19.05" customHeight="1">
      <c r="A62" s="109"/>
      <c r="B62" s="111"/>
      <c r="C62" s="111"/>
      <c r="D62" s="111"/>
      <c r="E62" s="111"/>
      <c r="F62" s="111"/>
      <c r="G62" s="111"/>
      <c r="H62" s="111"/>
      <c r="I62" s="111"/>
      <c r="J62" s="113"/>
      <c r="K62" s="18" t="str">
        <f ca="1">IF(A61="","",IF(MOD(ROW(),3)=1,"上午",IF(MOD(ROW(),3)=2,"下午","加班")))</f>
        <v/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26"/>
      <c r="XED62" s="28"/>
      <c r="XEE62" s="28"/>
      <c r="XEF62" s="28"/>
      <c r="XEG62" s="28"/>
      <c r="XEH62" s="28"/>
      <c r="XEI62" s="28"/>
      <c r="XEJ62" s="28"/>
      <c r="XEK62" s="28"/>
      <c r="XEL62" s="28"/>
      <c r="XEM62" s="28"/>
      <c r="XEN62" s="28"/>
      <c r="XEO62" s="28"/>
      <c r="XEP62" s="28"/>
      <c r="XEQ62" s="28"/>
      <c r="XER62" s="28"/>
      <c r="XES62" s="28"/>
      <c r="XET62" s="28"/>
      <c r="XEU62" s="28"/>
      <c r="XEV62" s="28"/>
      <c r="XEW62" s="28"/>
      <c r="XEX62" s="28"/>
      <c r="XEY62" s="28"/>
      <c r="XEZ62" s="28"/>
      <c r="XFA62" s="28"/>
      <c r="XFB62" s="28"/>
      <c r="XFC62" s="28"/>
      <c r="XFD62" s="28"/>
    </row>
    <row r="63" spans="1:42 16358:16384" s="3" customFormat="1" ht="19.05" customHeight="1">
      <c r="A63" s="109"/>
      <c r="B63" s="111"/>
      <c r="C63" s="111"/>
      <c r="D63" s="111"/>
      <c r="E63" s="111"/>
      <c r="F63" s="111"/>
      <c r="G63" s="111"/>
      <c r="H63" s="111"/>
      <c r="I63" s="111"/>
      <c r="J63" s="113"/>
      <c r="K63" s="20" t="str">
        <f ca="1">IF(A61="","",IF(MOD(ROW(),3)=1,"上午",IF(MOD(ROW(),3)=2,"下午","加班")))</f>
        <v/>
      </c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7"/>
      <c r="XED63" s="28"/>
      <c r="XEE63" s="28"/>
      <c r="XEF63" s="28"/>
      <c r="XEG63" s="28"/>
      <c r="XEH63" s="28"/>
      <c r="XEI63" s="28"/>
      <c r="XEJ63" s="28"/>
      <c r="XEK63" s="28"/>
      <c r="XEL63" s="28"/>
      <c r="XEM63" s="28"/>
      <c r="XEN63" s="28"/>
      <c r="XEO63" s="28"/>
      <c r="XEP63" s="28"/>
      <c r="XEQ63" s="28"/>
      <c r="XER63" s="28"/>
      <c r="XES63" s="28"/>
      <c r="XET63" s="28"/>
      <c r="XEU63" s="28"/>
      <c r="XEV63" s="28"/>
      <c r="XEW63" s="28"/>
      <c r="XEX63" s="28"/>
      <c r="XEY63" s="28"/>
      <c r="XEZ63" s="28"/>
      <c r="XFA63" s="28"/>
      <c r="XFB63" s="28"/>
      <c r="XFC63" s="28"/>
      <c r="XFD63" s="28"/>
    </row>
    <row r="64" spans="1:42 16358:16384" s="3" customFormat="1" ht="19.05" customHeight="1">
      <c r="A64" s="109" t="str">
        <f ca="1">IF(B64=0,"",COUNTA($B$3:$B63))</f>
        <v/>
      </c>
      <c r="B64" s="111">
        <f ca="1">INDIRECT("员工信息表!B"&amp;COUNTA($B$3:$B63)+2)</f>
        <v>0</v>
      </c>
      <c r="C64" s="111"/>
      <c r="D64" s="111">
        <f>(COUNTIF($L64:$AP64,"出勤")+COUNTIF($L65:$AP65,"出勤"))*0.5</f>
        <v>0</v>
      </c>
      <c r="E64" s="111">
        <f>(COUNTIF($L64:$AP64,"事假")+COUNTIF($L65:$AP65,"事假"))*0.5</f>
        <v>0</v>
      </c>
      <c r="F64" s="111">
        <f>(COUNTIF($L64:$AP64,"病假")+COUNTIF($L65:$AP65,"病假"))*0.5</f>
        <v>0</v>
      </c>
      <c r="G64" s="111">
        <f>(COUNTIF($L64:$AP64,"休假")+COUNTIF($L65:$AP65,"休假"))*0.5</f>
        <v>0</v>
      </c>
      <c r="H64" s="111">
        <f>(COUNTIF($L64:$AP64,"缺勤")+COUNTIF($L65:$AP65,"缺勤"))*0.5</f>
        <v>0</v>
      </c>
      <c r="I64" s="111">
        <f>(COUNTIF($L64:$AP64,"放假")+COUNTIF($L65:$AP65,"放假"))*0.5</f>
        <v>0</v>
      </c>
      <c r="J64" s="113">
        <f>(SUM(L66:AP66))/$AO$2</f>
        <v>0</v>
      </c>
      <c r="K64" s="16" t="str">
        <f ca="1">IF(A64="","",IF(MOD(ROW(),3)=1,"上午",IF(MOD(ROW(),3)=2,"下午","加班")))</f>
        <v/>
      </c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25"/>
      <c r="XED64" s="28"/>
      <c r="XEE64" s="28"/>
      <c r="XEF64" s="28"/>
      <c r="XEG64" s="28"/>
      <c r="XEH64" s="28"/>
      <c r="XEI64" s="28"/>
      <c r="XEJ64" s="28"/>
      <c r="XEK64" s="28"/>
      <c r="XEL64" s="28"/>
      <c r="XEM64" s="28"/>
      <c r="XEN64" s="28"/>
      <c r="XEO64" s="28"/>
      <c r="XEP64" s="28"/>
      <c r="XEQ64" s="28"/>
      <c r="XER64" s="28"/>
      <c r="XES64" s="28"/>
      <c r="XET64" s="28"/>
      <c r="XEU64" s="28"/>
      <c r="XEV64" s="28"/>
      <c r="XEW64" s="28"/>
      <c r="XEX64" s="28"/>
      <c r="XEY64" s="28"/>
      <c r="XEZ64" s="28"/>
      <c r="XFA64" s="28"/>
      <c r="XFB64" s="28"/>
      <c r="XFC64" s="28"/>
      <c r="XFD64" s="28"/>
    </row>
    <row r="65" spans="1:42 16358:16384" s="3" customFormat="1" ht="19.05" customHeight="1">
      <c r="A65" s="109"/>
      <c r="B65" s="111"/>
      <c r="C65" s="111"/>
      <c r="D65" s="111"/>
      <c r="E65" s="111"/>
      <c r="F65" s="111"/>
      <c r="G65" s="111"/>
      <c r="H65" s="111"/>
      <c r="I65" s="111"/>
      <c r="J65" s="113"/>
      <c r="K65" s="18" t="str">
        <f ca="1">IF(A64="","",IF(MOD(ROW(),3)=1,"上午",IF(MOD(ROW(),3)=2,"下午","加班")))</f>
        <v/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26"/>
      <c r="XED65" s="28"/>
      <c r="XEE65" s="28"/>
      <c r="XEF65" s="28"/>
      <c r="XEG65" s="28"/>
      <c r="XEH65" s="28"/>
      <c r="XEI65" s="28"/>
      <c r="XEJ65" s="28"/>
      <c r="XEK65" s="28"/>
      <c r="XEL65" s="28"/>
      <c r="XEM65" s="28"/>
      <c r="XEN65" s="28"/>
      <c r="XEO65" s="28"/>
      <c r="XEP65" s="28"/>
      <c r="XEQ65" s="28"/>
      <c r="XER65" s="28"/>
      <c r="XES65" s="28"/>
      <c r="XET65" s="28"/>
      <c r="XEU65" s="28"/>
      <c r="XEV65" s="28"/>
      <c r="XEW65" s="28"/>
      <c r="XEX65" s="28"/>
      <c r="XEY65" s="28"/>
      <c r="XEZ65" s="28"/>
      <c r="XFA65" s="28"/>
      <c r="XFB65" s="28"/>
      <c r="XFC65" s="28"/>
      <c r="XFD65" s="28"/>
    </row>
    <row r="66" spans="1:42 16358:16384" s="3" customFormat="1" ht="19.05" customHeight="1">
      <c r="A66" s="109"/>
      <c r="B66" s="111"/>
      <c r="C66" s="111"/>
      <c r="D66" s="111"/>
      <c r="E66" s="111"/>
      <c r="F66" s="111"/>
      <c r="G66" s="111"/>
      <c r="H66" s="111"/>
      <c r="I66" s="111"/>
      <c r="J66" s="113"/>
      <c r="K66" s="20" t="str">
        <f ca="1">IF(A64="","",IF(MOD(ROW(),3)=1,"上午",IF(MOD(ROW(),3)=2,"下午","加班")))</f>
        <v/>
      </c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7"/>
      <c r="XED66" s="28"/>
      <c r="XEE66" s="28"/>
      <c r="XEF66" s="28"/>
      <c r="XEG66" s="28"/>
      <c r="XEH66" s="28"/>
      <c r="XEI66" s="28"/>
      <c r="XEJ66" s="28"/>
      <c r="XEK66" s="28"/>
      <c r="XEL66" s="28"/>
      <c r="XEM66" s="28"/>
      <c r="XEN66" s="28"/>
      <c r="XEO66" s="28"/>
      <c r="XEP66" s="28"/>
      <c r="XEQ66" s="28"/>
      <c r="XER66" s="28"/>
      <c r="XES66" s="28"/>
      <c r="XET66" s="28"/>
      <c r="XEU66" s="28"/>
      <c r="XEV66" s="28"/>
      <c r="XEW66" s="28"/>
      <c r="XEX66" s="28"/>
      <c r="XEY66" s="28"/>
      <c r="XEZ66" s="28"/>
      <c r="XFA66" s="28"/>
      <c r="XFB66" s="28"/>
      <c r="XFC66" s="28"/>
      <c r="XFD66" s="28"/>
    </row>
    <row r="67" spans="1:42 16358:16384" s="3" customFormat="1" ht="19.05" customHeight="1">
      <c r="A67" s="109" t="str">
        <f ca="1">IF(B67=0,"",COUNTA($B$3:$B66))</f>
        <v/>
      </c>
      <c r="B67" s="111">
        <f ca="1">INDIRECT("员工信息表!B"&amp;COUNTA($B$3:$B66)+2)</f>
        <v>0</v>
      </c>
      <c r="C67" s="111"/>
      <c r="D67" s="111">
        <f>(COUNTIF($L67:$AP67,"出勤")+COUNTIF($L68:$AP68,"出勤"))*0.5</f>
        <v>0</v>
      </c>
      <c r="E67" s="111">
        <f>(COUNTIF($L67:$AP67,"事假")+COUNTIF($L68:$AP68,"事假"))*0.5</f>
        <v>0</v>
      </c>
      <c r="F67" s="111">
        <f>(COUNTIF($L67:$AP67,"病假")+COUNTIF($L68:$AP68,"病假"))*0.5</f>
        <v>0</v>
      </c>
      <c r="G67" s="111">
        <f>(COUNTIF($L67:$AP67,"休假")+COUNTIF($L68:$AP68,"休假"))*0.5</f>
        <v>0</v>
      </c>
      <c r="H67" s="111">
        <f>(COUNTIF($L67:$AP67,"缺勤")+COUNTIF($L68:$AP68,"缺勤"))*0.5</f>
        <v>0</v>
      </c>
      <c r="I67" s="111">
        <f>(COUNTIF($L67:$AP67,"放假")+COUNTIF($L68:$AP68,"放假"))*0.5</f>
        <v>0</v>
      </c>
      <c r="J67" s="113">
        <f>(SUM(L69:AP69))/$AO$2</f>
        <v>0</v>
      </c>
      <c r="K67" s="16" t="str">
        <f ca="1">IF(A67="","",IF(MOD(ROW(),3)=1,"上午",IF(MOD(ROW(),3)=2,"下午","加班")))</f>
        <v/>
      </c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25"/>
      <c r="XED67" s="28"/>
      <c r="XEE67" s="28"/>
      <c r="XEF67" s="28"/>
      <c r="XEG67" s="28"/>
      <c r="XEH67" s="28"/>
      <c r="XEI67" s="28"/>
      <c r="XEJ67" s="28"/>
      <c r="XEK67" s="28"/>
      <c r="XEL67" s="28"/>
      <c r="XEM67" s="28"/>
      <c r="XEN67" s="28"/>
      <c r="XEO67" s="28"/>
      <c r="XEP67" s="28"/>
      <c r="XEQ67" s="28"/>
      <c r="XER67" s="28"/>
      <c r="XES67" s="28"/>
      <c r="XET67" s="28"/>
      <c r="XEU67" s="28"/>
      <c r="XEV67" s="28"/>
      <c r="XEW67" s="28"/>
      <c r="XEX67" s="28"/>
      <c r="XEY67" s="28"/>
      <c r="XEZ67" s="28"/>
      <c r="XFA67" s="28"/>
      <c r="XFB67" s="28"/>
      <c r="XFC67" s="28"/>
      <c r="XFD67" s="28"/>
    </row>
    <row r="68" spans="1:42 16358:16384" s="3" customFormat="1" ht="19.05" customHeight="1">
      <c r="A68" s="109"/>
      <c r="B68" s="111"/>
      <c r="C68" s="111"/>
      <c r="D68" s="111"/>
      <c r="E68" s="111"/>
      <c r="F68" s="111"/>
      <c r="G68" s="111"/>
      <c r="H68" s="111"/>
      <c r="I68" s="111"/>
      <c r="J68" s="113"/>
      <c r="K68" s="18" t="str">
        <f ca="1">IF(A67="","",IF(MOD(ROW(),3)=1,"上午",IF(MOD(ROW(),3)=2,"下午","加班")))</f>
        <v/>
      </c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26"/>
      <c r="XED68" s="28"/>
      <c r="XEE68" s="28"/>
      <c r="XEF68" s="28"/>
      <c r="XEG68" s="28"/>
      <c r="XEH68" s="28"/>
      <c r="XEI68" s="28"/>
      <c r="XEJ68" s="28"/>
      <c r="XEK68" s="28"/>
      <c r="XEL68" s="28"/>
      <c r="XEM68" s="28"/>
      <c r="XEN68" s="28"/>
      <c r="XEO68" s="28"/>
      <c r="XEP68" s="28"/>
      <c r="XEQ68" s="28"/>
      <c r="XER68" s="28"/>
      <c r="XES68" s="28"/>
      <c r="XET68" s="28"/>
      <c r="XEU68" s="28"/>
      <c r="XEV68" s="28"/>
      <c r="XEW68" s="28"/>
      <c r="XEX68" s="28"/>
      <c r="XEY68" s="28"/>
      <c r="XEZ68" s="28"/>
      <c r="XFA68" s="28"/>
      <c r="XFB68" s="28"/>
      <c r="XFC68" s="28"/>
      <c r="XFD68" s="28"/>
    </row>
    <row r="69" spans="1:42 16358:16384" s="3" customFormat="1" ht="19.05" customHeight="1">
      <c r="A69" s="109"/>
      <c r="B69" s="111"/>
      <c r="C69" s="111"/>
      <c r="D69" s="111"/>
      <c r="E69" s="111"/>
      <c r="F69" s="111"/>
      <c r="G69" s="111"/>
      <c r="H69" s="111"/>
      <c r="I69" s="111"/>
      <c r="J69" s="113"/>
      <c r="K69" s="20" t="str">
        <f ca="1">IF(A67="","",IF(MOD(ROW(),3)=1,"上午",IF(MOD(ROW(),3)=2,"下午","加班")))</f>
        <v/>
      </c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7"/>
      <c r="XED69" s="28"/>
      <c r="XEE69" s="28"/>
      <c r="XEF69" s="28"/>
      <c r="XEG69" s="28"/>
      <c r="XEH69" s="28"/>
      <c r="XEI69" s="28"/>
      <c r="XEJ69" s="28"/>
      <c r="XEK69" s="28"/>
      <c r="XEL69" s="28"/>
      <c r="XEM69" s="28"/>
      <c r="XEN69" s="28"/>
      <c r="XEO69" s="28"/>
      <c r="XEP69" s="28"/>
      <c r="XEQ69" s="28"/>
      <c r="XER69" s="28"/>
      <c r="XES69" s="28"/>
      <c r="XET69" s="28"/>
      <c r="XEU69" s="28"/>
      <c r="XEV69" s="28"/>
      <c r="XEW69" s="28"/>
      <c r="XEX69" s="28"/>
      <c r="XEY69" s="28"/>
      <c r="XEZ69" s="28"/>
      <c r="XFA69" s="28"/>
      <c r="XFB69" s="28"/>
      <c r="XFC69" s="28"/>
      <c r="XFD69" s="28"/>
    </row>
    <row r="70" spans="1:42 16358:16384" s="3" customFormat="1" ht="19.05" customHeight="1">
      <c r="A70" s="109" t="str">
        <f ca="1">IF(B70=0,"",COUNTA($B$3:$B69))</f>
        <v/>
      </c>
      <c r="B70" s="111">
        <f ca="1">INDIRECT("员工信息表!B"&amp;COUNTA($B$3:$B69)+2)</f>
        <v>0</v>
      </c>
      <c r="C70" s="111"/>
      <c r="D70" s="111">
        <f>(COUNTIF($L70:$AP70,"出勤")+COUNTIF($L71:$AP71,"出勤"))*0.5</f>
        <v>0</v>
      </c>
      <c r="E70" s="111">
        <f>(COUNTIF($L70:$AP70,"事假")+COUNTIF($L71:$AP71,"事假"))*0.5</f>
        <v>0</v>
      </c>
      <c r="F70" s="111">
        <f>(COUNTIF($L70:$AP70,"病假")+COUNTIF($L71:$AP71,"病假"))*0.5</f>
        <v>0</v>
      </c>
      <c r="G70" s="111">
        <f>(COUNTIF($L70:$AP70,"休假")+COUNTIF($L71:$AP71,"休假"))*0.5</f>
        <v>0</v>
      </c>
      <c r="H70" s="111">
        <f>(COUNTIF($L70:$AP70,"缺勤")+COUNTIF($L71:$AP71,"缺勤"))*0.5</f>
        <v>0</v>
      </c>
      <c r="I70" s="111">
        <f>(COUNTIF($L70:$AP70,"放假")+COUNTIF($L71:$AP71,"放假"))*0.5</f>
        <v>0</v>
      </c>
      <c r="J70" s="113">
        <f>(SUM(L72:AP72))/$AO$2</f>
        <v>0</v>
      </c>
      <c r="K70" s="16" t="str">
        <f ca="1">IF(A70="","",IF(MOD(ROW(),3)=1,"上午",IF(MOD(ROW(),3)=2,"下午","加班")))</f>
        <v/>
      </c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25"/>
      <c r="XED70" s="28"/>
      <c r="XEE70" s="28"/>
      <c r="XEF70" s="28"/>
      <c r="XEG70" s="28"/>
      <c r="XEH70" s="28"/>
      <c r="XEI70" s="28"/>
      <c r="XEJ70" s="28"/>
      <c r="XEK70" s="28"/>
      <c r="XEL70" s="28"/>
      <c r="XEM70" s="28"/>
      <c r="XEN70" s="28"/>
      <c r="XEO70" s="28"/>
      <c r="XEP70" s="28"/>
      <c r="XEQ70" s="28"/>
      <c r="XER70" s="28"/>
      <c r="XES70" s="28"/>
      <c r="XET70" s="28"/>
      <c r="XEU70" s="28"/>
      <c r="XEV70" s="28"/>
      <c r="XEW70" s="28"/>
      <c r="XEX70" s="28"/>
      <c r="XEY70" s="28"/>
      <c r="XEZ70" s="28"/>
      <c r="XFA70" s="28"/>
      <c r="XFB70" s="28"/>
      <c r="XFC70" s="28"/>
      <c r="XFD70" s="28"/>
    </row>
    <row r="71" spans="1:42 16358:16384" s="3" customFormat="1" ht="19.05" customHeight="1">
      <c r="A71" s="109"/>
      <c r="B71" s="111"/>
      <c r="C71" s="111"/>
      <c r="D71" s="111"/>
      <c r="E71" s="111"/>
      <c r="F71" s="111"/>
      <c r="G71" s="111"/>
      <c r="H71" s="111"/>
      <c r="I71" s="111"/>
      <c r="J71" s="113"/>
      <c r="K71" s="18" t="str">
        <f ca="1">IF(A70="","",IF(MOD(ROW(),3)=1,"上午",IF(MOD(ROW(),3)=2,"下午","加班")))</f>
        <v/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26"/>
      <c r="XED71" s="28"/>
      <c r="XEE71" s="28"/>
      <c r="XEF71" s="28"/>
      <c r="XEG71" s="28"/>
      <c r="XEH71" s="28"/>
      <c r="XEI71" s="28"/>
      <c r="XEJ71" s="28"/>
      <c r="XEK71" s="28"/>
      <c r="XEL71" s="28"/>
      <c r="XEM71" s="28"/>
      <c r="XEN71" s="28"/>
      <c r="XEO71" s="28"/>
      <c r="XEP71" s="28"/>
      <c r="XEQ71" s="28"/>
      <c r="XER71" s="28"/>
      <c r="XES71" s="28"/>
      <c r="XET71" s="28"/>
      <c r="XEU71" s="28"/>
      <c r="XEV71" s="28"/>
      <c r="XEW71" s="28"/>
      <c r="XEX71" s="28"/>
      <c r="XEY71" s="28"/>
      <c r="XEZ71" s="28"/>
      <c r="XFA71" s="28"/>
      <c r="XFB71" s="28"/>
      <c r="XFC71" s="28"/>
      <c r="XFD71" s="28"/>
    </row>
    <row r="72" spans="1:42 16358:16384" s="3" customFormat="1" ht="19.05" customHeight="1">
      <c r="A72" s="109"/>
      <c r="B72" s="111"/>
      <c r="C72" s="111"/>
      <c r="D72" s="111"/>
      <c r="E72" s="111"/>
      <c r="F72" s="111"/>
      <c r="G72" s="111"/>
      <c r="H72" s="111"/>
      <c r="I72" s="111"/>
      <c r="J72" s="113"/>
      <c r="K72" s="20" t="str">
        <f ca="1">IF(A70="","",IF(MOD(ROW(),3)=1,"上午",IF(MOD(ROW(),3)=2,"下午","加班")))</f>
        <v/>
      </c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7"/>
      <c r="XED72" s="28"/>
      <c r="XEE72" s="28"/>
      <c r="XEF72" s="28"/>
      <c r="XEG72" s="28"/>
      <c r="XEH72" s="28"/>
      <c r="XEI72" s="28"/>
      <c r="XEJ72" s="28"/>
      <c r="XEK72" s="28"/>
      <c r="XEL72" s="28"/>
      <c r="XEM72" s="28"/>
      <c r="XEN72" s="28"/>
      <c r="XEO72" s="28"/>
      <c r="XEP72" s="28"/>
      <c r="XEQ72" s="28"/>
      <c r="XER72" s="28"/>
      <c r="XES72" s="28"/>
      <c r="XET72" s="28"/>
      <c r="XEU72" s="28"/>
      <c r="XEV72" s="28"/>
      <c r="XEW72" s="28"/>
      <c r="XEX72" s="28"/>
      <c r="XEY72" s="28"/>
      <c r="XEZ72" s="28"/>
      <c r="XFA72" s="28"/>
      <c r="XFB72" s="28"/>
      <c r="XFC72" s="28"/>
      <c r="XFD72" s="28"/>
    </row>
    <row r="73" spans="1:42 16358:16384" s="3" customFormat="1" ht="19.05" customHeight="1">
      <c r="A73" s="109" t="str">
        <f ca="1">IF(B73=0,"",COUNTA($B$3:$B72))</f>
        <v/>
      </c>
      <c r="B73" s="111">
        <f ca="1">INDIRECT("员工信息表!B"&amp;COUNTA($B$3:$B72)+2)</f>
        <v>0</v>
      </c>
      <c r="C73" s="111"/>
      <c r="D73" s="111">
        <f>(COUNTIF($L73:$AP73,"出勤")+COUNTIF($L74:$AP74,"出勤"))*0.5</f>
        <v>0</v>
      </c>
      <c r="E73" s="111">
        <f>(COUNTIF($L73:$AP73,"事假")+COUNTIF($L74:$AP74,"事假"))*0.5</f>
        <v>0</v>
      </c>
      <c r="F73" s="111">
        <f>(COUNTIF($L73:$AP73,"病假")+COUNTIF($L74:$AP74,"病假"))*0.5</f>
        <v>0</v>
      </c>
      <c r="G73" s="111">
        <f>(COUNTIF($L73:$AP73,"休假")+COUNTIF($L74:$AP74,"休假"))*0.5</f>
        <v>0</v>
      </c>
      <c r="H73" s="111">
        <f>(COUNTIF($L73:$AP73,"缺勤")+COUNTIF($L74:$AP74,"缺勤"))*0.5</f>
        <v>0</v>
      </c>
      <c r="I73" s="111">
        <f>(COUNTIF($L73:$AP73,"放假")+COUNTIF($L74:$AP74,"放假"))*0.5</f>
        <v>0</v>
      </c>
      <c r="J73" s="113">
        <f>(SUM(L75:AP75))/$AO$2</f>
        <v>0</v>
      </c>
      <c r="K73" s="16" t="str">
        <f ca="1">IF(A73="","",IF(MOD(ROW(),3)=1,"上午",IF(MOD(ROW(),3)=2,"下午","加班")))</f>
        <v/>
      </c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25"/>
      <c r="XED73" s="28"/>
      <c r="XEE73" s="28"/>
      <c r="XEF73" s="28"/>
      <c r="XEG73" s="28"/>
      <c r="XEH73" s="28"/>
      <c r="XEI73" s="28"/>
      <c r="XEJ73" s="28"/>
      <c r="XEK73" s="28"/>
      <c r="XEL73" s="28"/>
      <c r="XEM73" s="28"/>
      <c r="XEN73" s="28"/>
      <c r="XEO73" s="28"/>
      <c r="XEP73" s="28"/>
      <c r="XEQ73" s="28"/>
      <c r="XER73" s="28"/>
      <c r="XES73" s="28"/>
      <c r="XET73" s="28"/>
      <c r="XEU73" s="28"/>
      <c r="XEV73" s="28"/>
      <c r="XEW73" s="28"/>
      <c r="XEX73" s="28"/>
      <c r="XEY73" s="28"/>
      <c r="XEZ73" s="28"/>
      <c r="XFA73" s="28"/>
      <c r="XFB73" s="28"/>
      <c r="XFC73" s="28"/>
      <c r="XFD73" s="28"/>
    </row>
    <row r="74" spans="1:42 16358:16384" s="3" customFormat="1" ht="19.05" customHeight="1">
      <c r="A74" s="109"/>
      <c r="B74" s="111"/>
      <c r="C74" s="111"/>
      <c r="D74" s="111"/>
      <c r="E74" s="111"/>
      <c r="F74" s="111"/>
      <c r="G74" s="111"/>
      <c r="H74" s="111"/>
      <c r="I74" s="111"/>
      <c r="J74" s="113"/>
      <c r="K74" s="18" t="str">
        <f ca="1">IF(A73="","",IF(MOD(ROW(),3)=1,"上午",IF(MOD(ROW(),3)=2,"下午","加班")))</f>
        <v/>
      </c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26"/>
      <c r="XED74" s="28"/>
      <c r="XEE74" s="28"/>
      <c r="XEF74" s="28"/>
      <c r="XEG74" s="28"/>
      <c r="XEH74" s="28"/>
      <c r="XEI74" s="28"/>
      <c r="XEJ74" s="28"/>
      <c r="XEK74" s="28"/>
      <c r="XEL74" s="28"/>
      <c r="XEM74" s="28"/>
      <c r="XEN74" s="28"/>
      <c r="XEO74" s="28"/>
      <c r="XEP74" s="28"/>
      <c r="XEQ74" s="28"/>
      <c r="XER74" s="28"/>
      <c r="XES74" s="28"/>
      <c r="XET74" s="28"/>
      <c r="XEU74" s="28"/>
      <c r="XEV74" s="28"/>
      <c r="XEW74" s="28"/>
      <c r="XEX74" s="28"/>
      <c r="XEY74" s="28"/>
      <c r="XEZ74" s="28"/>
      <c r="XFA74" s="28"/>
      <c r="XFB74" s="28"/>
      <c r="XFC74" s="28"/>
      <c r="XFD74" s="28"/>
    </row>
    <row r="75" spans="1:42 16358:16384" s="3" customFormat="1" ht="19.05" customHeight="1">
      <c r="A75" s="109"/>
      <c r="B75" s="111"/>
      <c r="C75" s="111"/>
      <c r="D75" s="111"/>
      <c r="E75" s="111"/>
      <c r="F75" s="111"/>
      <c r="G75" s="111"/>
      <c r="H75" s="111"/>
      <c r="I75" s="111"/>
      <c r="J75" s="113"/>
      <c r="K75" s="20" t="str">
        <f ca="1">IF(A73="","",IF(MOD(ROW(),3)=1,"上午",IF(MOD(ROW(),3)=2,"下午","加班")))</f>
        <v/>
      </c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7"/>
      <c r="XED75" s="28"/>
      <c r="XEE75" s="28"/>
      <c r="XEF75" s="28"/>
      <c r="XEG75" s="28"/>
      <c r="XEH75" s="28"/>
      <c r="XEI75" s="28"/>
      <c r="XEJ75" s="28"/>
      <c r="XEK75" s="28"/>
      <c r="XEL75" s="28"/>
      <c r="XEM75" s="28"/>
      <c r="XEN75" s="28"/>
      <c r="XEO75" s="28"/>
      <c r="XEP75" s="28"/>
      <c r="XEQ75" s="28"/>
      <c r="XER75" s="28"/>
      <c r="XES75" s="28"/>
      <c r="XET75" s="28"/>
      <c r="XEU75" s="28"/>
      <c r="XEV75" s="28"/>
      <c r="XEW75" s="28"/>
      <c r="XEX75" s="28"/>
      <c r="XEY75" s="28"/>
      <c r="XEZ75" s="28"/>
      <c r="XFA75" s="28"/>
      <c r="XFB75" s="28"/>
      <c r="XFC75" s="28"/>
      <c r="XFD75" s="28"/>
    </row>
    <row r="76" spans="1:42 16358:16384" s="3" customFormat="1" ht="19.05" customHeight="1">
      <c r="A76" s="109" t="str">
        <f ca="1">IF(B76=0,"",COUNTA($B$3:$B75))</f>
        <v/>
      </c>
      <c r="B76" s="111">
        <f ca="1">INDIRECT("员工信息表!B"&amp;COUNTA($B$3:$B75)+2)</f>
        <v>0</v>
      </c>
      <c r="C76" s="111"/>
      <c r="D76" s="111">
        <f>(COUNTIF($L76:$AP76,"出勤")+COUNTIF($L77:$AP77,"出勤"))*0.5</f>
        <v>0</v>
      </c>
      <c r="E76" s="111">
        <f>(COUNTIF($L76:$AP76,"事假")+COUNTIF($L77:$AP77,"事假"))*0.5</f>
        <v>0</v>
      </c>
      <c r="F76" s="111">
        <f>(COUNTIF($L76:$AP76,"病假")+COUNTIF($L77:$AP77,"病假"))*0.5</f>
        <v>0</v>
      </c>
      <c r="G76" s="111">
        <f>(COUNTIF($L76:$AP76,"休假")+COUNTIF($L77:$AP77,"休假"))*0.5</f>
        <v>0</v>
      </c>
      <c r="H76" s="111">
        <f>(COUNTIF($L76:$AP76,"缺勤")+COUNTIF($L77:$AP77,"缺勤"))*0.5</f>
        <v>0</v>
      </c>
      <c r="I76" s="111">
        <f>(COUNTIF($L76:$AP76,"放假")+COUNTIF($L77:$AP77,"放假"))*0.5</f>
        <v>0</v>
      </c>
      <c r="J76" s="113">
        <f>(SUM(L78:AP78))/$AO$2</f>
        <v>0</v>
      </c>
      <c r="K76" s="16" t="str">
        <f ca="1">IF(A76="","",IF(MOD(ROW(),3)=1,"上午",IF(MOD(ROW(),3)=2,"下午","加班")))</f>
        <v/>
      </c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25"/>
      <c r="XED76" s="28"/>
      <c r="XEE76" s="28"/>
      <c r="XEF76" s="28"/>
      <c r="XEG76" s="28"/>
      <c r="XEH76" s="28"/>
      <c r="XEI76" s="28"/>
      <c r="XEJ76" s="28"/>
      <c r="XEK76" s="28"/>
      <c r="XEL76" s="28"/>
      <c r="XEM76" s="28"/>
      <c r="XEN76" s="28"/>
      <c r="XEO76" s="28"/>
      <c r="XEP76" s="28"/>
      <c r="XEQ76" s="28"/>
      <c r="XER76" s="28"/>
      <c r="XES76" s="28"/>
      <c r="XET76" s="28"/>
      <c r="XEU76" s="28"/>
      <c r="XEV76" s="28"/>
      <c r="XEW76" s="28"/>
      <c r="XEX76" s="28"/>
      <c r="XEY76" s="28"/>
      <c r="XEZ76" s="28"/>
      <c r="XFA76" s="28"/>
      <c r="XFB76" s="28"/>
      <c r="XFC76" s="28"/>
      <c r="XFD76" s="28"/>
    </row>
    <row r="77" spans="1:42 16358:16384" s="3" customFormat="1" ht="19.05" customHeight="1">
      <c r="A77" s="109"/>
      <c r="B77" s="111"/>
      <c r="C77" s="111"/>
      <c r="D77" s="111"/>
      <c r="E77" s="111"/>
      <c r="F77" s="111"/>
      <c r="G77" s="111"/>
      <c r="H77" s="111"/>
      <c r="I77" s="111"/>
      <c r="J77" s="113"/>
      <c r="K77" s="18" t="str">
        <f ca="1">IF(A76="","",IF(MOD(ROW(),3)=1,"上午",IF(MOD(ROW(),3)=2,"下午","加班")))</f>
        <v/>
      </c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26"/>
      <c r="XED77" s="28"/>
      <c r="XEE77" s="28"/>
      <c r="XEF77" s="28"/>
      <c r="XEG77" s="28"/>
      <c r="XEH77" s="28"/>
      <c r="XEI77" s="28"/>
      <c r="XEJ77" s="28"/>
      <c r="XEK77" s="28"/>
      <c r="XEL77" s="28"/>
      <c r="XEM77" s="28"/>
      <c r="XEN77" s="28"/>
      <c r="XEO77" s="28"/>
      <c r="XEP77" s="28"/>
      <c r="XEQ77" s="28"/>
      <c r="XER77" s="28"/>
      <c r="XES77" s="28"/>
      <c r="XET77" s="28"/>
      <c r="XEU77" s="28"/>
      <c r="XEV77" s="28"/>
      <c r="XEW77" s="28"/>
      <c r="XEX77" s="28"/>
      <c r="XEY77" s="28"/>
      <c r="XEZ77" s="28"/>
      <c r="XFA77" s="28"/>
      <c r="XFB77" s="28"/>
      <c r="XFC77" s="28"/>
      <c r="XFD77" s="28"/>
    </row>
    <row r="78" spans="1:42 16358:16384" s="3" customFormat="1" ht="19.05" customHeight="1">
      <c r="A78" s="109"/>
      <c r="B78" s="111"/>
      <c r="C78" s="111"/>
      <c r="D78" s="111"/>
      <c r="E78" s="111"/>
      <c r="F78" s="111"/>
      <c r="G78" s="111"/>
      <c r="H78" s="111"/>
      <c r="I78" s="111"/>
      <c r="J78" s="113"/>
      <c r="K78" s="20" t="str">
        <f ca="1">IF(A76="","",IF(MOD(ROW(),3)=1,"上午",IF(MOD(ROW(),3)=2,"下午","加班")))</f>
        <v/>
      </c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7"/>
      <c r="XED78" s="28"/>
      <c r="XEE78" s="28"/>
      <c r="XEF78" s="28"/>
      <c r="XEG78" s="28"/>
      <c r="XEH78" s="28"/>
      <c r="XEI78" s="28"/>
      <c r="XEJ78" s="28"/>
      <c r="XEK78" s="28"/>
      <c r="XEL78" s="28"/>
      <c r="XEM78" s="28"/>
      <c r="XEN78" s="28"/>
      <c r="XEO78" s="28"/>
      <c r="XEP78" s="28"/>
      <c r="XEQ78" s="28"/>
      <c r="XER78" s="28"/>
      <c r="XES78" s="28"/>
      <c r="XET78" s="28"/>
      <c r="XEU78" s="28"/>
      <c r="XEV78" s="28"/>
      <c r="XEW78" s="28"/>
      <c r="XEX78" s="28"/>
      <c r="XEY78" s="28"/>
      <c r="XEZ78" s="28"/>
      <c r="XFA78" s="28"/>
      <c r="XFB78" s="28"/>
      <c r="XFC78" s="28"/>
      <c r="XFD78" s="28"/>
    </row>
    <row r="79" spans="1:42 16358:16384" s="3" customFormat="1" ht="19.05" customHeight="1">
      <c r="A79" s="109" t="str">
        <f ca="1">IF(B79=0,"",COUNTA($B$3:$B78))</f>
        <v/>
      </c>
      <c r="B79" s="111">
        <f ca="1">INDIRECT("员工信息表!B"&amp;COUNTA($B$3:$B78)+2)</f>
        <v>0</v>
      </c>
      <c r="C79" s="111"/>
      <c r="D79" s="111">
        <f>(COUNTIF($L79:$AP79,"出勤")+COUNTIF($L80:$AP80,"出勤"))*0.5</f>
        <v>0</v>
      </c>
      <c r="E79" s="111">
        <f>(COUNTIF($L79:$AP79,"事假")+COUNTIF($L80:$AP80,"事假"))*0.5</f>
        <v>0</v>
      </c>
      <c r="F79" s="111">
        <f>(COUNTIF($L79:$AP79,"病假")+COUNTIF($L80:$AP80,"病假"))*0.5</f>
        <v>0</v>
      </c>
      <c r="G79" s="111">
        <f>(COUNTIF($L79:$AP79,"休假")+COUNTIF($L80:$AP80,"休假"))*0.5</f>
        <v>0</v>
      </c>
      <c r="H79" s="111">
        <f>(COUNTIF($L79:$AP79,"缺勤")+COUNTIF($L80:$AP80,"缺勤"))*0.5</f>
        <v>0</v>
      </c>
      <c r="I79" s="111">
        <f>(COUNTIF($L79:$AP79,"放假")+COUNTIF($L80:$AP80,"放假"))*0.5</f>
        <v>0</v>
      </c>
      <c r="J79" s="113">
        <f>(SUM(L81:AP81))/$AO$2</f>
        <v>0</v>
      </c>
      <c r="K79" s="16" t="str">
        <f ca="1">IF(A79="","",IF(MOD(ROW(),3)=1,"上午",IF(MOD(ROW(),3)=2,"下午","加班")))</f>
        <v/>
      </c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25"/>
      <c r="XED79" s="28"/>
      <c r="XEE79" s="28"/>
      <c r="XEF79" s="28"/>
      <c r="XEG79" s="28"/>
      <c r="XEH79" s="28"/>
      <c r="XEI79" s="28"/>
      <c r="XEJ79" s="28"/>
      <c r="XEK79" s="28"/>
      <c r="XEL79" s="28"/>
      <c r="XEM79" s="28"/>
      <c r="XEN79" s="28"/>
      <c r="XEO79" s="28"/>
      <c r="XEP79" s="28"/>
      <c r="XEQ79" s="28"/>
      <c r="XER79" s="28"/>
      <c r="XES79" s="28"/>
      <c r="XET79" s="28"/>
      <c r="XEU79" s="28"/>
      <c r="XEV79" s="28"/>
      <c r="XEW79" s="28"/>
      <c r="XEX79" s="28"/>
      <c r="XEY79" s="28"/>
      <c r="XEZ79" s="28"/>
      <c r="XFA79" s="28"/>
      <c r="XFB79" s="28"/>
      <c r="XFC79" s="28"/>
      <c r="XFD79" s="28"/>
    </row>
    <row r="80" spans="1:42 16358:16384" s="3" customFormat="1" ht="19.05" customHeight="1">
      <c r="A80" s="109"/>
      <c r="B80" s="111"/>
      <c r="C80" s="111"/>
      <c r="D80" s="111"/>
      <c r="E80" s="111"/>
      <c r="F80" s="111"/>
      <c r="G80" s="111"/>
      <c r="H80" s="111"/>
      <c r="I80" s="111"/>
      <c r="J80" s="113"/>
      <c r="K80" s="18" t="str">
        <f ca="1">IF(A79="","",IF(MOD(ROW(),3)=1,"上午",IF(MOD(ROW(),3)=2,"下午","加班")))</f>
        <v/>
      </c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26"/>
      <c r="XED80" s="28"/>
      <c r="XEE80" s="28"/>
      <c r="XEF80" s="28"/>
      <c r="XEG80" s="28"/>
      <c r="XEH80" s="28"/>
      <c r="XEI80" s="28"/>
      <c r="XEJ80" s="28"/>
      <c r="XEK80" s="28"/>
      <c r="XEL80" s="28"/>
      <c r="XEM80" s="28"/>
      <c r="XEN80" s="28"/>
      <c r="XEO80" s="28"/>
      <c r="XEP80" s="28"/>
      <c r="XEQ80" s="28"/>
      <c r="XER80" s="28"/>
      <c r="XES80" s="28"/>
      <c r="XET80" s="28"/>
      <c r="XEU80" s="28"/>
      <c r="XEV80" s="28"/>
      <c r="XEW80" s="28"/>
      <c r="XEX80" s="28"/>
      <c r="XEY80" s="28"/>
      <c r="XEZ80" s="28"/>
      <c r="XFA80" s="28"/>
      <c r="XFB80" s="28"/>
      <c r="XFC80" s="28"/>
      <c r="XFD80" s="28"/>
    </row>
    <row r="81" spans="1:42 16358:16384" s="3" customFormat="1" ht="19.05" customHeight="1">
      <c r="A81" s="109"/>
      <c r="B81" s="111"/>
      <c r="C81" s="111"/>
      <c r="D81" s="111"/>
      <c r="E81" s="111"/>
      <c r="F81" s="111"/>
      <c r="G81" s="111"/>
      <c r="H81" s="111"/>
      <c r="I81" s="111"/>
      <c r="J81" s="113"/>
      <c r="K81" s="20" t="str">
        <f ca="1">IF(A79="","",IF(MOD(ROW(),3)=1,"上午",IF(MOD(ROW(),3)=2,"下午","加班")))</f>
        <v/>
      </c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7"/>
      <c r="XED81" s="28"/>
      <c r="XEE81" s="28"/>
      <c r="XEF81" s="28"/>
      <c r="XEG81" s="28"/>
      <c r="XEH81" s="28"/>
      <c r="XEI81" s="28"/>
      <c r="XEJ81" s="28"/>
      <c r="XEK81" s="28"/>
      <c r="XEL81" s="28"/>
      <c r="XEM81" s="28"/>
      <c r="XEN81" s="28"/>
      <c r="XEO81" s="28"/>
      <c r="XEP81" s="28"/>
      <c r="XEQ81" s="28"/>
      <c r="XER81" s="28"/>
      <c r="XES81" s="28"/>
      <c r="XET81" s="28"/>
      <c r="XEU81" s="28"/>
      <c r="XEV81" s="28"/>
      <c r="XEW81" s="28"/>
      <c r="XEX81" s="28"/>
      <c r="XEY81" s="28"/>
      <c r="XEZ81" s="28"/>
      <c r="XFA81" s="28"/>
      <c r="XFB81" s="28"/>
      <c r="XFC81" s="28"/>
      <c r="XFD81" s="28"/>
    </row>
    <row r="82" spans="1:42 16358:16384" s="3" customFormat="1" ht="19.05" customHeight="1">
      <c r="A82" s="109" t="str">
        <f ca="1">IF(B82=0,"",COUNTA($B$3:$B81))</f>
        <v/>
      </c>
      <c r="B82" s="111">
        <f ca="1">INDIRECT("员工信息表!B"&amp;COUNTA($B$3:$B81)+2)</f>
        <v>0</v>
      </c>
      <c r="C82" s="111"/>
      <c r="D82" s="111">
        <f>(COUNTIF($L82:$AP82,"出勤")+COUNTIF($L83:$AP83,"出勤"))*0.5</f>
        <v>0</v>
      </c>
      <c r="E82" s="111">
        <f>(COUNTIF($L82:$AP82,"事假")+COUNTIF($L83:$AP83,"事假"))*0.5</f>
        <v>0</v>
      </c>
      <c r="F82" s="111">
        <f>(COUNTIF($L82:$AP82,"病假")+COUNTIF($L83:$AP83,"病假"))*0.5</f>
        <v>0</v>
      </c>
      <c r="G82" s="111">
        <f>(COUNTIF($L82:$AP82,"休假")+COUNTIF($L83:$AP83,"休假"))*0.5</f>
        <v>0</v>
      </c>
      <c r="H82" s="111">
        <f>(COUNTIF($L82:$AP82,"缺勤")+COUNTIF($L83:$AP83,"缺勤"))*0.5</f>
        <v>0</v>
      </c>
      <c r="I82" s="111">
        <f>(COUNTIF($L82:$AP82,"放假")+COUNTIF($L83:$AP83,"放假"))*0.5</f>
        <v>0</v>
      </c>
      <c r="J82" s="113">
        <f>(SUM(L84:AP84))/$AO$2</f>
        <v>0</v>
      </c>
      <c r="K82" s="16" t="str">
        <f ca="1">IF(A82="","",IF(MOD(ROW(),3)=1,"上午",IF(MOD(ROW(),3)=2,"下午","加班")))</f>
        <v/>
      </c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25"/>
      <c r="XED82" s="28"/>
      <c r="XEE82" s="28"/>
      <c r="XEF82" s="28"/>
      <c r="XEG82" s="28"/>
      <c r="XEH82" s="28"/>
      <c r="XEI82" s="28"/>
      <c r="XEJ82" s="28"/>
      <c r="XEK82" s="28"/>
      <c r="XEL82" s="28"/>
      <c r="XEM82" s="28"/>
      <c r="XEN82" s="28"/>
      <c r="XEO82" s="28"/>
      <c r="XEP82" s="28"/>
      <c r="XEQ82" s="28"/>
      <c r="XER82" s="28"/>
      <c r="XES82" s="28"/>
      <c r="XET82" s="28"/>
      <c r="XEU82" s="28"/>
      <c r="XEV82" s="28"/>
      <c r="XEW82" s="28"/>
      <c r="XEX82" s="28"/>
      <c r="XEY82" s="28"/>
      <c r="XEZ82" s="28"/>
      <c r="XFA82" s="28"/>
      <c r="XFB82" s="28"/>
      <c r="XFC82" s="28"/>
      <c r="XFD82" s="28"/>
    </row>
    <row r="83" spans="1:42 16358:16384" s="3" customFormat="1" ht="19.05" customHeight="1">
      <c r="A83" s="109"/>
      <c r="B83" s="111"/>
      <c r="C83" s="111"/>
      <c r="D83" s="111"/>
      <c r="E83" s="111"/>
      <c r="F83" s="111"/>
      <c r="G83" s="111"/>
      <c r="H83" s="111"/>
      <c r="I83" s="111"/>
      <c r="J83" s="113"/>
      <c r="K83" s="18" t="str">
        <f ca="1">IF(A82="","",IF(MOD(ROW(),3)=1,"上午",IF(MOD(ROW(),3)=2,"下午","加班")))</f>
        <v/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26"/>
      <c r="XED83" s="28"/>
      <c r="XEE83" s="28"/>
      <c r="XEF83" s="28"/>
      <c r="XEG83" s="28"/>
      <c r="XEH83" s="28"/>
      <c r="XEI83" s="28"/>
      <c r="XEJ83" s="28"/>
      <c r="XEK83" s="28"/>
      <c r="XEL83" s="28"/>
      <c r="XEM83" s="28"/>
      <c r="XEN83" s="28"/>
      <c r="XEO83" s="28"/>
      <c r="XEP83" s="28"/>
      <c r="XEQ83" s="28"/>
      <c r="XER83" s="28"/>
      <c r="XES83" s="28"/>
      <c r="XET83" s="28"/>
      <c r="XEU83" s="28"/>
      <c r="XEV83" s="28"/>
      <c r="XEW83" s="28"/>
      <c r="XEX83" s="28"/>
      <c r="XEY83" s="28"/>
      <c r="XEZ83" s="28"/>
      <c r="XFA83" s="28"/>
      <c r="XFB83" s="28"/>
      <c r="XFC83" s="28"/>
      <c r="XFD83" s="28"/>
    </row>
    <row r="84" spans="1:42 16358:16384" s="3" customFormat="1" ht="19.05" customHeight="1">
      <c r="A84" s="109"/>
      <c r="B84" s="111"/>
      <c r="C84" s="111"/>
      <c r="D84" s="111"/>
      <c r="E84" s="111"/>
      <c r="F84" s="111"/>
      <c r="G84" s="111"/>
      <c r="H84" s="111"/>
      <c r="I84" s="111"/>
      <c r="J84" s="113"/>
      <c r="K84" s="20" t="str">
        <f ca="1">IF(A82="","",IF(MOD(ROW(),3)=1,"上午",IF(MOD(ROW(),3)=2,"下午","加班")))</f>
        <v/>
      </c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7"/>
      <c r="XED84" s="28"/>
      <c r="XEE84" s="28"/>
      <c r="XEF84" s="28"/>
      <c r="XEG84" s="28"/>
      <c r="XEH84" s="28"/>
      <c r="XEI84" s="28"/>
      <c r="XEJ84" s="28"/>
      <c r="XEK84" s="28"/>
      <c r="XEL84" s="28"/>
      <c r="XEM84" s="28"/>
      <c r="XEN84" s="28"/>
      <c r="XEO84" s="28"/>
      <c r="XEP84" s="28"/>
      <c r="XEQ84" s="28"/>
      <c r="XER84" s="28"/>
      <c r="XES84" s="28"/>
      <c r="XET84" s="28"/>
      <c r="XEU84" s="28"/>
      <c r="XEV84" s="28"/>
      <c r="XEW84" s="28"/>
      <c r="XEX84" s="28"/>
      <c r="XEY84" s="28"/>
      <c r="XEZ84" s="28"/>
      <c r="XFA84" s="28"/>
      <c r="XFB84" s="28"/>
      <c r="XFC84" s="28"/>
      <c r="XFD84" s="28"/>
    </row>
    <row r="85" spans="1:42 16358:16384" s="3" customFormat="1" ht="19.05" customHeight="1">
      <c r="A85" s="109" t="str">
        <f ca="1">IF(B85=0,"",COUNTA($B$3:$B84))</f>
        <v/>
      </c>
      <c r="B85" s="111">
        <f ca="1">INDIRECT("员工信息表!B"&amp;COUNTA($B$3:$B84)+2)</f>
        <v>0</v>
      </c>
      <c r="C85" s="111"/>
      <c r="D85" s="111">
        <f>(COUNTIF($L85:$AP85,"出勤")+COUNTIF($L86:$AP86,"出勤"))*0.5</f>
        <v>0</v>
      </c>
      <c r="E85" s="111">
        <f>(COUNTIF($L85:$AP85,"事假")+COUNTIF($L86:$AP86,"事假"))*0.5</f>
        <v>0</v>
      </c>
      <c r="F85" s="111">
        <f>(COUNTIF($L85:$AP85,"病假")+COUNTIF($L86:$AP86,"病假"))*0.5</f>
        <v>0</v>
      </c>
      <c r="G85" s="111">
        <f>(COUNTIF($L85:$AP85,"休假")+COUNTIF($L86:$AP86,"休假"))*0.5</f>
        <v>0</v>
      </c>
      <c r="H85" s="111">
        <f>(COUNTIF($L85:$AP85,"缺勤")+COUNTIF($L86:$AP86,"缺勤"))*0.5</f>
        <v>0</v>
      </c>
      <c r="I85" s="111">
        <f>(COUNTIF($L85:$AP85,"放假")+COUNTIF($L86:$AP86,"放假"))*0.5</f>
        <v>0</v>
      </c>
      <c r="J85" s="113">
        <f>(SUM(L87:AP87))/$AO$2</f>
        <v>0</v>
      </c>
      <c r="K85" s="16" t="str">
        <f ca="1">IF(A85="","",IF(MOD(ROW(),3)=1,"上午",IF(MOD(ROW(),3)=2,"下午","加班")))</f>
        <v/>
      </c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25"/>
      <c r="XED85" s="28"/>
      <c r="XEE85" s="28"/>
      <c r="XEF85" s="28"/>
      <c r="XEG85" s="28"/>
      <c r="XEH85" s="28"/>
      <c r="XEI85" s="28"/>
      <c r="XEJ85" s="28"/>
      <c r="XEK85" s="28"/>
      <c r="XEL85" s="28"/>
      <c r="XEM85" s="28"/>
      <c r="XEN85" s="28"/>
      <c r="XEO85" s="28"/>
      <c r="XEP85" s="28"/>
      <c r="XEQ85" s="28"/>
      <c r="XER85" s="28"/>
      <c r="XES85" s="28"/>
      <c r="XET85" s="28"/>
      <c r="XEU85" s="28"/>
      <c r="XEV85" s="28"/>
      <c r="XEW85" s="28"/>
      <c r="XEX85" s="28"/>
      <c r="XEY85" s="28"/>
      <c r="XEZ85" s="28"/>
      <c r="XFA85" s="28"/>
      <c r="XFB85" s="28"/>
      <c r="XFC85" s="28"/>
      <c r="XFD85" s="28"/>
    </row>
    <row r="86" spans="1:42 16358:16384" s="3" customFormat="1" ht="19.05" customHeight="1">
      <c r="A86" s="109"/>
      <c r="B86" s="111"/>
      <c r="C86" s="111"/>
      <c r="D86" s="111"/>
      <c r="E86" s="111"/>
      <c r="F86" s="111"/>
      <c r="G86" s="111"/>
      <c r="H86" s="111"/>
      <c r="I86" s="111"/>
      <c r="J86" s="113"/>
      <c r="K86" s="18" t="str">
        <f ca="1">IF(A85="","",IF(MOD(ROW(),3)=1,"上午",IF(MOD(ROW(),3)=2,"下午","加班")))</f>
        <v/>
      </c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26"/>
      <c r="XED86" s="28"/>
      <c r="XEE86" s="28"/>
      <c r="XEF86" s="28"/>
      <c r="XEG86" s="28"/>
      <c r="XEH86" s="28"/>
      <c r="XEI86" s="28"/>
      <c r="XEJ86" s="28"/>
      <c r="XEK86" s="28"/>
      <c r="XEL86" s="28"/>
      <c r="XEM86" s="28"/>
      <c r="XEN86" s="28"/>
      <c r="XEO86" s="28"/>
      <c r="XEP86" s="28"/>
      <c r="XEQ86" s="28"/>
      <c r="XER86" s="28"/>
      <c r="XES86" s="28"/>
      <c r="XET86" s="28"/>
      <c r="XEU86" s="28"/>
      <c r="XEV86" s="28"/>
      <c r="XEW86" s="28"/>
      <c r="XEX86" s="28"/>
      <c r="XEY86" s="28"/>
      <c r="XEZ86" s="28"/>
      <c r="XFA86" s="28"/>
      <c r="XFB86" s="28"/>
      <c r="XFC86" s="28"/>
      <c r="XFD86" s="28"/>
    </row>
    <row r="87" spans="1:42 16358:16384" s="3" customFormat="1" ht="19.05" customHeight="1">
      <c r="A87" s="109"/>
      <c r="B87" s="111"/>
      <c r="C87" s="111"/>
      <c r="D87" s="111"/>
      <c r="E87" s="111"/>
      <c r="F87" s="111"/>
      <c r="G87" s="111"/>
      <c r="H87" s="111"/>
      <c r="I87" s="111"/>
      <c r="J87" s="113"/>
      <c r="K87" s="20" t="str">
        <f ca="1">IF(A85="","",IF(MOD(ROW(),3)=1,"上午",IF(MOD(ROW(),3)=2,"下午","加班")))</f>
        <v/>
      </c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7"/>
      <c r="XED87" s="28"/>
      <c r="XEE87" s="28"/>
      <c r="XEF87" s="28"/>
      <c r="XEG87" s="28"/>
      <c r="XEH87" s="28"/>
      <c r="XEI87" s="28"/>
      <c r="XEJ87" s="28"/>
      <c r="XEK87" s="28"/>
      <c r="XEL87" s="28"/>
      <c r="XEM87" s="28"/>
      <c r="XEN87" s="28"/>
      <c r="XEO87" s="28"/>
      <c r="XEP87" s="28"/>
      <c r="XEQ87" s="28"/>
      <c r="XER87" s="28"/>
      <c r="XES87" s="28"/>
      <c r="XET87" s="28"/>
      <c r="XEU87" s="28"/>
      <c r="XEV87" s="28"/>
      <c r="XEW87" s="28"/>
      <c r="XEX87" s="28"/>
      <c r="XEY87" s="28"/>
      <c r="XEZ87" s="28"/>
      <c r="XFA87" s="28"/>
      <c r="XFB87" s="28"/>
      <c r="XFC87" s="28"/>
      <c r="XFD87" s="28"/>
    </row>
    <row r="88" spans="1:42 16358:16384" s="3" customFormat="1" ht="19.05" customHeight="1">
      <c r="A88" s="109" t="str">
        <f ca="1">IF(B88=0,"",COUNTA($B$3:$B87))</f>
        <v/>
      </c>
      <c r="B88" s="111">
        <f ca="1">INDIRECT("员工信息表!B"&amp;COUNTA($B$3:$B87)+2)</f>
        <v>0</v>
      </c>
      <c r="C88" s="111"/>
      <c r="D88" s="111">
        <f>(COUNTIF($L88:$AP88,"出勤")+COUNTIF($L89:$AP89,"出勤"))*0.5</f>
        <v>0</v>
      </c>
      <c r="E88" s="111">
        <f>(COUNTIF($L88:$AP88,"事假")+COUNTIF($L89:$AP89,"事假"))*0.5</f>
        <v>0</v>
      </c>
      <c r="F88" s="111">
        <f>(COUNTIF($L88:$AP88,"病假")+COUNTIF($L89:$AP89,"病假"))*0.5</f>
        <v>0</v>
      </c>
      <c r="G88" s="111">
        <f>(COUNTIF($L88:$AP88,"休假")+COUNTIF($L89:$AP89,"休假"))*0.5</f>
        <v>0</v>
      </c>
      <c r="H88" s="111">
        <f>(COUNTIF($L88:$AP88,"缺勤")+COUNTIF($L89:$AP89,"缺勤"))*0.5</f>
        <v>0</v>
      </c>
      <c r="I88" s="111">
        <f>(COUNTIF($L88:$AP88,"放假")+COUNTIF($L89:$AP89,"放假"))*0.5</f>
        <v>0</v>
      </c>
      <c r="J88" s="113">
        <f>(SUM(L90:AP90))/$AO$2</f>
        <v>0</v>
      </c>
      <c r="K88" s="16" t="str">
        <f ca="1">IF(A88="","",IF(MOD(ROW(),3)=1,"上午",IF(MOD(ROW(),3)=2,"下午","加班")))</f>
        <v/>
      </c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25"/>
      <c r="XED88" s="28"/>
      <c r="XEE88" s="28"/>
      <c r="XEF88" s="28"/>
      <c r="XEG88" s="28"/>
      <c r="XEH88" s="28"/>
      <c r="XEI88" s="28"/>
      <c r="XEJ88" s="28"/>
      <c r="XEK88" s="28"/>
      <c r="XEL88" s="28"/>
      <c r="XEM88" s="28"/>
      <c r="XEN88" s="28"/>
      <c r="XEO88" s="28"/>
      <c r="XEP88" s="28"/>
      <c r="XEQ88" s="28"/>
      <c r="XER88" s="28"/>
      <c r="XES88" s="28"/>
      <c r="XET88" s="28"/>
      <c r="XEU88" s="28"/>
      <c r="XEV88" s="28"/>
      <c r="XEW88" s="28"/>
      <c r="XEX88" s="28"/>
      <c r="XEY88" s="28"/>
      <c r="XEZ88" s="28"/>
      <c r="XFA88" s="28"/>
      <c r="XFB88" s="28"/>
      <c r="XFC88" s="28"/>
      <c r="XFD88" s="28"/>
    </row>
    <row r="89" spans="1:42 16358:16384" s="3" customFormat="1" ht="19.05" customHeight="1">
      <c r="A89" s="109"/>
      <c r="B89" s="111"/>
      <c r="C89" s="111"/>
      <c r="D89" s="111"/>
      <c r="E89" s="111"/>
      <c r="F89" s="111"/>
      <c r="G89" s="111"/>
      <c r="H89" s="111"/>
      <c r="I89" s="111"/>
      <c r="J89" s="113"/>
      <c r="K89" s="18" t="str">
        <f ca="1">IF(A88="","",IF(MOD(ROW(),3)=1,"上午",IF(MOD(ROW(),3)=2,"下午","加班")))</f>
        <v/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26"/>
      <c r="XED89" s="28"/>
      <c r="XEE89" s="28"/>
      <c r="XEF89" s="28"/>
      <c r="XEG89" s="28"/>
      <c r="XEH89" s="28"/>
      <c r="XEI89" s="28"/>
      <c r="XEJ89" s="28"/>
      <c r="XEK89" s="28"/>
      <c r="XEL89" s="28"/>
      <c r="XEM89" s="28"/>
      <c r="XEN89" s="28"/>
      <c r="XEO89" s="28"/>
      <c r="XEP89" s="28"/>
      <c r="XEQ89" s="28"/>
      <c r="XER89" s="28"/>
      <c r="XES89" s="28"/>
      <c r="XET89" s="28"/>
      <c r="XEU89" s="28"/>
      <c r="XEV89" s="28"/>
      <c r="XEW89" s="28"/>
      <c r="XEX89" s="28"/>
      <c r="XEY89" s="28"/>
      <c r="XEZ89" s="28"/>
      <c r="XFA89" s="28"/>
      <c r="XFB89" s="28"/>
      <c r="XFC89" s="28"/>
      <c r="XFD89" s="28"/>
    </row>
    <row r="90" spans="1:42 16358:16384" s="3" customFormat="1" ht="19.05" customHeight="1">
      <c r="A90" s="109"/>
      <c r="B90" s="111"/>
      <c r="C90" s="111"/>
      <c r="D90" s="111"/>
      <c r="E90" s="111"/>
      <c r="F90" s="111"/>
      <c r="G90" s="111"/>
      <c r="H90" s="111"/>
      <c r="I90" s="111"/>
      <c r="J90" s="113"/>
      <c r="K90" s="20" t="str">
        <f ca="1">IF(A88="","",IF(MOD(ROW(),3)=1,"上午",IF(MOD(ROW(),3)=2,"下午","加班")))</f>
        <v/>
      </c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7"/>
      <c r="XED90" s="28"/>
      <c r="XEE90" s="28"/>
      <c r="XEF90" s="28"/>
      <c r="XEG90" s="28"/>
      <c r="XEH90" s="28"/>
      <c r="XEI90" s="28"/>
      <c r="XEJ90" s="28"/>
      <c r="XEK90" s="28"/>
      <c r="XEL90" s="28"/>
      <c r="XEM90" s="28"/>
      <c r="XEN90" s="28"/>
      <c r="XEO90" s="28"/>
      <c r="XEP90" s="28"/>
      <c r="XEQ90" s="28"/>
      <c r="XER90" s="28"/>
      <c r="XES90" s="28"/>
      <c r="XET90" s="28"/>
      <c r="XEU90" s="28"/>
      <c r="XEV90" s="28"/>
      <c r="XEW90" s="28"/>
      <c r="XEX90" s="28"/>
      <c r="XEY90" s="28"/>
      <c r="XEZ90" s="28"/>
      <c r="XFA90" s="28"/>
      <c r="XFB90" s="28"/>
      <c r="XFC90" s="28"/>
      <c r="XFD90" s="28"/>
    </row>
    <row r="91" spans="1:42 16358:16384" s="3" customFormat="1" ht="19.05" customHeight="1">
      <c r="A91" s="109" t="str">
        <f ca="1">IF(B91=0,"",COUNTA($B$3:$B90))</f>
        <v/>
      </c>
      <c r="B91" s="111">
        <f ca="1">INDIRECT("员工信息表!B"&amp;COUNTA($B$3:$B90)+2)</f>
        <v>0</v>
      </c>
      <c r="C91" s="111"/>
      <c r="D91" s="111">
        <f>(COUNTIF($L91:$AP91,"出勤")+COUNTIF($L92:$AP92,"出勤"))*0.5</f>
        <v>0</v>
      </c>
      <c r="E91" s="111">
        <f>(COUNTIF($L91:$AP91,"事假")+COUNTIF($L92:$AP92,"事假"))*0.5</f>
        <v>0</v>
      </c>
      <c r="F91" s="111">
        <f>(COUNTIF($L91:$AP91,"病假")+COUNTIF($L92:$AP92,"病假"))*0.5</f>
        <v>0</v>
      </c>
      <c r="G91" s="111">
        <f>(COUNTIF($L91:$AP91,"休假")+COUNTIF($L92:$AP92,"休假"))*0.5</f>
        <v>0</v>
      </c>
      <c r="H91" s="111">
        <f>(COUNTIF($L91:$AP91,"缺勤")+COUNTIF($L92:$AP92,"缺勤"))*0.5</f>
        <v>0</v>
      </c>
      <c r="I91" s="111">
        <f>(COUNTIF($L91:$AP91,"放假")+COUNTIF($L92:$AP92,"放假"))*0.5</f>
        <v>0</v>
      </c>
      <c r="J91" s="113">
        <f>(SUM(L93:AP93))/$AO$2</f>
        <v>0</v>
      </c>
      <c r="K91" s="16" t="str">
        <f ca="1">IF(A91="","",IF(MOD(ROW(),3)=1,"上午",IF(MOD(ROW(),3)=2,"下午","加班")))</f>
        <v/>
      </c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25"/>
      <c r="XED91" s="28"/>
      <c r="XEE91" s="28"/>
      <c r="XEF91" s="28"/>
      <c r="XEG91" s="28"/>
      <c r="XEH91" s="28"/>
      <c r="XEI91" s="28"/>
      <c r="XEJ91" s="28"/>
      <c r="XEK91" s="28"/>
      <c r="XEL91" s="28"/>
      <c r="XEM91" s="28"/>
      <c r="XEN91" s="28"/>
      <c r="XEO91" s="28"/>
      <c r="XEP91" s="28"/>
      <c r="XEQ91" s="28"/>
      <c r="XER91" s="28"/>
      <c r="XES91" s="28"/>
      <c r="XET91" s="28"/>
      <c r="XEU91" s="28"/>
      <c r="XEV91" s="28"/>
      <c r="XEW91" s="28"/>
      <c r="XEX91" s="28"/>
      <c r="XEY91" s="28"/>
      <c r="XEZ91" s="28"/>
      <c r="XFA91" s="28"/>
      <c r="XFB91" s="28"/>
      <c r="XFC91" s="28"/>
      <c r="XFD91" s="28"/>
    </row>
    <row r="92" spans="1:42 16358:16384" s="3" customFormat="1" ht="19.05" customHeight="1">
      <c r="A92" s="109"/>
      <c r="B92" s="111"/>
      <c r="C92" s="111"/>
      <c r="D92" s="111"/>
      <c r="E92" s="111"/>
      <c r="F92" s="111"/>
      <c r="G92" s="111"/>
      <c r="H92" s="111"/>
      <c r="I92" s="111"/>
      <c r="J92" s="113"/>
      <c r="K92" s="18" t="str">
        <f ca="1">IF(A91="","",IF(MOD(ROW(),3)=1,"上午",IF(MOD(ROW(),3)=2,"下午","加班")))</f>
        <v/>
      </c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26"/>
      <c r="XED92" s="28"/>
      <c r="XEE92" s="28"/>
      <c r="XEF92" s="28"/>
      <c r="XEG92" s="28"/>
      <c r="XEH92" s="28"/>
      <c r="XEI92" s="28"/>
      <c r="XEJ92" s="28"/>
      <c r="XEK92" s="28"/>
      <c r="XEL92" s="28"/>
      <c r="XEM92" s="28"/>
      <c r="XEN92" s="28"/>
      <c r="XEO92" s="28"/>
      <c r="XEP92" s="28"/>
      <c r="XEQ92" s="28"/>
      <c r="XER92" s="28"/>
      <c r="XES92" s="28"/>
      <c r="XET92" s="28"/>
      <c r="XEU92" s="28"/>
      <c r="XEV92" s="28"/>
      <c r="XEW92" s="28"/>
      <c r="XEX92" s="28"/>
      <c r="XEY92" s="28"/>
      <c r="XEZ92" s="28"/>
      <c r="XFA92" s="28"/>
      <c r="XFB92" s="28"/>
      <c r="XFC92" s="28"/>
      <c r="XFD92" s="28"/>
    </row>
    <row r="93" spans="1:42 16358:16384" s="3" customFormat="1" ht="19.05" customHeight="1">
      <c r="A93" s="109"/>
      <c r="B93" s="111"/>
      <c r="C93" s="111"/>
      <c r="D93" s="111"/>
      <c r="E93" s="111"/>
      <c r="F93" s="111"/>
      <c r="G93" s="111"/>
      <c r="H93" s="111"/>
      <c r="I93" s="111"/>
      <c r="J93" s="113"/>
      <c r="K93" s="20" t="str">
        <f ca="1">IF(A91="","",IF(MOD(ROW(),3)=1,"上午",IF(MOD(ROW(),3)=2,"下午","加班")))</f>
        <v/>
      </c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7"/>
      <c r="XED93" s="28"/>
      <c r="XEE93" s="28"/>
      <c r="XEF93" s="28"/>
      <c r="XEG93" s="28"/>
      <c r="XEH93" s="28"/>
      <c r="XEI93" s="28"/>
      <c r="XEJ93" s="28"/>
      <c r="XEK93" s="28"/>
      <c r="XEL93" s="28"/>
      <c r="XEM93" s="28"/>
      <c r="XEN93" s="28"/>
      <c r="XEO93" s="28"/>
      <c r="XEP93" s="28"/>
      <c r="XEQ93" s="28"/>
      <c r="XER93" s="28"/>
      <c r="XES93" s="28"/>
      <c r="XET93" s="28"/>
      <c r="XEU93" s="28"/>
      <c r="XEV93" s="28"/>
      <c r="XEW93" s="28"/>
      <c r="XEX93" s="28"/>
      <c r="XEY93" s="28"/>
      <c r="XEZ93" s="28"/>
      <c r="XFA93" s="28"/>
      <c r="XFB93" s="28"/>
      <c r="XFC93" s="28"/>
      <c r="XFD93" s="28"/>
    </row>
    <row r="94" spans="1:42 16358:16384" s="3" customFormat="1" ht="19.05" customHeight="1">
      <c r="A94" s="109" t="str">
        <f ca="1">IF(B94=0,"",COUNTA($B$3:$B93))</f>
        <v/>
      </c>
      <c r="B94" s="111">
        <f ca="1">INDIRECT("员工信息表!B"&amp;COUNTA($B$3:$B93)+2)</f>
        <v>0</v>
      </c>
      <c r="C94" s="111"/>
      <c r="D94" s="111">
        <f>(COUNTIF($L94:$AP94,"出勤")+COUNTIF($L95:$AP95,"出勤"))*0.5</f>
        <v>0</v>
      </c>
      <c r="E94" s="111">
        <f>(COUNTIF($L94:$AP94,"事假")+COUNTIF($L95:$AP95,"事假"))*0.5</f>
        <v>0</v>
      </c>
      <c r="F94" s="111">
        <f>(COUNTIF($L94:$AP94,"病假")+COUNTIF($L95:$AP95,"病假"))*0.5</f>
        <v>0</v>
      </c>
      <c r="G94" s="111">
        <f>(COUNTIF($L94:$AP94,"休假")+COUNTIF($L95:$AP95,"休假"))*0.5</f>
        <v>0</v>
      </c>
      <c r="H94" s="111">
        <f>(COUNTIF($L94:$AP94,"缺勤")+COUNTIF($L95:$AP95,"缺勤"))*0.5</f>
        <v>0</v>
      </c>
      <c r="I94" s="111">
        <f>(COUNTIF($L94:$AP94,"放假")+COUNTIF($L95:$AP95,"放假"))*0.5</f>
        <v>0</v>
      </c>
      <c r="J94" s="113">
        <f>(SUM(L96:AP96))/$AO$2</f>
        <v>0</v>
      </c>
      <c r="K94" s="16" t="str">
        <f ca="1">IF(A94="","",IF(MOD(ROW(),3)=1,"上午",IF(MOD(ROW(),3)=2,"下午","加班")))</f>
        <v/>
      </c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25"/>
      <c r="XED94" s="28"/>
      <c r="XEE94" s="28"/>
      <c r="XEF94" s="28"/>
      <c r="XEG94" s="28"/>
      <c r="XEH94" s="28"/>
      <c r="XEI94" s="28"/>
      <c r="XEJ94" s="28"/>
      <c r="XEK94" s="28"/>
      <c r="XEL94" s="28"/>
      <c r="XEM94" s="28"/>
      <c r="XEN94" s="28"/>
      <c r="XEO94" s="28"/>
      <c r="XEP94" s="28"/>
      <c r="XEQ94" s="28"/>
      <c r="XER94" s="28"/>
      <c r="XES94" s="28"/>
      <c r="XET94" s="28"/>
      <c r="XEU94" s="28"/>
      <c r="XEV94" s="28"/>
      <c r="XEW94" s="28"/>
      <c r="XEX94" s="28"/>
      <c r="XEY94" s="28"/>
      <c r="XEZ94" s="28"/>
      <c r="XFA94" s="28"/>
      <c r="XFB94" s="28"/>
      <c r="XFC94" s="28"/>
      <c r="XFD94" s="28"/>
    </row>
    <row r="95" spans="1:42 16358:16384" s="3" customFormat="1" ht="19.05" customHeight="1">
      <c r="A95" s="109"/>
      <c r="B95" s="111"/>
      <c r="C95" s="111"/>
      <c r="D95" s="111"/>
      <c r="E95" s="111"/>
      <c r="F95" s="111"/>
      <c r="G95" s="111"/>
      <c r="H95" s="111"/>
      <c r="I95" s="111"/>
      <c r="J95" s="113"/>
      <c r="K95" s="18" t="str">
        <f ca="1">IF(A94="","",IF(MOD(ROW(),3)=1,"上午",IF(MOD(ROW(),3)=2,"下午","加班")))</f>
        <v/>
      </c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26"/>
      <c r="XED95" s="28"/>
      <c r="XEE95" s="28"/>
      <c r="XEF95" s="28"/>
      <c r="XEG95" s="28"/>
      <c r="XEH95" s="28"/>
      <c r="XEI95" s="28"/>
      <c r="XEJ95" s="28"/>
      <c r="XEK95" s="28"/>
      <c r="XEL95" s="28"/>
      <c r="XEM95" s="28"/>
      <c r="XEN95" s="28"/>
      <c r="XEO95" s="28"/>
      <c r="XEP95" s="28"/>
      <c r="XEQ95" s="28"/>
      <c r="XER95" s="28"/>
      <c r="XES95" s="28"/>
      <c r="XET95" s="28"/>
      <c r="XEU95" s="28"/>
      <c r="XEV95" s="28"/>
      <c r="XEW95" s="28"/>
      <c r="XEX95" s="28"/>
      <c r="XEY95" s="28"/>
      <c r="XEZ95" s="28"/>
      <c r="XFA95" s="28"/>
      <c r="XFB95" s="28"/>
      <c r="XFC95" s="28"/>
      <c r="XFD95" s="28"/>
    </row>
    <row r="96" spans="1:42 16358:16384" s="3" customFormat="1" ht="19.05" customHeight="1">
      <c r="A96" s="109"/>
      <c r="B96" s="111"/>
      <c r="C96" s="111"/>
      <c r="D96" s="111"/>
      <c r="E96" s="111"/>
      <c r="F96" s="111"/>
      <c r="G96" s="111"/>
      <c r="H96" s="111"/>
      <c r="I96" s="111"/>
      <c r="J96" s="113"/>
      <c r="K96" s="20" t="str">
        <f ca="1">IF(A94="","",IF(MOD(ROW(),3)=1,"上午",IF(MOD(ROW(),3)=2,"下午","加班")))</f>
        <v/>
      </c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7"/>
      <c r="XED96" s="28"/>
      <c r="XEE96" s="28"/>
      <c r="XEF96" s="28"/>
      <c r="XEG96" s="28"/>
      <c r="XEH96" s="28"/>
      <c r="XEI96" s="28"/>
      <c r="XEJ96" s="28"/>
      <c r="XEK96" s="28"/>
      <c r="XEL96" s="28"/>
      <c r="XEM96" s="28"/>
      <c r="XEN96" s="28"/>
      <c r="XEO96" s="28"/>
      <c r="XEP96" s="28"/>
      <c r="XEQ96" s="28"/>
      <c r="XER96" s="28"/>
      <c r="XES96" s="28"/>
      <c r="XET96" s="28"/>
      <c r="XEU96" s="28"/>
      <c r="XEV96" s="28"/>
      <c r="XEW96" s="28"/>
      <c r="XEX96" s="28"/>
      <c r="XEY96" s="28"/>
      <c r="XEZ96" s="28"/>
      <c r="XFA96" s="28"/>
      <c r="XFB96" s="28"/>
      <c r="XFC96" s="28"/>
      <c r="XFD96" s="28"/>
    </row>
    <row r="97" spans="1:42 16358:16384" s="3" customFormat="1" ht="19.05" customHeight="1">
      <c r="A97" s="109" t="str">
        <f ca="1">IF(B97=0,"",COUNTA($B$3:$B96))</f>
        <v/>
      </c>
      <c r="B97" s="111">
        <f ca="1">INDIRECT("员工信息表!B"&amp;COUNTA($B$3:$B96)+2)</f>
        <v>0</v>
      </c>
      <c r="C97" s="111"/>
      <c r="D97" s="111">
        <f>(COUNTIF($L97:$AP97,"出勤")+COUNTIF($L98:$AP98,"出勤"))*0.5</f>
        <v>0</v>
      </c>
      <c r="E97" s="111">
        <f>(COUNTIF($L97:$AP97,"事假")+COUNTIF($L98:$AP98,"事假"))*0.5</f>
        <v>0</v>
      </c>
      <c r="F97" s="111">
        <f>(COUNTIF($L97:$AP97,"病假")+COUNTIF($L98:$AP98,"病假"))*0.5</f>
        <v>0</v>
      </c>
      <c r="G97" s="111">
        <f>(COUNTIF($L97:$AP97,"休假")+COUNTIF($L98:$AP98,"休假"))*0.5</f>
        <v>0</v>
      </c>
      <c r="H97" s="111">
        <f>(COUNTIF($L97:$AP97,"缺勤")+COUNTIF($L98:$AP98,"缺勤"))*0.5</f>
        <v>0</v>
      </c>
      <c r="I97" s="111">
        <f>(COUNTIF($L97:$AP97,"放假")+COUNTIF($L98:$AP98,"放假"))*0.5</f>
        <v>0</v>
      </c>
      <c r="J97" s="113">
        <f>(SUM(L99:AP99))/$AO$2</f>
        <v>0</v>
      </c>
      <c r="K97" s="16" t="str">
        <f ca="1">IF(A97="","",IF(MOD(ROW(),3)=1,"上午",IF(MOD(ROW(),3)=2,"下午","加班")))</f>
        <v/>
      </c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25"/>
      <c r="XED97" s="28"/>
      <c r="XEE97" s="28"/>
      <c r="XEF97" s="28"/>
      <c r="XEG97" s="28"/>
      <c r="XEH97" s="28"/>
      <c r="XEI97" s="28"/>
      <c r="XEJ97" s="28"/>
      <c r="XEK97" s="28"/>
      <c r="XEL97" s="28"/>
      <c r="XEM97" s="28"/>
      <c r="XEN97" s="28"/>
      <c r="XEO97" s="28"/>
      <c r="XEP97" s="28"/>
      <c r="XEQ97" s="28"/>
      <c r="XER97" s="28"/>
      <c r="XES97" s="28"/>
      <c r="XET97" s="28"/>
      <c r="XEU97" s="28"/>
      <c r="XEV97" s="28"/>
      <c r="XEW97" s="28"/>
      <c r="XEX97" s="28"/>
      <c r="XEY97" s="28"/>
      <c r="XEZ97" s="28"/>
      <c r="XFA97" s="28"/>
      <c r="XFB97" s="28"/>
      <c r="XFC97" s="28"/>
      <c r="XFD97" s="28"/>
    </row>
    <row r="98" spans="1:42 16358:16384" s="3" customFormat="1" ht="19.05" customHeight="1">
      <c r="A98" s="109"/>
      <c r="B98" s="111"/>
      <c r="C98" s="111"/>
      <c r="D98" s="111"/>
      <c r="E98" s="111"/>
      <c r="F98" s="111"/>
      <c r="G98" s="111"/>
      <c r="H98" s="111"/>
      <c r="I98" s="111"/>
      <c r="J98" s="113"/>
      <c r="K98" s="18" t="str">
        <f ca="1">IF(A97="","",IF(MOD(ROW(),3)=1,"上午",IF(MOD(ROW(),3)=2,"下午","加班")))</f>
        <v/>
      </c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26"/>
      <c r="XED98" s="28"/>
      <c r="XEE98" s="28"/>
      <c r="XEF98" s="28"/>
      <c r="XEG98" s="28"/>
      <c r="XEH98" s="28"/>
      <c r="XEI98" s="28"/>
      <c r="XEJ98" s="28"/>
      <c r="XEK98" s="28"/>
      <c r="XEL98" s="28"/>
      <c r="XEM98" s="28"/>
      <c r="XEN98" s="28"/>
      <c r="XEO98" s="28"/>
      <c r="XEP98" s="28"/>
      <c r="XEQ98" s="28"/>
      <c r="XER98" s="28"/>
      <c r="XES98" s="28"/>
      <c r="XET98" s="28"/>
      <c r="XEU98" s="28"/>
      <c r="XEV98" s="28"/>
      <c r="XEW98" s="28"/>
      <c r="XEX98" s="28"/>
      <c r="XEY98" s="28"/>
      <c r="XEZ98" s="28"/>
      <c r="XFA98" s="28"/>
      <c r="XFB98" s="28"/>
      <c r="XFC98" s="28"/>
      <c r="XFD98" s="28"/>
    </row>
    <row r="99" spans="1:42 16358:16384" s="3" customFormat="1" ht="19.05" customHeight="1">
      <c r="A99" s="109"/>
      <c r="B99" s="111"/>
      <c r="C99" s="111"/>
      <c r="D99" s="111"/>
      <c r="E99" s="111"/>
      <c r="F99" s="111"/>
      <c r="G99" s="111"/>
      <c r="H99" s="111"/>
      <c r="I99" s="111"/>
      <c r="J99" s="113"/>
      <c r="K99" s="20" t="str">
        <f ca="1">IF(A97="","",IF(MOD(ROW(),3)=1,"上午",IF(MOD(ROW(),3)=2,"下午","加班")))</f>
        <v/>
      </c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7"/>
      <c r="XED99" s="28"/>
      <c r="XEE99" s="28"/>
      <c r="XEF99" s="28"/>
      <c r="XEG99" s="28"/>
      <c r="XEH99" s="28"/>
      <c r="XEI99" s="28"/>
      <c r="XEJ99" s="28"/>
      <c r="XEK99" s="28"/>
      <c r="XEL99" s="28"/>
      <c r="XEM99" s="28"/>
      <c r="XEN99" s="28"/>
      <c r="XEO99" s="28"/>
      <c r="XEP99" s="28"/>
      <c r="XEQ99" s="28"/>
      <c r="XER99" s="28"/>
      <c r="XES99" s="28"/>
      <c r="XET99" s="28"/>
      <c r="XEU99" s="28"/>
      <c r="XEV99" s="28"/>
      <c r="XEW99" s="28"/>
      <c r="XEX99" s="28"/>
      <c r="XEY99" s="28"/>
      <c r="XEZ99" s="28"/>
      <c r="XFA99" s="28"/>
      <c r="XFB99" s="28"/>
      <c r="XFC99" s="28"/>
      <c r="XFD99" s="28"/>
    </row>
    <row r="100" spans="1:42 16358:16384" s="3" customFormat="1" ht="19.05" customHeight="1">
      <c r="A100" s="109" t="str">
        <f ca="1">IF(B100=0,"",COUNTA($B$3:$B99))</f>
        <v/>
      </c>
      <c r="B100" s="111">
        <f ca="1">INDIRECT("员工信息表!B"&amp;COUNTA($B$3:$B99)+2)</f>
        <v>0</v>
      </c>
      <c r="C100" s="111"/>
      <c r="D100" s="111">
        <f>(COUNTIF($L100:$AP100,"出勤")+COUNTIF($L101:$AP101,"出勤"))*0.5</f>
        <v>0</v>
      </c>
      <c r="E100" s="111">
        <f>(COUNTIF($L100:$AP100,"事假")+COUNTIF($L101:$AP101,"事假"))*0.5</f>
        <v>0</v>
      </c>
      <c r="F100" s="111">
        <f>(COUNTIF($L100:$AP100,"病假")+COUNTIF($L101:$AP101,"病假"))*0.5</f>
        <v>0</v>
      </c>
      <c r="G100" s="111">
        <f>(COUNTIF($L100:$AP100,"休假")+COUNTIF($L101:$AP101,"休假"))*0.5</f>
        <v>0</v>
      </c>
      <c r="H100" s="111">
        <f>(COUNTIF($L100:$AP100,"缺勤")+COUNTIF($L101:$AP101,"缺勤"))*0.5</f>
        <v>0</v>
      </c>
      <c r="I100" s="111">
        <f>(COUNTIF($L100:$AP100,"放假")+COUNTIF($L101:$AP101,"放假"))*0.5</f>
        <v>0</v>
      </c>
      <c r="J100" s="113">
        <f>(SUM(L102:AP102))/$AO$2</f>
        <v>0</v>
      </c>
      <c r="K100" s="16" t="str">
        <f ca="1">IF(A100="","",IF(MOD(ROW(),3)=1,"上午",IF(MOD(ROW(),3)=2,"下午","加班")))</f>
        <v/>
      </c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25"/>
      <c r="XED100" s="28"/>
      <c r="XEE100" s="28"/>
      <c r="XEF100" s="28"/>
      <c r="XEG100" s="28"/>
      <c r="XEH100" s="28"/>
      <c r="XEI100" s="28"/>
      <c r="XEJ100" s="28"/>
      <c r="XEK100" s="28"/>
      <c r="XEL100" s="28"/>
      <c r="XEM100" s="28"/>
      <c r="XEN100" s="28"/>
      <c r="XEO100" s="28"/>
      <c r="XEP100" s="28"/>
      <c r="XEQ100" s="28"/>
      <c r="XER100" s="28"/>
      <c r="XES100" s="28"/>
      <c r="XET100" s="28"/>
      <c r="XEU100" s="28"/>
      <c r="XEV100" s="28"/>
      <c r="XEW100" s="28"/>
      <c r="XEX100" s="28"/>
      <c r="XEY100" s="28"/>
      <c r="XEZ100" s="28"/>
      <c r="XFA100" s="28"/>
      <c r="XFB100" s="28"/>
      <c r="XFC100" s="28"/>
      <c r="XFD100" s="28"/>
    </row>
    <row r="101" spans="1:42 16358:16384" s="3" customFormat="1" ht="19.05" customHeight="1">
      <c r="A101" s="109"/>
      <c r="B101" s="111"/>
      <c r="C101" s="111"/>
      <c r="D101" s="111"/>
      <c r="E101" s="111"/>
      <c r="F101" s="111"/>
      <c r="G101" s="111"/>
      <c r="H101" s="111"/>
      <c r="I101" s="111"/>
      <c r="J101" s="113"/>
      <c r="K101" s="18" t="str">
        <f ca="1">IF(A100="","",IF(MOD(ROW(),3)=1,"上午",IF(MOD(ROW(),3)=2,"下午","加班")))</f>
        <v/>
      </c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26"/>
      <c r="XED101" s="28"/>
      <c r="XEE101" s="28"/>
      <c r="XEF101" s="28"/>
      <c r="XEG101" s="28"/>
      <c r="XEH101" s="28"/>
      <c r="XEI101" s="28"/>
      <c r="XEJ101" s="28"/>
      <c r="XEK101" s="28"/>
      <c r="XEL101" s="28"/>
      <c r="XEM101" s="28"/>
      <c r="XEN101" s="28"/>
      <c r="XEO101" s="28"/>
      <c r="XEP101" s="28"/>
      <c r="XEQ101" s="28"/>
      <c r="XER101" s="28"/>
      <c r="XES101" s="28"/>
      <c r="XET101" s="28"/>
      <c r="XEU101" s="28"/>
      <c r="XEV101" s="28"/>
      <c r="XEW101" s="28"/>
      <c r="XEX101" s="28"/>
      <c r="XEY101" s="28"/>
      <c r="XEZ101" s="28"/>
      <c r="XFA101" s="28"/>
      <c r="XFB101" s="28"/>
      <c r="XFC101" s="28"/>
      <c r="XFD101" s="28"/>
    </row>
    <row r="102" spans="1:42 16358:16384" s="3" customFormat="1" ht="19.05" customHeight="1">
      <c r="A102" s="109"/>
      <c r="B102" s="111"/>
      <c r="C102" s="111"/>
      <c r="D102" s="111"/>
      <c r="E102" s="111"/>
      <c r="F102" s="111"/>
      <c r="G102" s="111"/>
      <c r="H102" s="111"/>
      <c r="I102" s="111"/>
      <c r="J102" s="113"/>
      <c r="K102" s="20" t="str">
        <f ca="1">IF(A100="","",IF(MOD(ROW(),3)=1,"上午",IF(MOD(ROW(),3)=2,"下午","加班")))</f>
        <v/>
      </c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7"/>
      <c r="XED102" s="28"/>
      <c r="XEE102" s="28"/>
      <c r="XEF102" s="28"/>
      <c r="XEG102" s="28"/>
      <c r="XEH102" s="28"/>
      <c r="XEI102" s="28"/>
      <c r="XEJ102" s="28"/>
      <c r="XEK102" s="28"/>
      <c r="XEL102" s="28"/>
      <c r="XEM102" s="28"/>
      <c r="XEN102" s="28"/>
      <c r="XEO102" s="28"/>
      <c r="XEP102" s="28"/>
      <c r="XEQ102" s="28"/>
      <c r="XER102" s="28"/>
      <c r="XES102" s="28"/>
      <c r="XET102" s="28"/>
      <c r="XEU102" s="28"/>
      <c r="XEV102" s="28"/>
      <c r="XEW102" s="28"/>
      <c r="XEX102" s="28"/>
      <c r="XEY102" s="28"/>
      <c r="XEZ102" s="28"/>
      <c r="XFA102" s="28"/>
      <c r="XFB102" s="28"/>
      <c r="XFC102" s="28"/>
      <c r="XFD102" s="28"/>
    </row>
    <row r="103" spans="1:42 16358:16384" s="3" customFormat="1" ht="19.05" customHeight="1">
      <c r="A103" s="109" t="str">
        <f ca="1">IF(B103=0,"",COUNTA($B$3:$B102))</f>
        <v/>
      </c>
      <c r="B103" s="111">
        <f ca="1">INDIRECT("员工信息表!B"&amp;COUNTA($B$3:$B102)+2)</f>
        <v>0</v>
      </c>
      <c r="C103" s="111"/>
      <c r="D103" s="111">
        <f>(COUNTIF($L103:$AP103,"出勤")+COUNTIF($L104:$AP104,"出勤"))*0.5</f>
        <v>0</v>
      </c>
      <c r="E103" s="111">
        <f>(COUNTIF($L103:$AP103,"事假")+COUNTIF($L104:$AP104,"事假"))*0.5</f>
        <v>0</v>
      </c>
      <c r="F103" s="111">
        <f>(COUNTIF($L103:$AP103,"病假")+COUNTIF($L104:$AP104,"病假"))*0.5</f>
        <v>0</v>
      </c>
      <c r="G103" s="111">
        <f>(COUNTIF($L103:$AP103,"休假")+COUNTIF($L104:$AP104,"休假"))*0.5</f>
        <v>0</v>
      </c>
      <c r="H103" s="111">
        <f>(COUNTIF($L103:$AP103,"缺勤")+COUNTIF($L104:$AP104,"缺勤"))*0.5</f>
        <v>0</v>
      </c>
      <c r="I103" s="111">
        <f>(COUNTIF($L103:$AP103,"放假")+COUNTIF($L104:$AP104,"放假"))*0.5</f>
        <v>0</v>
      </c>
      <c r="J103" s="113">
        <f>(SUM(L105:AP105))/$AO$2</f>
        <v>0</v>
      </c>
      <c r="K103" s="16" t="str">
        <f ca="1">IF(A103="","",IF(MOD(ROW(),3)=1,"上午",IF(MOD(ROW(),3)=2,"下午","加班")))</f>
        <v/>
      </c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25"/>
      <c r="XED103" s="28"/>
      <c r="XEE103" s="28"/>
      <c r="XEF103" s="28"/>
      <c r="XEG103" s="28"/>
      <c r="XEH103" s="28"/>
      <c r="XEI103" s="28"/>
      <c r="XEJ103" s="28"/>
      <c r="XEK103" s="28"/>
      <c r="XEL103" s="28"/>
      <c r="XEM103" s="28"/>
      <c r="XEN103" s="28"/>
      <c r="XEO103" s="28"/>
      <c r="XEP103" s="28"/>
      <c r="XEQ103" s="28"/>
      <c r="XER103" s="28"/>
      <c r="XES103" s="28"/>
      <c r="XET103" s="28"/>
      <c r="XEU103" s="28"/>
      <c r="XEV103" s="28"/>
      <c r="XEW103" s="28"/>
      <c r="XEX103" s="28"/>
      <c r="XEY103" s="28"/>
      <c r="XEZ103" s="28"/>
      <c r="XFA103" s="28"/>
      <c r="XFB103" s="28"/>
      <c r="XFC103" s="28"/>
      <c r="XFD103" s="28"/>
    </row>
    <row r="104" spans="1:42 16358:16384" s="3" customFormat="1" ht="19.05" customHeight="1">
      <c r="A104" s="109"/>
      <c r="B104" s="111"/>
      <c r="C104" s="111"/>
      <c r="D104" s="111"/>
      <c r="E104" s="111"/>
      <c r="F104" s="111"/>
      <c r="G104" s="111"/>
      <c r="H104" s="111"/>
      <c r="I104" s="111"/>
      <c r="J104" s="113"/>
      <c r="K104" s="18" t="str">
        <f ca="1">IF(A103="","",IF(MOD(ROW(),3)=1,"上午",IF(MOD(ROW(),3)=2,"下午","加班")))</f>
        <v/>
      </c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26"/>
      <c r="XED104" s="28"/>
      <c r="XEE104" s="28"/>
      <c r="XEF104" s="28"/>
      <c r="XEG104" s="28"/>
      <c r="XEH104" s="28"/>
      <c r="XEI104" s="28"/>
      <c r="XEJ104" s="28"/>
      <c r="XEK104" s="28"/>
      <c r="XEL104" s="28"/>
      <c r="XEM104" s="28"/>
      <c r="XEN104" s="28"/>
      <c r="XEO104" s="28"/>
      <c r="XEP104" s="28"/>
      <c r="XEQ104" s="28"/>
      <c r="XER104" s="28"/>
      <c r="XES104" s="28"/>
      <c r="XET104" s="28"/>
      <c r="XEU104" s="28"/>
      <c r="XEV104" s="28"/>
      <c r="XEW104" s="28"/>
      <c r="XEX104" s="28"/>
      <c r="XEY104" s="28"/>
      <c r="XEZ104" s="28"/>
      <c r="XFA104" s="28"/>
      <c r="XFB104" s="28"/>
      <c r="XFC104" s="28"/>
      <c r="XFD104" s="28"/>
    </row>
    <row r="105" spans="1:42 16358:16384" s="3" customFormat="1" ht="19.05" customHeight="1">
      <c r="A105" s="109"/>
      <c r="B105" s="111"/>
      <c r="C105" s="111"/>
      <c r="D105" s="111"/>
      <c r="E105" s="111"/>
      <c r="F105" s="111"/>
      <c r="G105" s="111"/>
      <c r="H105" s="111"/>
      <c r="I105" s="111"/>
      <c r="J105" s="113"/>
      <c r="K105" s="20" t="str">
        <f ca="1">IF(A103="","",IF(MOD(ROW(),3)=1,"上午",IF(MOD(ROW(),3)=2,"下午","加班")))</f>
        <v/>
      </c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7"/>
      <c r="XED105" s="28"/>
      <c r="XEE105" s="28"/>
      <c r="XEF105" s="28"/>
      <c r="XEG105" s="28"/>
      <c r="XEH105" s="28"/>
      <c r="XEI105" s="28"/>
      <c r="XEJ105" s="28"/>
      <c r="XEK105" s="28"/>
      <c r="XEL105" s="28"/>
      <c r="XEM105" s="28"/>
      <c r="XEN105" s="28"/>
      <c r="XEO105" s="28"/>
      <c r="XEP105" s="28"/>
      <c r="XEQ105" s="28"/>
      <c r="XER105" s="28"/>
      <c r="XES105" s="28"/>
      <c r="XET105" s="28"/>
      <c r="XEU105" s="28"/>
      <c r="XEV105" s="28"/>
      <c r="XEW105" s="28"/>
      <c r="XEX105" s="28"/>
      <c r="XEY105" s="28"/>
      <c r="XEZ105" s="28"/>
      <c r="XFA105" s="28"/>
      <c r="XFB105" s="28"/>
      <c r="XFC105" s="28"/>
      <c r="XFD105" s="28"/>
    </row>
    <row r="106" spans="1:42 16358:16384" s="3" customFormat="1" ht="19.05" customHeight="1">
      <c r="A106" s="109" t="str">
        <f ca="1">IF(B106=0,"",COUNTA($B$3:$B105))</f>
        <v/>
      </c>
      <c r="B106" s="111">
        <f ca="1">INDIRECT("员工信息表!B"&amp;COUNTA($B$3:$B105)+2)</f>
        <v>0</v>
      </c>
      <c r="C106" s="111"/>
      <c r="D106" s="111">
        <f>(COUNTIF($L106:$AP106,"出勤")+COUNTIF($L107:$AP107,"出勤"))*0.5</f>
        <v>0</v>
      </c>
      <c r="E106" s="111">
        <f>(COUNTIF($L106:$AP106,"事假")+COUNTIF($L107:$AP107,"事假"))*0.5</f>
        <v>0</v>
      </c>
      <c r="F106" s="111">
        <f>(COUNTIF($L106:$AP106,"病假")+COUNTIF($L107:$AP107,"病假"))*0.5</f>
        <v>0</v>
      </c>
      <c r="G106" s="111">
        <f>(COUNTIF($L106:$AP106,"休假")+COUNTIF($L107:$AP107,"休假"))*0.5</f>
        <v>0</v>
      </c>
      <c r="H106" s="111">
        <f>(COUNTIF($L106:$AP106,"缺勤")+COUNTIF($L107:$AP107,"缺勤"))*0.5</f>
        <v>0</v>
      </c>
      <c r="I106" s="111">
        <f>(COUNTIF($L106:$AP106,"放假")+COUNTIF($L107:$AP107,"放假"))*0.5</f>
        <v>0</v>
      </c>
      <c r="J106" s="113">
        <f>(SUM(L108:AP108))/$AO$2</f>
        <v>0</v>
      </c>
      <c r="K106" s="16" t="str">
        <f ca="1">IF(A106="","",IF(MOD(ROW(),3)=1,"上午",IF(MOD(ROW(),3)=2,"下午","加班")))</f>
        <v/>
      </c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25"/>
      <c r="XED106" s="28"/>
      <c r="XEE106" s="28"/>
      <c r="XEF106" s="28"/>
      <c r="XEG106" s="28"/>
      <c r="XEH106" s="28"/>
      <c r="XEI106" s="28"/>
      <c r="XEJ106" s="28"/>
      <c r="XEK106" s="28"/>
      <c r="XEL106" s="28"/>
      <c r="XEM106" s="28"/>
      <c r="XEN106" s="28"/>
      <c r="XEO106" s="28"/>
      <c r="XEP106" s="28"/>
      <c r="XEQ106" s="28"/>
      <c r="XER106" s="28"/>
      <c r="XES106" s="28"/>
      <c r="XET106" s="28"/>
      <c r="XEU106" s="28"/>
      <c r="XEV106" s="28"/>
      <c r="XEW106" s="28"/>
      <c r="XEX106" s="28"/>
      <c r="XEY106" s="28"/>
      <c r="XEZ106" s="28"/>
      <c r="XFA106" s="28"/>
      <c r="XFB106" s="28"/>
      <c r="XFC106" s="28"/>
      <c r="XFD106" s="28"/>
    </row>
    <row r="107" spans="1:42 16358:16384" s="3" customFormat="1" ht="19.05" customHeight="1">
      <c r="A107" s="109"/>
      <c r="B107" s="111"/>
      <c r="C107" s="111"/>
      <c r="D107" s="111"/>
      <c r="E107" s="111"/>
      <c r="F107" s="111"/>
      <c r="G107" s="111"/>
      <c r="H107" s="111"/>
      <c r="I107" s="111"/>
      <c r="J107" s="113"/>
      <c r="K107" s="18" t="str">
        <f ca="1">IF(A106="","",IF(MOD(ROW(),3)=1,"上午",IF(MOD(ROW(),3)=2,"下午","加班")))</f>
        <v/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26"/>
      <c r="XED107" s="28"/>
      <c r="XEE107" s="28"/>
      <c r="XEF107" s="28"/>
      <c r="XEG107" s="28"/>
      <c r="XEH107" s="28"/>
      <c r="XEI107" s="28"/>
      <c r="XEJ107" s="28"/>
      <c r="XEK107" s="28"/>
      <c r="XEL107" s="28"/>
      <c r="XEM107" s="28"/>
      <c r="XEN107" s="28"/>
      <c r="XEO107" s="28"/>
      <c r="XEP107" s="28"/>
      <c r="XEQ107" s="28"/>
      <c r="XER107" s="28"/>
      <c r="XES107" s="28"/>
      <c r="XET107" s="28"/>
      <c r="XEU107" s="28"/>
      <c r="XEV107" s="28"/>
      <c r="XEW107" s="28"/>
      <c r="XEX107" s="28"/>
      <c r="XEY107" s="28"/>
      <c r="XEZ107" s="28"/>
      <c r="XFA107" s="28"/>
      <c r="XFB107" s="28"/>
      <c r="XFC107" s="28"/>
      <c r="XFD107" s="28"/>
    </row>
    <row r="108" spans="1:42 16358:16384" s="3" customFormat="1" ht="19.05" customHeight="1">
      <c r="A108" s="109"/>
      <c r="B108" s="111"/>
      <c r="C108" s="111"/>
      <c r="D108" s="111"/>
      <c r="E108" s="111"/>
      <c r="F108" s="111"/>
      <c r="G108" s="111"/>
      <c r="H108" s="111"/>
      <c r="I108" s="111"/>
      <c r="J108" s="113"/>
      <c r="K108" s="20" t="str">
        <f ca="1">IF(A106="","",IF(MOD(ROW(),3)=1,"上午",IF(MOD(ROW(),3)=2,"下午","加班")))</f>
        <v/>
      </c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7"/>
      <c r="XED108" s="28"/>
      <c r="XEE108" s="28"/>
      <c r="XEF108" s="28"/>
      <c r="XEG108" s="28"/>
      <c r="XEH108" s="28"/>
      <c r="XEI108" s="28"/>
      <c r="XEJ108" s="28"/>
      <c r="XEK108" s="28"/>
      <c r="XEL108" s="28"/>
      <c r="XEM108" s="28"/>
      <c r="XEN108" s="28"/>
      <c r="XEO108" s="28"/>
      <c r="XEP108" s="28"/>
      <c r="XEQ108" s="28"/>
      <c r="XER108" s="28"/>
      <c r="XES108" s="28"/>
      <c r="XET108" s="28"/>
      <c r="XEU108" s="28"/>
      <c r="XEV108" s="28"/>
      <c r="XEW108" s="28"/>
      <c r="XEX108" s="28"/>
      <c r="XEY108" s="28"/>
      <c r="XEZ108" s="28"/>
      <c r="XFA108" s="28"/>
      <c r="XFB108" s="28"/>
      <c r="XFC108" s="28"/>
      <c r="XFD108" s="28"/>
    </row>
    <row r="109" spans="1:42 16358:16384" s="3" customFormat="1" ht="19.05" customHeight="1">
      <c r="A109" s="109" t="str">
        <f ca="1">IF(B109=0,"",COUNTA($B$3:$B108))</f>
        <v/>
      </c>
      <c r="B109" s="111">
        <f ca="1">INDIRECT("员工信息表!B"&amp;COUNTA($B$3:$B108)+2)</f>
        <v>0</v>
      </c>
      <c r="C109" s="111"/>
      <c r="D109" s="111">
        <f>(COUNTIF($L109:$AP109,"出勤")+COUNTIF($L110:$AP110,"出勤"))*0.5</f>
        <v>0</v>
      </c>
      <c r="E109" s="111">
        <f>(COUNTIF($L109:$AP109,"事假")+COUNTIF($L110:$AP110,"事假"))*0.5</f>
        <v>0</v>
      </c>
      <c r="F109" s="111">
        <f>(COUNTIF($L109:$AP109,"病假")+COUNTIF($L110:$AP110,"病假"))*0.5</f>
        <v>0</v>
      </c>
      <c r="G109" s="111">
        <f>(COUNTIF($L109:$AP109,"休假")+COUNTIF($L110:$AP110,"休假"))*0.5</f>
        <v>0</v>
      </c>
      <c r="H109" s="111">
        <f>(COUNTIF($L109:$AP109,"缺勤")+COUNTIF($L110:$AP110,"缺勤"))*0.5</f>
        <v>0</v>
      </c>
      <c r="I109" s="111">
        <f>(COUNTIF($L109:$AP109,"放假")+COUNTIF($L110:$AP110,"放假"))*0.5</f>
        <v>0</v>
      </c>
      <c r="J109" s="113">
        <f>(SUM(L111:AP111))/$AO$2</f>
        <v>0</v>
      </c>
      <c r="K109" s="16" t="str">
        <f ca="1">IF(A109="","",IF(MOD(ROW(),3)=1,"上午",IF(MOD(ROW(),3)=2,"下午","加班")))</f>
        <v/>
      </c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25"/>
      <c r="XED109" s="28"/>
      <c r="XEE109" s="28"/>
      <c r="XEF109" s="28"/>
      <c r="XEG109" s="28"/>
      <c r="XEH109" s="28"/>
      <c r="XEI109" s="28"/>
      <c r="XEJ109" s="28"/>
      <c r="XEK109" s="28"/>
      <c r="XEL109" s="28"/>
      <c r="XEM109" s="28"/>
      <c r="XEN109" s="28"/>
      <c r="XEO109" s="28"/>
      <c r="XEP109" s="28"/>
      <c r="XEQ109" s="28"/>
      <c r="XER109" s="28"/>
      <c r="XES109" s="28"/>
      <c r="XET109" s="28"/>
      <c r="XEU109" s="28"/>
      <c r="XEV109" s="28"/>
      <c r="XEW109" s="28"/>
      <c r="XEX109" s="28"/>
      <c r="XEY109" s="28"/>
      <c r="XEZ109" s="28"/>
      <c r="XFA109" s="28"/>
      <c r="XFB109" s="28"/>
      <c r="XFC109" s="28"/>
      <c r="XFD109" s="28"/>
    </row>
    <row r="110" spans="1:42 16358:16384" s="3" customFormat="1" ht="19.05" customHeight="1">
      <c r="A110" s="109"/>
      <c r="B110" s="111"/>
      <c r="C110" s="111"/>
      <c r="D110" s="111"/>
      <c r="E110" s="111"/>
      <c r="F110" s="111"/>
      <c r="G110" s="111"/>
      <c r="H110" s="111"/>
      <c r="I110" s="111"/>
      <c r="J110" s="113"/>
      <c r="K110" s="18" t="str">
        <f ca="1">IF(A109="","",IF(MOD(ROW(),3)=1,"上午",IF(MOD(ROW(),3)=2,"下午","加班")))</f>
        <v/>
      </c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26"/>
      <c r="XED110" s="28"/>
      <c r="XEE110" s="28"/>
      <c r="XEF110" s="28"/>
      <c r="XEG110" s="28"/>
      <c r="XEH110" s="28"/>
      <c r="XEI110" s="28"/>
      <c r="XEJ110" s="28"/>
      <c r="XEK110" s="28"/>
      <c r="XEL110" s="28"/>
      <c r="XEM110" s="28"/>
      <c r="XEN110" s="28"/>
      <c r="XEO110" s="28"/>
      <c r="XEP110" s="28"/>
      <c r="XEQ110" s="28"/>
      <c r="XER110" s="28"/>
      <c r="XES110" s="28"/>
      <c r="XET110" s="28"/>
      <c r="XEU110" s="28"/>
      <c r="XEV110" s="28"/>
      <c r="XEW110" s="28"/>
      <c r="XEX110" s="28"/>
      <c r="XEY110" s="28"/>
      <c r="XEZ110" s="28"/>
      <c r="XFA110" s="28"/>
      <c r="XFB110" s="28"/>
      <c r="XFC110" s="28"/>
      <c r="XFD110" s="28"/>
    </row>
    <row r="111" spans="1:42 16358:16384" s="3" customFormat="1" ht="19.05" customHeight="1">
      <c r="A111" s="109"/>
      <c r="B111" s="111"/>
      <c r="C111" s="111"/>
      <c r="D111" s="111"/>
      <c r="E111" s="111"/>
      <c r="F111" s="111"/>
      <c r="G111" s="111"/>
      <c r="H111" s="111"/>
      <c r="I111" s="111"/>
      <c r="J111" s="113"/>
      <c r="K111" s="20" t="str">
        <f ca="1">IF(A109="","",IF(MOD(ROW(),3)=1,"上午",IF(MOD(ROW(),3)=2,"下午","加班")))</f>
        <v/>
      </c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7"/>
      <c r="XED111" s="28"/>
      <c r="XEE111" s="28"/>
      <c r="XEF111" s="28"/>
      <c r="XEG111" s="28"/>
      <c r="XEH111" s="28"/>
      <c r="XEI111" s="28"/>
      <c r="XEJ111" s="28"/>
      <c r="XEK111" s="28"/>
      <c r="XEL111" s="28"/>
      <c r="XEM111" s="28"/>
      <c r="XEN111" s="28"/>
      <c r="XEO111" s="28"/>
      <c r="XEP111" s="28"/>
      <c r="XEQ111" s="28"/>
      <c r="XER111" s="28"/>
      <c r="XES111" s="28"/>
      <c r="XET111" s="28"/>
      <c r="XEU111" s="28"/>
      <c r="XEV111" s="28"/>
      <c r="XEW111" s="28"/>
      <c r="XEX111" s="28"/>
      <c r="XEY111" s="28"/>
      <c r="XEZ111" s="28"/>
      <c r="XFA111" s="28"/>
      <c r="XFB111" s="28"/>
      <c r="XFC111" s="28"/>
      <c r="XFD111" s="28"/>
    </row>
    <row r="112" spans="1:42 16358:16384" s="3" customFormat="1" ht="19.05" customHeight="1">
      <c r="A112" s="109" t="str">
        <f ca="1">IF(B112=0,"",COUNTA($B$3:$B111))</f>
        <v/>
      </c>
      <c r="B112" s="111">
        <f ca="1">INDIRECT("员工信息表!B"&amp;COUNTA($B$3:$B111)+2)</f>
        <v>0</v>
      </c>
      <c r="C112" s="111"/>
      <c r="D112" s="111">
        <f>(COUNTIF($L112:$AP112,"出勤")+COUNTIF($L113:$AP113,"出勤"))*0.5</f>
        <v>0</v>
      </c>
      <c r="E112" s="111">
        <f>(COUNTIF($L112:$AP112,"事假")+COUNTIF($L113:$AP113,"事假"))*0.5</f>
        <v>0</v>
      </c>
      <c r="F112" s="111">
        <f>(COUNTIF($L112:$AP112,"病假")+COUNTIF($L113:$AP113,"病假"))*0.5</f>
        <v>0</v>
      </c>
      <c r="G112" s="111">
        <f>(COUNTIF($L112:$AP112,"休假")+COUNTIF($L113:$AP113,"休假"))*0.5</f>
        <v>0</v>
      </c>
      <c r="H112" s="111">
        <f>(COUNTIF($L112:$AP112,"缺勤")+COUNTIF($L113:$AP113,"缺勤"))*0.5</f>
        <v>0</v>
      </c>
      <c r="I112" s="111">
        <f>(COUNTIF($L112:$AP112,"放假")+COUNTIF($L113:$AP113,"放假"))*0.5</f>
        <v>0</v>
      </c>
      <c r="J112" s="113">
        <f>(SUM(L114:AP114))/$AO$2</f>
        <v>0</v>
      </c>
      <c r="K112" s="16" t="str">
        <f ca="1">IF(A112="","",IF(MOD(ROW(),3)=1,"上午",IF(MOD(ROW(),3)=2,"下午","加班")))</f>
        <v/>
      </c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25"/>
      <c r="XED112" s="28"/>
      <c r="XEE112" s="28"/>
      <c r="XEF112" s="28"/>
      <c r="XEG112" s="28"/>
      <c r="XEH112" s="28"/>
      <c r="XEI112" s="28"/>
      <c r="XEJ112" s="28"/>
      <c r="XEK112" s="28"/>
      <c r="XEL112" s="28"/>
      <c r="XEM112" s="28"/>
      <c r="XEN112" s="28"/>
      <c r="XEO112" s="28"/>
      <c r="XEP112" s="28"/>
      <c r="XEQ112" s="28"/>
      <c r="XER112" s="28"/>
      <c r="XES112" s="28"/>
      <c r="XET112" s="28"/>
      <c r="XEU112" s="28"/>
      <c r="XEV112" s="28"/>
      <c r="XEW112" s="28"/>
      <c r="XEX112" s="28"/>
      <c r="XEY112" s="28"/>
      <c r="XEZ112" s="28"/>
      <c r="XFA112" s="28"/>
      <c r="XFB112" s="28"/>
      <c r="XFC112" s="28"/>
      <c r="XFD112" s="28"/>
    </row>
    <row r="113" spans="1:42 16358:16384" s="3" customFormat="1" ht="19.05" customHeight="1">
      <c r="A113" s="109"/>
      <c r="B113" s="111"/>
      <c r="C113" s="111"/>
      <c r="D113" s="111"/>
      <c r="E113" s="111"/>
      <c r="F113" s="111"/>
      <c r="G113" s="111"/>
      <c r="H113" s="111"/>
      <c r="I113" s="111"/>
      <c r="J113" s="113"/>
      <c r="K113" s="18" t="str">
        <f ca="1">IF(A112="","",IF(MOD(ROW(),3)=1,"上午",IF(MOD(ROW(),3)=2,"下午","加班")))</f>
        <v/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26"/>
      <c r="XED113" s="28"/>
      <c r="XEE113" s="28"/>
      <c r="XEF113" s="28"/>
      <c r="XEG113" s="28"/>
      <c r="XEH113" s="28"/>
      <c r="XEI113" s="28"/>
      <c r="XEJ113" s="28"/>
      <c r="XEK113" s="28"/>
      <c r="XEL113" s="28"/>
      <c r="XEM113" s="28"/>
      <c r="XEN113" s="28"/>
      <c r="XEO113" s="28"/>
      <c r="XEP113" s="28"/>
      <c r="XEQ113" s="28"/>
      <c r="XER113" s="28"/>
      <c r="XES113" s="28"/>
      <c r="XET113" s="28"/>
      <c r="XEU113" s="28"/>
      <c r="XEV113" s="28"/>
      <c r="XEW113" s="28"/>
      <c r="XEX113" s="28"/>
      <c r="XEY113" s="28"/>
      <c r="XEZ113" s="28"/>
      <c r="XFA113" s="28"/>
      <c r="XFB113" s="28"/>
      <c r="XFC113" s="28"/>
      <c r="XFD113" s="28"/>
    </row>
    <row r="114" spans="1:42 16358:16384" s="3" customFormat="1" ht="19.05" customHeight="1">
      <c r="A114" s="109"/>
      <c r="B114" s="111"/>
      <c r="C114" s="111"/>
      <c r="D114" s="111"/>
      <c r="E114" s="111"/>
      <c r="F114" s="111"/>
      <c r="G114" s="111"/>
      <c r="H114" s="111"/>
      <c r="I114" s="111"/>
      <c r="J114" s="113"/>
      <c r="K114" s="20" t="str">
        <f ca="1">IF(A112="","",IF(MOD(ROW(),3)=1,"上午",IF(MOD(ROW(),3)=2,"下午","加班")))</f>
        <v/>
      </c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7"/>
      <c r="XED114" s="28"/>
      <c r="XEE114" s="28"/>
      <c r="XEF114" s="28"/>
      <c r="XEG114" s="28"/>
      <c r="XEH114" s="28"/>
      <c r="XEI114" s="28"/>
      <c r="XEJ114" s="28"/>
      <c r="XEK114" s="28"/>
      <c r="XEL114" s="28"/>
      <c r="XEM114" s="28"/>
      <c r="XEN114" s="28"/>
      <c r="XEO114" s="28"/>
      <c r="XEP114" s="28"/>
      <c r="XEQ114" s="28"/>
      <c r="XER114" s="28"/>
      <c r="XES114" s="28"/>
      <c r="XET114" s="28"/>
      <c r="XEU114" s="28"/>
      <c r="XEV114" s="28"/>
      <c r="XEW114" s="28"/>
      <c r="XEX114" s="28"/>
      <c r="XEY114" s="28"/>
      <c r="XEZ114" s="28"/>
      <c r="XFA114" s="28"/>
      <c r="XFB114" s="28"/>
      <c r="XFC114" s="28"/>
      <c r="XFD114" s="28"/>
    </row>
    <row r="115" spans="1:42 16358:16384" s="3" customFormat="1" ht="19.05" customHeight="1">
      <c r="A115" s="109" t="str">
        <f ca="1">IF(B115=0,"",COUNTA($B$3:$B114))</f>
        <v/>
      </c>
      <c r="B115" s="111">
        <f ca="1">INDIRECT("员工信息表!B"&amp;COUNTA($B$3:$B114)+2)</f>
        <v>0</v>
      </c>
      <c r="C115" s="111"/>
      <c r="D115" s="111">
        <f>(COUNTIF($L115:$AP115,"出勤")+COUNTIF($L116:$AP116,"出勤"))*0.5</f>
        <v>0</v>
      </c>
      <c r="E115" s="111">
        <f>(COUNTIF($L115:$AP115,"事假")+COUNTIF($L116:$AP116,"事假"))*0.5</f>
        <v>0</v>
      </c>
      <c r="F115" s="111">
        <f>(COUNTIF($L115:$AP115,"病假")+COUNTIF($L116:$AP116,"病假"))*0.5</f>
        <v>0</v>
      </c>
      <c r="G115" s="111">
        <f>(COUNTIF($L115:$AP115,"休假")+COUNTIF($L116:$AP116,"休假"))*0.5</f>
        <v>0</v>
      </c>
      <c r="H115" s="111">
        <f>(COUNTIF($L115:$AP115,"缺勤")+COUNTIF($L116:$AP116,"缺勤"))*0.5</f>
        <v>0</v>
      </c>
      <c r="I115" s="111">
        <f>(COUNTIF($L115:$AP115,"放假")+COUNTIF($L116:$AP116,"放假"))*0.5</f>
        <v>0</v>
      </c>
      <c r="J115" s="113">
        <f>(SUM(L117:AP117))/$AO$2</f>
        <v>0</v>
      </c>
      <c r="K115" s="16" t="str">
        <f ca="1">IF(A115="","",IF(MOD(ROW(),3)=1,"上午",IF(MOD(ROW(),3)=2,"下午","加班")))</f>
        <v/>
      </c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25"/>
      <c r="XED115" s="28"/>
      <c r="XEE115" s="28"/>
      <c r="XEF115" s="28"/>
      <c r="XEG115" s="28"/>
      <c r="XEH115" s="28"/>
      <c r="XEI115" s="28"/>
      <c r="XEJ115" s="28"/>
      <c r="XEK115" s="28"/>
      <c r="XEL115" s="28"/>
      <c r="XEM115" s="28"/>
      <c r="XEN115" s="28"/>
      <c r="XEO115" s="28"/>
      <c r="XEP115" s="28"/>
      <c r="XEQ115" s="28"/>
      <c r="XER115" s="28"/>
      <c r="XES115" s="28"/>
      <c r="XET115" s="28"/>
      <c r="XEU115" s="28"/>
      <c r="XEV115" s="28"/>
      <c r="XEW115" s="28"/>
      <c r="XEX115" s="28"/>
      <c r="XEY115" s="28"/>
      <c r="XEZ115" s="28"/>
      <c r="XFA115" s="28"/>
      <c r="XFB115" s="28"/>
      <c r="XFC115" s="28"/>
      <c r="XFD115" s="28"/>
    </row>
    <row r="116" spans="1:42 16358:16384" s="3" customFormat="1" ht="19.05" customHeight="1">
      <c r="A116" s="109"/>
      <c r="B116" s="111"/>
      <c r="C116" s="111"/>
      <c r="D116" s="111"/>
      <c r="E116" s="111"/>
      <c r="F116" s="111"/>
      <c r="G116" s="111"/>
      <c r="H116" s="111"/>
      <c r="I116" s="111"/>
      <c r="J116" s="113"/>
      <c r="K116" s="18" t="str">
        <f ca="1">IF(A115="","",IF(MOD(ROW(),3)=1,"上午",IF(MOD(ROW(),3)=2,"下午","加班")))</f>
        <v/>
      </c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26"/>
      <c r="XED116" s="28"/>
      <c r="XEE116" s="28"/>
      <c r="XEF116" s="28"/>
      <c r="XEG116" s="28"/>
      <c r="XEH116" s="28"/>
      <c r="XEI116" s="28"/>
      <c r="XEJ116" s="28"/>
      <c r="XEK116" s="28"/>
      <c r="XEL116" s="28"/>
      <c r="XEM116" s="28"/>
      <c r="XEN116" s="28"/>
      <c r="XEO116" s="28"/>
      <c r="XEP116" s="28"/>
      <c r="XEQ116" s="28"/>
      <c r="XER116" s="28"/>
      <c r="XES116" s="28"/>
      <c r="XET116" s="28"/>
      <c r="XEU116" s="28"/>
      <c r="XEV116" s="28"/>
      <c r="XEW116" s="28"/>
      <c r="XEX116" s="28"/>
      <c r="XEY116" s="28"/>
      <c r="XEZ116" s="28"/>
      <c r="XFA116" s="28"/>
      <c r="XFB116" s="28"/>
      <c r="XFC116" s="28"/>
      <c r="XFD116" s="28"/>
    </row>
    <row r="117" spans="1:42 16358:16384" s="3" customFormat="1" ht="19.05" customHeight="1">
      <c r="A117" s="109"/>
      <c r="B117" s="111"/>
      <c r="C117" s="111"/>
      <c r="D117" s="111"/>
      <c r="E117" s="111"/>
      <c r="F117" s="111"/>
      <c r="G117" s="111"/>
      <c r="H117" s="111"/>
      <c r="I117" s="111"/>
      <c r="J117" s="113"/>
      <c r="K117" s="20" t="str">
        <f ca="1">IF(A115="","",IF(MOD(ROW(),3)=1,"上午",IF(MOD(ROW(),3)=2,"下午","加班")))</f>
        <v/>
      </c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7"/>
      <c r="XED117" s="28"/>
      <c r="XEE117" s="28"/>
      <c r="XEF117" s="28"/>
      <c r="XEG117" s="28"/>
      <c r="XEH117" s="28"/>
      <c r="XEI117" s="28"/>
      <c r="XEJ117" s="28"/>
      <c r="XEK117" s="28"/>
      <c r="XEL117" s="28"/>
      <c r="XEM117" s="28"/>
      <c r="XEN117" s="28"/>
      <c r="XEO117" s="28"/>
      <c r="XEP117" s="28"/>
      <c r="XEQ117" s="28"/>
      <c r="XER117" s="28"/>
      <c r="XES117" s="28"/>
      <c r="XET117" s="28"/>
      <c r="XEU117" s="28"/>
      <c r="XEV117" s="28"/>
      <c r="XEW117" s="28"/>
      <c r="XEX117" s="28"/>
      <c r="XEY117" s="28"/>
      <c r="XEZ117" s="28"/>
      <c r="XFA117" s="28"/>
      <c r="XFB117" s="28"/>
      <c r="XFC117" s="28"/>
      <c r="XFD117" s="28"/>
    </row>
    <row r="118" spans="1:42 16358:16384" s="3" customFormat="1" ht="19.05" customHeight="1">
      <c r="A118" s="109" t="str">
        <f ca="1">IF(B118=0,"",COUNTA($B$3:$B117))</f>
        <v/>
      </c>
      <c r="B118" s="111">
        <f ca="1">INDIRECT("员工信息表!B"&amp;COUNTA($B$3:$B117)+2)</f>
        <v>0</v>
      </c>
      <c r="C118" s="111"/>
      <c r="D118" s="111">
        <f>(COUNTIF($L118:$AP118,"出勤")+COUNTIF($L119:$AP119,"出勤"))*0.5</f>
        <v>0</v>
      </c>
      <c r="E118" s="111">
        <f>(COUNTIF($L118:$AP118,"事假")+COUNTIF($L119:$AP119,"事假"))*0.5</f>
        <v>0</v>
      </c>
      <c r="F118" s="111">
        <f>(COUNTIF($L118:$AP118,"病假")+COUNTIF($L119:$AP119,"病假"))*0.5</f>
        <v>0</v>
      </c>
      <c r="G118" s="111">
        <f>(COUNTIF($L118:$AP118,"休假")+COUNTIF($L119:$AP119,"休假"))*0.5</f>
        <v>0</v>
      </c>
      <c r="H118" s="111">
        <f>(COUNTIF($L118:$AP118,"缺勤")+COUNTIF($L119:$AP119,"缺勤"))*0.5</f>
        <v>0</v>
      </c>
      <c r="I118" s="111">
        <f>(COUNTIF($L118:$AP118,"放假")+COUNTIF($L119:$AP119,"放假"))*0.5</f>
        <v>0</v>
      </c>
      <c r="J118" s="113">
        <f>(SUM(L120:AP120))/$AO$2</f>
        <v>0</v>
      </c>
      <c r="K118" s="16" t="str">
        <f ca="1">IF(A118="","",IF(MOD(ROW(),3)=1,"上午",IF(MOD(ROW(),3)=2,"下午","加班")))</f>
        <v/>
      </c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25"/>
      <c r="XED118" s="28"/>
      <c r="XEE118" s="28"/>
      <c r="XEF118" s="28"/>
      <c r="XEG118" s="28"/>
      <c r="XEH118" s="28"/>
      <c r="XEI118" s="28"/>
      <c r="XEJ118" s="28"/>
      <c r="XEK118" s="28"/>
      <c r="XEL118" s="28"/>
      <c r="XEM118" s="28"/>
      <c r="XEN118" s="28"/>
      <c r="XEO118" s="28"/>
      <c r="XEP118" s="28"/>
      <c r="XEQ118" s="28"/>
      <c r="XER118" s="28"/>
      <c r="XES118" s="28"/>
      <c r="XET118" s="28"/>
      <c r="XEU118" s="28"/>
      <c r="XEV118" s="28"/>
      <c r="XEW118" s="28"/>
      <c r="XEX118" s="28"/>
      <c r="XEY118" s="28"/>
      <c r="XEZ118" s="28"/>
      <c r="XFA118" s="28"/>
      <c r="XFB118" s="28"/>
      <c r="XFC118" s="28"/>
      <c r="XFD118" s="28"/>
    </row>
    <row r="119" spans="1:42 16358:16384" s="3" customFormat="1" ht="19.05" customHeight="1">
      <c r="A119" s="109"/>
      <c r="B119" s="111"/>
      <c r="C119" s="111"/>
      <c r="D119" s="111"/>
      <c r="E119" s="111"/>
      <c r="F119" s="111"/>
      <c r="G119" s="111"/>
      <c r="H119" s="111"/>
      <c r="I119" s="111"/>
      <c r="J119" s="113"/>
      <c r="K119" s="18" t="str">
        <f ca="1">IF(A118="","",IF(MOD(ROW(),3)=1,"上午",IF(MOD(ROW(),3)=2,"下午","加班")))</f>
        <v/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26"/>
      <c r="XED119" s="28"/>
      <c r="XEE119" s="28"/>
      <c r="XEF119" s="28"/>
      <c r="XEG119" s="28"/>
      <c r="XEH119" s="28"/>
      <c r="XEI119" s="28"/>
      <c r="XEJ119" s="28"/>
      <c r="XEK119" s="28"/>
      <c r="XEL119" s="28"/>
      <c r="XEM119" s="28"/>
      <c r="XEN119" s="28"/>
      <c r="XEO119" s="28"/>
      <c r="XEP119" s="28"/>
      <c r="XEQ119" s="28"/>
      <c r="XER119" s="28"/>
      <c r="XES119" s="28"/>
      <c r="XET119" s="28"/>
      <c r="XEU119" s="28"/>
      <c r="XEV119" s="28"/>
      <c r="XEW119" s="28"/>
      <c r="XEX119" s="28"/>
      <c r="XEY119" s="28"/>
      <c r="XEZ119" s="28"/>
      <c r="XFA119" s="28"/>
      <c r="XFB119" s="28"/>
      <c r="XFC119" s="28"/>
      <c r="XFD119" s="28"/>
    </row>
    <row r="120" spans="1:42 16358:16384" s="3" customFormat="1" ht="19.05" customHeight="1">
      <c r="A120" s="109"/>
      <c r="B120" s="111"/>
      <c r="C120" s="111"/>
      <c r="D120" s="111"/>
      <c r="E120" s="111"/>
      <c r="F120" s="111"/>
      <c r="G120" s="111"/>
      <c r="H120" s="111"/>
      <c r="I120" s="111"/>
      <c r="J120" s="113"/>
      <c r="K120" s="20" t="str">
        <f ca="1">IF(A118="","",IF(MOD(ROW(),3)=1,"上午",IF(MOD(ROW(),3)=2,"下午","加班")))</f>
        <v/>
      </c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7"/>
      <c r="XED120" s="28"/>
      <c r="XEE120" s="28"/>
      <c r="XEF120" s="28"/>
      <c r="XEG120" s="28"/>
      <c r="XEH120" s="28"/>
      <c r="XEI120" s="28"/>
      <c r="XEJ120" s="28"/>
      <c r="XEK120" s="28"/>
      <c r="XEL120" s="28"/>
      <c r="XEM120" s="28"/>
      <c r="XEN120" s="28"/>
      <c r="XEO120" s="28"/>
      <c r="XEP120" s="28"/>
      <c r="XEQ120" s="28"/>
      <c r="XER120" s="28"/>
      <c r="XES120" s="28"/>
      <c r="XET120" s="28"/>
      <c r="XEU120" s="28"/>
      <c r="XEV120" s="28"/>
      <c r="XEW120" s="28"/>
      <c r="XEX120" s="28"/>
      <c r="XEY120" s="28"/>
      <c r="XEZ120" s="28"/>
      <c r="XFA120" s="28"/>
      <c r="XFB120" s="28"/>
      <c r="XFC120" s="28"/>
      <c r="XFD120" s="28"/>
    </row>
    <row r="121" spans="1:42 16358:16384" s="3" customFormat="1" ht="19.05" customHeight="1">
      <c r="A121" s="109" t="str">
        <f ca="1">IF(B121=0,"",COUNTA($B$3:$B120))</f>
        <v/>
      </c>
      <c r="B121" s="111">
        <f ca="1">INDIRECT("员工信息表!B"&amp;COUNTA($B$3:$B120)+2)</f>
        <v>0</v>
      </c>
      <c r="C121" s="111"/>
      <c r="D121" s="111">
        <f>(COUNTIF($L121:$AP121,"出勤")+COUNTIF($L122:$AP122,"出勤"))*0.5</f>
        <v>0</v>
      </c>
      <c r="E121" s="111">
        <f>(COUNTIF($L121:$AP121,"事假")+COUNTIF($L122:$AP122,"事假"))*0.5</f>
        <v>0</v>
      </c>
      <c r="F121" s="111">
        <f>(COUNTIF($L121:$AP121,"病假")+COUNTIF($L122:$AP122,"病假"))*0.5</f>
        <v>0</v>
      </c>
      <c r="G121" s="111">
        <f>(COUNTIF($L121:$AP121,"休假")+COUNTIF($L122:$AP122,"休假"))*0.5</f>
        <v>0</v>
      </c>
      <c r="H121" s="111">
        <f>(COUNTIF($L121:$AP121,"缺勤")+COUNTIF($L122:$AP122,"缺勤"))*0.5</f>
        <v>0</v>
      </c>
      <c r="I121" s="111">
        <f>(COUNTIF($L121:$AP121,"放假")+COUNTIF($L122:$AP122,"放假"))*0.5</f>
        <v>0</v>
      </c>
      <c r="J121" s="113">
        <f>(SUM(L123:AP123))/$AO$2</f>
        <v>0</v>
      </c>
      <c r="K121" s="16" t="str">
        <f ca="1">IF(A121="","",IF(MOD(ROW(),3)=1,"上午",IF(MOD(ROW(),3)=2,"下午","加班")))</f>
        <v/>
      </c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25"/>
      <c r="XED121" s="28"/>
      <c r="XEE121" s="28"/>
      <c r="XEF121" s="28"/>
      <c r="XEG121" s="28"/>
      <c r="XEH121" s="28"/>
      <c r="XEI121" s="28"/>
      <c r="XEJ121" s="28"/>
      <c r="XEK121" s="28"/>
      <c r="XEL121" s="28"/>
      <c r="XEM121" s="28"/>
      <c r="XEN121" s="28"/>
      <c r="XEO121" s="28"/>
      <c r="XEP121" s="28"/>
      <c r="XEQ121" s="28"/>
      <c r="XER121" s="28"/>
      <c r="XES121" s="28"/>
      <c r="XET121" s="28"/>
      <c r="XEU121" s="28"/>
      <c r="XEV121" s="28"/>
      <c r="XEW121" s="28"/>
      <c r="XEX121" s="28"/>
      <c r="XEY121" s="28"/>
      <c r="XEZ121" s="28"/>
      <c r="XFA121" s="28"/>
      <c r="XFB121" s="28"/>
      <c r="XFC121" s="28"/>
      <c r="XFD121" s="28"/>
    </row>
    <row r="122" spans="1:42 16358:16384" s="3" customFormat="1" ht="19.05" customHeight="1">
      <c r="A122" s="109"/>
      <c r="B122" s="111"/>
      <c r="C122" s="111"/>
      <c r="D122" s="111"/>
      <c r="E122" s="111"/>
      <c r="F122" s="111"/>
      <c r="G122" s="111"/>
      <c r="H122" s="111"/>
      <c r="I122" s="111"/>
      <c r="J122" s="113"/>
      <c r="K122" s="18" t="str">
        <f ca="1">IF(A121="","",IF(MOD(ROW(),3)=1,"上午",IF(MOD(ROW(),3)=2,"下午","加班")))</f>
        <v/>
      </c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26"/>
      <c r="XED122" s="28"/>
      <c r="XEE122" s="28"/>
      <c r="XEF122" s="28"/>
      <c r="XEG122" s="28"/>
      <c r="XEH122" s="28"/>
      <c r="XEI122" s="28"/>
      <c r="XEJ122" s="28"/>
      <c r="XEK122" s="28"/>
      <c r="XEL122" s="28"/>
      <c r="XEM122" s="28"/>
      <c r="XEN122" s="28"/>
      <c r="XEO122" s="28"/>
      <c r="XEP122" s="28"/>
      <c r="XEQ122" s="28"/>
      <c r="XER122" s="28"/>
      <c r="XES122" s="28"/>
      <c r="XET122" s="28"/>
      <c r="XEU122" s="28"/>
      <c r="XEV122" s="28"/>
      <c r="XEW122" s="28"/>
      <c r="XEX122" s="28"/>
      <c r="XEY122" s="28"/>
      <c r="XEZ122" s="28"/>
      <c r="XFA122" s="28"/>
      <c r="XFB122" s="28"/>
      <c r="XFC122" s="28"/>
      <c r="XFD122" s="28"/>
    </row>
    <row r="123" spans="1:42 16358:16384" s="3" customFormat="1" ht="19.05" customHeight="1">
      <c r="A123" s="109"/>
      <c r="B123" s="111"/>
      <c r="C123" s="111"/>
      <c r="D123" s="111"/>
      <c r="E123" s="111"/>
      <c r="F123" s="111"/>
      <c r="G123" s="111"/>
      <c r="H123" s="111"/>
      <c r="I123" s="111"/>
      <c r="J123" s="113"/>
      <c r="K123" s="20" t="str">
        <f ca="1">IF(A121="","",IF(MOD(ROW(),3)=1,"上午",IF(MOD(ROW(),3)=2,"下午","加班")))</f>
        <v/>
      </c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7"/>
      <c r="XED123" s="28"/>
      <c r="XEE123" s="28"/>
      <c r="XEF123" s="28"/>
      <c r="XEG123" s="28"/>
      <c r="XEH123" s="28"/>
      <c r="XEI123" s="28"/>
      <c r="XEJ123" s="28"/>
      <c r="XEK123" s="28"/>
      <c r="XEL123" s="28"/>
      <c r="XEM123" s="28"/>
      <c r="XEN123" s="28"/>
      <c r="XEO123" s="28"/>
      <c r="XEP123" s="28"/>
      <c r="XEQ123" s="28"/>
      <c r="XER123" s="28"/>
      <c r="XES123" s="28"/>
      <c r="XET123" s="28"/>
      <c r="XEU123" s="28"/>
      <c r="XEV123" s="28"/>
      <c r="XEW123" s="28"/>
      <c r="XEX123" s="28"/>
      <c r="XEY123" s="28"/>
      <c r="XEZ123" s="28"/>
      <c r="XFA123" s="28"/>
      <c r="XFB123" s="28"/>
      <c r="XFC123" s="28"/>
      <c r="XFD123" s="28"/>
    </row>
    <row r="124" spans="1:42 16358:16384" s="3" customFormat="1" ht="19.05" customHeight="1">
      <c r="A124" s="109" t="str">
        <f ca="1">IF(B124=0,"",COUNTA($B$3:$B123))</f>
        <v/>
      </c>
      <c r="B124" s="111">
        <f ca="1">INDIRECT("员工信息表!B"&amp;COUNTA($B$3:$B123)+2)</f>
        <v>0</v>
      </c>
      <c r="C124" s="111"/>
      <c r="D124" s="111">
        <f>(COUNTIF($L124:$AP124,"出勤")+COUNTIF($L125:$AP125,"出勤"))*0.5</f>
        <v>0</v>
      </c>
      <c r="E124" s="111">
        <f>(COUNTIF($L124:$AP124,"事假")+COUNTIF($L125:$AP125,"事假"))*0.5</f>
        <v>0</v>
      </c>
      <c r="F124" s="111">
        <f>(COUNTIF($L124:$AP124,"病假")+COUNTIF($L125:$AP125,"病假"))*0.5</f>
        <v>0</v>
      </c>
      <c r="G124" s="111">
        <f>(COUNTIF($L124:$AP124,"休假")+COUNTIF($L125:$AP125,"休假"))*0.5</f>
        <v>0</v>
      </c>
      <c r="H124" s="111">
        <f>(COUNTIF($L124:$AP124,"缺勤")+COUNTIF($L125:$AP125,"缺勤"))*0.5</f>
        <v>0</v>
      </c>
      <c r="I124" s="111">
        <f>(COUNTIF($L124:$AP124,"放假")+COUNTIF($L125:$AP125,"放假"))*0.5</f>
        <v>0</v>
      </c>
      <c r="J124" s="113">
        <f>(SUM(L126:AP126))/$AO$2</f>
        <v>0</v>
      </c>
      <c r="K124" s="16" t="str">
        <f ca="1">IF(A124="","",IF(MOD(ROW(),3)=1,"上午",IF(MOD(ROW(),3)=2,"下午","加班")))</f>
        <v/>
      </c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25"/>
      <c r="XED124" s="28"/>
      <c r="XEE124" s="28"/>
      <c r="XEF124" s="28"/>
      <c r="XEG124" s="28"/>
      <c r="XEH124" s="28"/>
      <c r="XEI124" s="28"/>
      <c r="XEJ124" s="28"/>
      <c r="XEK124" s="28"/>
      <c r="XEL124" s="28"/>
      <c r="XEM124" s="28"/>
      <c r="XEN124" s="28"/>
      <c r="XEO124" s="28"/>
      <c r="XEP124" s="28"/>
      <c r="XEQ124" s="28"/>
      <c r="XER124" s="28"/>
      <c r="XES124" s="28"/>
      <c r="XET124" s="28"/>
      <c r="XEU124" s="28"/>
      <c r="XEV124" s="28"/>
      <c r="XEW124" s="28"/>
      <c r="XEX124" s="28"/>
      <c r="XEY124" s="28"/>
      <c r="XEZ124" s="28"/>
      <c r="XFA124" s="28"/>
      <c r="XFB124" s="28"/>
      <c r="XFC124" s="28"/>
      <c r="XFD124" s="28"/>
    </row>
    <row r="125" spans="1:42 16358:16384" s="3" customFormat="1" ht="19.05" customHeight="1">
      <c r="A125" s="109"/>
      <c r="B125" s="111"/>
      <c r="C125" s="111"/>
      <c r="D125" s="111"/>
      <c r="E125" s="111"/>
      <c r="F125" s="111"/>
      <c r="G125" s="111"/>
      <c r="H125" s="111"/>
      <c r="I125" s="111"/>
      <c r="J125" s="113"/>
      <c r="K125" s="18" t="str">
        <f ca="1">IF(A124="","",IF(MOD(ROW(),3)=1,"上午",IF(MOD(ROW(),3)=2,"下午","加班")))</f>
        <v/>
      </c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26"/>
      <c r="XED125" s="28"/>
      <c r="XEE125" s="28"/>
      <c r="XEF125" s="28"/>
      <c r="XEG125" s="28"/>
      <c r="XEH125" s="28"/>
      <c r="XEI125" s="28"/>
      <c r="XEJ125" s="28"/>
      <c r="XEK125" s="28"/>
      <c r="XEL125" s="28"/>
      <c r="XEM125" s="28"/>
      <c r="XEN125" s="28"/>
      <c r="XEO125" s="28"/>
      <c r="XEP125" s="28"/>
      <c r="XEQ125" s="28"/>
      <c r="XER125" s="28"/>
      <c r="XES125" s="28"/>
      <c r="XET125" s="28"/>
      <c r="XEU125" s="28"/>
      <c r="XEV125" s="28"/>
      <c r="XEW125" s="28"/>
      <c r="XEX125" s="28"/>
      <c r="XEY125" s="28"/>
      <c r="XEZ125" s="28"/>
      <c r="XFA125" s="28"/>
      <c r="XFB125" s="28"/>
      <c r="XFC125" s="28"/>
      <c r="XFD125" s="28"/>
    </row>
    <row r="126" spans="1:42 16358:16384" s="3" customFormat="1" ht="19.05" customHeight="1">
      <c r="A126" s="109"/>
      <c r="B126" s="111"/>
      <c r="C126" s="111"/>
      <c r="D126" s="111"/>
      <c r="E126" s="111"/>
      <c r="F126" s="111"/>
      <c r="G126" s="111"/>
      <c r="H126" s="111"/>
      <c r="I126" s="111"/>
      <c r="J126" s="113"/>
      <c r="K126" s="20" t="str">
        <f ca="1">IF(A124="","",IF(MOD(ROW(),3)=1,"上午",IF(MOD(ROW(),3)=2,"下午","加班")))</f>
        <v/>
      </c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7"/>
      <c r="XED126" s="28"/>
      <c r="XEE126" s="28"/>
      <c r="XEF126" s="28"/>
      <c r="XEG126" s="28"/>
      <c r="XEH126" s="28"/>
      <c r="XEI126" s="28"/>
      <c r="XEJ126" s="28"/>
      <c r="XEK126" s="28"/>
      <c r="XEL126" s="28"/>
      <c r="XEM126" s="28"/>
      <c r="XEN126" s="28"/>
      <c r="XEO126" s="28"/>
      <c r="XEP126" s="28"/>
      <c r="XEQ126" s="28"/>
      <c r="XER126" s="28"/>
      <c r="XES126" s="28"/>
      <c r="XET126" s="28"/>
      <c r="XEU126" s="28"/>
      <c r="XEV126" s="28"/>
      <c r="XEW126" s="28"/>
      <c r="XEX126" s="28"/>
      <c r="XEY126" s="28"/>
      <c r="XEZ126" s="28"/>
      <c r="XFA126" s="28"/>
      <c r="XFB126" s="28"/>
      <c r="XFC126" s="28"/>
      <c r="XFD126" s="28"/>
    </row>
    <row r="127" spans="1:42 16358:16384" s="3" customFormat="1" ht="19.05" customHeight="1">
      <c r="A127" s="109" t="str">
        <f ca="1">IF(B127=0,"",COUNTA($B$3:$B126))</f>
        <v/>
      </c>
      <c r="B127" s="111">
        <f ca="1">INDIRECT("员工信息表!B"&amp;COUNTA($B$3:$B126)+2)</f>
        <v>0</v>
      </c>
      <c r="C127" s="111"/>
      <c r="D127" s="111">
        <f>(COUNTIF($L127:$AP127,"出勤")+COUNTIF($L128:$AP128,"出勤"))*0.5</f>
        <v>0</v>
      </c>
      <c r="E127" s="111">
        <f>(COUNTIF($L127:$AP127,"事假")+COUNTIF($L128:$AP128,"事假"))*0.5</f>
        <v>0</v>
      </c>
      <c r="F127" s="111">
        <f>(COUNTIF($L127:$AP127,"病假")+COUNTIF($L128:$AP128,"病假"))*0.5</f>
        <v>0</v>
      </c>
      <c r="G127" s="111">
        <f>(COUNTIF($L127:$AP127,"休假")+COUNTIF($L128:$AP128,"休假"))*0.5</f>
        <v>0</v>
      </c>
      <c r="H127" s="111">
        <f>(COUNTIF($L127:$AP127,"缺勤")+COUNTIF($L128:$AP128,"缺勤"))*0.5</f>
        <v>0</v>
      </c>
      <c r="I127" s="111">
        <f>(COUNTIF($L127:$AP127,"放假")+COUNTIF($L128:$AP128,"放假"))*0.5</f>
        <v>0</v>
      </c>
      <c r="J127" s="113">
        <f>(SUM(L129:AP129))/$AO$2</f>
        <v>0</v>
      </c>
      <c r="K127" s="16" t="str">
        <f ca="1">IF(A127="","",IF(MOD(ROW(),3)=1,"上午",IF(MOD(ROW(),3)=2,"下午","加班")))</f>
        <v/>
      </c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25"/>
      <c r="XED127" s="28"/>
      <c r="XEE127" s="28"/>
      <c r="XEF127" s="28"/>
      <c r="XEG127" s="28"/>
      <c r="XEH127" s="28"/>
      <c r="XEI127" s="28"/>
      <c r="XEJ127" s="28"/>
      <c r="XEK127" s="28"/>
      <c r="XEL127" s="28"/>
      <c r="XEM127" s="28"/>
      <c r="XEN127" s="28"/>
      <c r="XEO127" s="28"/>
      <c r="XEP127" s="28"/>
      <c r="XEQ127" s="28"/>
      <c r="XER127" s="28"/>
      <c r="XES127" s="28"/>
      <c r="XET127" s="28"/>
      <c r="XEU127" s="28"/>
      <c r="XEV127" s="28"/>
      <c r="XEW127" s="28"/>
      <c r="XEX127" s="28"/>
      <c r="XEY127" s="28"/>
      <c r="XEZ127" s="28"/>
      <c r="XFA127" s="28"/>
      <c r="XFB127" s="28"/>
      <c r="XFC127" s="28"/>
      <c r="XFD127" s="28"/>
    </row>
    <row r="128" spans="1:42 16358:16384" s="3" customFormat="1" ht="19.05" customHeight="1">
      <c r="A128" s="109"/>
      <c r="B128" s="111"/>
      <c r="C128" s="111"/>
      <c r="D128" s="111"/>
      <c r="E128" s="111"/>
      <c r="F128" s="111"/>
      <c r="G128" s="111"/>
      <c r="H128" s="111"/>
      <c r="I128" s="111"/>
      <c r="J128" s="113"/>
      <c r="K128" s="18" t="str">
        <f ca="1">IF(A127="","",IF(MOD(ROW(),3)=1,"上午",IF(MOD(ROW(),3)=2,"下午","加班")))</f>
        <v/>
      </c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26"/>
      <c r="XED128" s="28"/>
      <c r="XEE128" s="28"/>
      <c r="XEF128" s="28"/>
      <c r="XEG128" s="28"/>
      <c r="XEH128" s="28"/>
      <c r="XEI128" s="28"/>
      <c r="XEJ128" s="28"/>
      <c r="XEK128" s="28"/>
      <c r="XEL128" s="28"/>
      <c r="XEM128" s="28"/>
      <c r="XEN128" s="28"/>
      <c r="XEO128" s="28"/>
      <c r="XEP128" s="28"/>
      <c r="XEQ128" s="28"/>
      <c r="XER128" s="28"/>
      <c r="XES128" s="28"/>
      <c r="XET128" s="28"/>
      <c r="XEU128" s="28"/>
      <c r="XEV128" s="28"/>
      <c r="XEW128" s="28"/>
      <c r="XEX128" s="28"/>
      <c r="XEY128" s="28"/>
      <c r="XEZ128" s="28"/>
      <c r="XFA128" s="28"/>
      <c r="XFB128" s="28"/>
      <c r="XFC128" s="28"/>
      <c r="XFD128" s="28"/>
    </row>
    <row r="129" spans="1:42 16358:16384" s="3" customFormat="1" ht="19.05" customHeight="1">
      <c r="A129" s="109"/>
      <c r="B129" s="111"/>
      <c r="C129" s="111"/>
      <c r="D129" s="111"/>
      <c r="E129" s="111"/>
      <c r="F129" s="111"/>
      <c r="G129" s="111"/>
      <c r="H129" s="111"/>
      <c r="I129" s="111"/>
      <c r="J129" s="113"/>
      <c r="K129" s="20" t="str">
        <f ca="1">IF(A127="","",IF(MOD(ROW(),3)=1,"上午",IF(MOD(ROW(),3)=2,"下午","加班")))</f>
        <v/>
      </c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7"/>
      <c r="XED129" s="28"/>
      <c r="XEE129" s="28"/>
      <c r="XEF129" s="28"/>
      <c r="XEG129" s="28"/>
      <c r="XEH129" s="28"/>
      <c r="XEI129" s="28"/>
      <c r="XEJ129" s="28"/>
      <c r="XEK129" s="28"/>
      <c r="XEL129" s="28"/>
      <c r="XEM129" s="28"/>
      <c r="XEN129" s="28"/>
      <c r="XEO129" s="28"/>
      <c r="XEP129" s="28"/>
      <c r="XEQ129" s="28"/>
      <c r="XER129" s="28"/>
      <c r="XES129" s="28"/>
      <c r="XET129" s="28"/>
      <c r="XEU129" s="28"/>
      <c r="XEV129" s="28"/>
      <c r="XEW129" s="28"/>
      <c r="XEX129" s="28"/>
      <c r="XEY129" s="28"/>
      <c r="XEZ129" s="28"/>
      <c r="XFA129" s="28"/>
      <c r="XFB129" s="28"/>
      <c r="XFC129" s="28"/>
      <c r="XFD129" s="28"/>
    </row>
    <row r="130" spans="1:42 16358:16384" s="3" customFormat="1" ht="19.05" customHeight="1">
      <c r="A130" s="109" t="str">
        <f ca="1">IF(B130=0,"",COUNTA($B$3:$B129))</f>
        <v/>
      </c>
      <c r="B130" s="111">
        <f ca="1">INDIRECT("员工信息表!B"&amp;COUNTA($B$3:$B129)+2)</f>
        <v>0</v>
      </c>
      <c r="C130" s="111"/>
      <c r="D130" s="111">
        <f>(COUNTIF($L130:$AP130,"出勤")+COUNTIF($L131:$AP131,"出勤"))*0.5</f>
        <v>0</v>
      </c>
      <c r="E130" s="111">
        <f>(COUNTIF($L130:$AP130,"事假")+COUNTIF($L131:$AP131,"事假"))*0.5</f>
        <v>0</v>
      </c>
      <c r="F130" s="111">
        <f>(COUNTIF($L130:$AP130,"病假")+COUNTIF($L131:$AP131,"病假"))*0.5</f>
        <v>0</v>
      </c>
      <c r="G130" s="111">
        <f>(COUNTIF($L130:$AP130,"休假")+COUNTIF($L131:$AP131,"休假"))*0.5</f>
        <v>0</v>
      </c>
      <c r="H130" s="111">
        <f>(COUNTIF($L130:$AP130,"缺勤")+COUNTIF($L131:$AP131,"缺勤"))*0.5</f>
        <v>0</v>
      </c>
      <c r="I130" s="111">
        <f>(COUNTIF($L130:$AP130,"放假")+COUNTIF($L131:$AP131,"放假"))*0.5</f>
        <v>0</v>
      </c>
      <c r="J130" s="113">
        <f>(SUM(L132:AP132))/$AO$2</f>
        <v>0</v>
      </c>
      <c r="K130" s="16" t="str">
        <f ca="1">IF(A130="","",IF(MOD(ROW(),3)=1,"上午",IF(MOD(ROW(),3)=2,"下午","加班")))</f>
        <v/>
      </c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25"/>
      <c r="XED130" s="28"/>
      <c r="XEE130" s="28"/>
      <c r="XEF130" s="28"/>
      <c r="XEG130" s="28"/>
      <c r="XEH130" s="28"/>
      <c r="XEI130" s="28"/>
      <c r="XEJ130" s="28"/>
      <c r="XEK130" s="28"/>
      <c r="XEL130" s="28"/>
      <c r="XEM130" s="28"/>
      <c r="XEN130" s="28"/>
      <c r="XEO130" s="28"/>
      <c r="XEP130" s="28"/>
      <c r="XEQ130" s="28"/>
      <c r="XER130" s="28"/>
      <c r="XES130" s="28"/>
      <c r="XET130" s="28"/>
      <c r="XEU130" s="28"/>
      <c r="XEV130" s="28"/>
      <c r="XEW130" s="28"/>
      <c r="XEX130" s="28"/>
      <c r="XEY130" s="28"/>
      <c r="XEZ130" s="28"/>
      <c r="XFA130" s="28"/>
      <c r="XFB130" s="28"/>
      <c r="XFC130" s="28"/>
      <c r="XFD130" s="28"/>
    </row>
    <row r="131" spans="1:42 16358:16384" s="3" customFormat="1" ht="19.05" customHeight="1">
      <c r="A131" s="109"/>
      <c r="B131" s="111"/>
      <c r="C131" s="111"/>
      <c r="D131" s="111"/>
      <c r="E131" s="111"/>
      <c r="F131" s="111"/>
      <c r="G131" s="111"/>
      <c r="H131" s="111"/>
      <c r="I131" s="111"/>
      <c r="J131" s="113"/>
      <c r="K131" s="18" t="str">
        <f ca="1">IF(A130="","",IF(MOD(ROW(),3)=1,"上午",IF(MOD(ROW(),3)=2,"下午","加班")))</f>
        <v/>
      </c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26"/>
      <c r="XED131" s="28"/>
      <c r="XEE131" s="28"/>
      <c r="XEF131" s="28"/>
      <c r="XEG131" s="28"/>
      <c r="XEH131" s="28"/>
      <c r="XEI131" s="28"/>
      <c r="XEJ131" s="28"/>
      <c r="XEK131" s="28"/>
      <c r="XEL131" s="28"/>
      <c r="XEM131" s="28"/>
      <c r="XEN131" s="28"/>
      <c r="XEO131" s="28"/>
      <c r="XEP131" s="28"/>
      <c r="XEQ131" s="28"/>
      <c r="XER131" s="28"/>
      <c r="XES131" s="28"/>
      <c r="XET131" s="28"/>
      <c r="XEU131" s="28"/>
      <c r="XEV131" s="28"/>
      <c r="XEW131" s="28"/>
      <c r="XEX131" s="28"/>
      <c r="XEY131" s="28"/>
      <c r="XEZ131" s="28"/>
      <c r="XFA131" s="28"/>
      <c r="XFB131" s="28"/>
      <c r="XFC131" s="28"/>
      <c r="XFD131" s="28"/>
    </row>
    <row r="132" spans="1:42 16358:16384" s="3" customFormat="1" ht="19.05" customHeight="1">
      <c r="A132" s="109"/>
      <c r="B132" s="111"/>
      <c r="C132" s="111"/>
      <c r="D132" s="111"/>
      <c r="E132" s="111"/>
      <c r="F132" s="111"/>
      <c r="G132" s="111"/>
      <c r="H132" s="111"/>
      <c r="I132" s="111"/>
      <c r="J132" s="113"/>
      <c r="K132" s="20" t="str">
        <f ca="1">IF(A130="","",IF(MOD(ROW(),3)=1,"上午",IF(MOD(ROW(),3)=2,"下午","加班")))</f>
        <v/>
      </c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7"/>
      <c r="XED132" s="28"/>
      <c r="XEE132" s="28"/>
      <c r="XEF132" s="28"/>
      <c r="XEG132" s="28"/>
      <c r="XEH132" s="28"/>
      <c r="XEI132" s="28"/>
      <c r="XEJ132" s="28"/>
      <c r="XEK132" s="28"/>
      <c r="XEL132" s="28"/>
      <c r="XEM132" s="28"/>
      <c r="XEN132" s="28"/>
      <c r="XEO132" s="28"/>
      <c r="XEP132" s="28"/>
      <c r="XEQ132" s="28"/>
      <c r="XER132" s="28"/>
      <c r="XES132" s="28"/>
      <c r="XET132" s="28"/>
      <c r="XEU132" s="28"/>
      <c r="XEV132" s="28"/>
      <c r="XEW132" s="28"/>
      <c r="XEX132" s="28"/>
      <c r="XEY132" s="28"/>
      <c r="XEZ132" s="28"/>
      <c r="XFA132" s="28"/>
      <c r="XFB132" s="28"/>
      <c r="XFC132" s="28"/>
      <c r="XFD132" s="28"/>
    </row>
    <row r="133" spans="1:42 16358:16384" s="3" customFormat="1" ht="19.05" customHeight="1">
      <c r="A133" s="109" t="str">
        <f ca="1">IF(B133=0,"",COUNTA($B$3:$B132))</f>
        <v/>
      </c>
      <c r="B133" s="111">
        <f ca="1">INDIRECT("员工信息表!B"&amp;COUNTA($B$3:$B132)+2)</f>
        <v>0</v>
      </c>
      <c r="C133" s="111"/>
      <c r="D133" s="111">
        <f>(COUNTIF($L133:$AP133,"出勤")+COUNTIF($L134:$AP134,"出勤"))*0.5</f>
        <v>0</v>
      </c>
      <c r="E133" s="111">
        <f>(COUNTIF($L133:$AP133,"事假")+COUNTIF($L134:$AP134,"事假"))*0.5</f>
        <v>0</v>
      </c>
      <c r="F133" s="111">
        <f>(COUNTIF($L133:$AP133,"病假")+COUNTIF($L134:$AP134,"病假"))*0.5</f>
        <v>0</v>
      </c>
      <c r="G133" s="111">
        <f>(COUNTIF($L133:$AP133,"休假")+COUNTIF($L134:$AP134,"休假"))*0.5</f>
        <v>0</v>
      </c>
      <c r="H133" s="111">
        <f>(COUNTIF($L133:$AP133,"缺勤")+COUNTIF($L134:$AP134,"缺勤"))*0.5</f>
        <v>0</v>
      </c>
      <c r="I133" s="111">
        <f>(COUNTIF($L133:$AP133,"放假")+COUNTIF($L134:$AP134,"放假"))*0.5</f>
        <v>0</v>
      </c>
      <c r="J133" s="113">
        <f>(SUM(L135:AP135))/$AO$2</f>
        <v>0</v>
      </c>
      <c r="K133" s="16" t="str">
        <f ca="1">IF(A133="","",IF(MOD(ROW(),3)=1,"上午",IF(MOD(ROW(),3)=2,"下午","加班")))</f>
        <v/>
      </c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25"/>
      <c r="XED133" s="28"/>
      <c r="XEE133" s="28"/>
      <c r="XEF133" s="28"/>
      <c r="XEG133" s="28"/>
      <c r="XEH133" s="28"/>
      <c r="XEI133" s="28"/>
      <c r="XEJ133" s="28"/>
      <c r="XEK133" s="28"/>
      <c r="XEL133" s="28"/>
      <c r="XEM133" s="28"/>
      <c r="XEN133" s="28"/>
      <c r="XEO133" s="28"/>
      <c r="XEP133" s="28"/>
      <c r="XEQ133" s="28"/>
      <c r="XER133" s="28"/>
      <c r="XES133" s="28"/>
      <c r="XET133" s="28"/>
      <c r="XEU133" s="28"/>
      <c r="XEV133" s="28"/>
      <c r="XEW133" s="28"/>
      <c r="XEX133" s="28"/>
      <c r="XEY133" s="28"/>
      <c r="XEZ133" s="28"/>
      <c r="XFA133" s="28"/>
      <c r="XFB133" s="28"/>
      <c r="XFC133" s="28"/>
      <c r="XFD133" s="28"/>
    </row>
    <row r="134" spans="1:42 16358:16384" s="3" customFormat="1" ht="19.05" customHeight="1">
      <c r="A134" s="109"/>
      <c r="B134" s="111"/>
      <c r="C134" s="111"/>
      <c r="D134" s="111"/>
      <c r="E134" s="111"/>
      <c r="F134" s="111"/>
      <c r="G134" s="111"/>
      <c r="H134" s="111"/>
      <c r="I134" s="111"/>
      <c r="J134" s="113"/>
      <c r="K134" s="18" t="str">
        <f ca="1">IF(A133="","",IF(MOD(ROW(),3)=1,"上午",IF(MOD(ROW(),3)=2,"下午","加班")))</f>
        <v/>
      </c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26"/>
      <c r="XED134" s="28"/>
      <c r="XEE134" s="28"/>
      <c r="XEF134" s="28"/>
      <c r="XEG134" s="28"/>
      <c r="XEH134" s="28"/>
      <c r="XEI134" s="28"/>
      <c r="XEJ134" s="28"/>
      <c r="XEK134" s="28"/>
      <c r="XEL134" s="28"/>
      <c r="XEM134" s="28"/>
      <c r="XEN134" s="28"/>
      <c r="XEO134" s="28"/>
      <c r="XEP134" s="28"/>
      <c r="XEQ134" s="28"/>
      <c r="XER134" s="28"/>
      <c r="XES134" s="28"/>
      <c r="XET134" s="28"/>
      <c r="XEU134" s="28"/>
      <c r="XEV134" s="28"/>
      <c r="XEW134" s="28"/>
      <c r="XEX134" s="28"/>
      <c r="XEY134" s="28"/>
      <c r="XEZ134" s="28"/>
      <c r="XFA134" s="28"/>
      <c r="XFB134" s="28"/>
      <c r="XFC134" s="28"/>
      <c r="XFD134" s="28"/>
    </row>
    <row r="135" spans="1:42 16358:16384" s="3" customFormat="1" ht="19.05" customHeight="1">
      <c r="A135" s="109"/>
      <c r="B135" s="111"/>
      <c r="C135" s="111"/>
      <c r="D135" s="111"/>
      <c r="E135" s="111"/>
      <c r="F135" s="111"/>
      <c r="G135" s="111"/>
      <c r="H135" s="111"/>
      <c r="I135" s="111"/>
      <c r="J135" s="113"/>
      <c r="K135" s="20" t="str">
        <f ca="1">IF(A133="","",IF(MOD(ROW(),3)=1,"上午",IF(MOD(ROW(),3)=2,"下午","加班")))</f>
        <v/>
      </c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7"/>
      <c r="XED135" s="28"/>
      <c r="XEE135" s="28"/>
      <c r="XEF135" s="28"/>
      <c r="XEG135" s="28"/>
      <c r="XEH135" s="28"/>
      <c r="XEI135" s="28"/>
      <c r="XEJ135" s="28"/>
      <c r="XEK135" s="28"/>
      <c r="XEL135" s="28"/>
      <c r="XEM135" s="28"/>
      <c r="XEN135" s="28"/>
      <c r="XEO135" s="28"/>
      <c r="XEP135" s="28"/>
      <c r="XEQ135" s="28"/>
      <c r="XER135" s="28"/>
      <c r="XES135" s="28"/>
      <c r="XET135" s="28"/>
      <c r="XEU135" s="28"/>
      <c r="XEV135" s="28"/>
      <c r="XEW135" s="28"/>
      <c r="XEX135" s="28"/>
      <c r="XEY135" s="28"/>
      <c r="XEZ135" s="28"/>
      <c r="XFA135" s="28"/>
      <c r="XFB135" s="28"/>
      <c r="XFC135" s="28"/>
      <c r="XFD135" s="28"/>
    </row>
    <row r="136" spans="1:42 16358:16384" s="3" customFormat="1" ht="19.05" customHeight="1">
      <c r="A136" s="109" t="str">
        <f ca="1">IF(B136=0,"",COUNTA($B$3:$B135))</f>
        <v/>
      </c>
      <c r="B136" s="111">
        <f ca="1">INDIRECT("员工信息表!B"&amp;COUNTA($B$3:$B135)+2)</f>
        <v>0</v>
      </c>
      <c r="C136" s="111"/>
      <c r="D136" s="111">
        <f>(COUNTIF($L136:$AP136,"出勤")+COUNTIF($L137:$AP137,"出勤"))*0.5</f>
        <v>0</v>
      </c>
      <c r="E136" s="111">
        <f>(COUNTIF($L136:$AP136,"事假")+COUNTIF($L137:$AP137,"事假"))*0.5</f>
        <v>0</v>
      </c>
      <c r="F136" s="111">
        <f>(COUNTIF($L136:$AP136,"病假")+COUNTIF($L137:$AP137,"病假"))*0.5</f>
        <v>0</v>
      </c>
      <c r="G136" s="111">
        <f>(COUNTIF($L136:$AP136,"休假")+COUNTIF($L137:$AP137,"休假"))*0.5</f>
        <v>0</v>
      </c>
      <c r="H136" s="111">
        <f>(COUNTIF($L136:$AP136,"缺勤")+COUNTIF($L137:$AP137,"缺勤"))*0.5</f>
        <v>0</v>
      </c>
      <c r="I136" s="111">
        <f>(COUNTIF($L136:$AP136,"放假")+COUNTIF($L137:$AP137,"放假"))*0.5</f>
        <v>0</v>
      </c>
      <c r="J136" s="113">
        <f>(SUM(L138:AP138))/$AO$2</f>
        <v>0</v>
      </c>
      <c r="K136" s="16" t="str">
        <f ca="1">IF(A136="","",IF(MOD(ROW(),3)=1,"上午",IF(MOD(ROW(),3)=2,"下午","加班")))</f>
        <v/>
      </c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25"/>
      <c r="XED136" s="28"/>
      <c r="XEE136" s="28"/>
      <c r="XEF136" s="28"/>
      <c r="XEG136" s="28"/>
      <c r="XEH136" s="28"/>
      <c r="XEI136" s="28"/>
      <c r="XEJ136" s="28"/>
      <c r="XEK136" s="28"/>
      <c r="XEL136" s="28"/>
      <c r="XEM136" s="28"/>
      <c r="XEN136" s="28"/>
      <c r="XEO136" s="28"/>
      <c r="XEP136" s="28"/>
      <c r="XEQ136" s="28"/>
      <c r="XER136" s="28"/>
      <c r="XES136" s="28"/>
      <c r="XET136" s="28"/>
      <c r="XEU136" s="28"/>
      <c r="XEV136" s="28"/>
      <c r="XEW136" s="28"/>
      <c r="XEX136" s="28"/>
      <c r="XEY136" s="28"/>
      <c r="XEZ136" s="28"/>
      <c r="XFA136" s="28"/>
      <c r="XFB136" s="28"/>
      <c r="XFC136" s="28"/>
      <c r="XFD136" s="28"/>
    </row>
    <row r="137" spans="1:42 16358:16384" s="3" customFormat="1" ht="19.05" customHeight="1">
      <c r="A137" s="109"/>
      <c r="B137" s="111"/>
      <c r="C137" s="111"/>
      <c r="D137" s="111"/>
      <c r="E137" s="111"/>
      <c r="F137" s="111"/>
      <c r="G137" s="111"/>
      <c r="H137" s="111"/>
      <c r="I137" s="111"/>
      <c r="J137" s="113"/>
      <c r="K137" s="18" t="str">
        <f ca="1">IF(A136="","",IF(MOD(ROW(),3)=1,"上午",IF(MOD(ROW(),3)=2,"下午","加班")))</f>
        <v/>
      </c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26"/>
      <c r="XED137" s="28"/>
      <c r="XEE137" s="28"/>
      <c r="XEF137" s="28"/>
      <c r="XEG137" s="28"/>
      <c r="XEH137" s="28"/>
      <c r="XEI137" s="28"/>
      <c r="XEJ137" s="28"/>
      <c r="XEK137" s="28"/>
      <c r="XEL137" s="28"/>
      <c r="XEM137" s="28"/>
      <c r="XEN137" s="28"/>
      <c r="XEO137" s="28"/>
      <c r="XEP137" s="28"/>
      <c r="XEQ137" s="28"/>
      <c r="XER137" s="28"/>
      <c r="XES137" s="28"/>
      <c r="XET137" s="28"/>
      <c r="XEU137" s="28"/>
      <c r="XEV137" s="28"/>
      <c r="XEW137" s="28"/>
      <c r="XEX137" s="28"/>
      <c r="XEY137" s="28"/>
      <c r="XEZ137" s="28"/>
      <c r="XFA137" s="28"/>
      <c r="XFB137" s="28"/>
      <c r="XFC137" s="28"/>
      <c r="XFD137" s="28"/>
    </row>
    <row r="138" spans="1:42 16358:16384" s="3" customFormat="1" ht="19.05" customHeight="1">
      <c r="A138" s="109"/>
      <c r="B138" s="111"/>
      <c r="C138" s="111"/>
      <c r="D138" s="111"/>
      <c r="E138" s="111"/>
      <c r="F138" s="111"/>
      <c r="G138" s="111"/>
      <c r="H138" s="111"/>
      <c r="I138" s="111"/>
      <c r="J138" s="113"/>
      <c r="K138" s="20" t="str">
        <f ca="1">IF(A136="","",IF(MOD(ROW(),3)=1,"上午",IF(MOD(ROW(),3)=2,"下午","加班")))</f>
        <v/>
      </c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7"/>
      <c r="XED138" s="28"/>
      <c r="XEE138" s="28"/>
      <c r="XEF138" s="28"/>
      <c r="XEG138" s="28"/>
      <c r="XEH138" s="28"/>
      <c r="XEI138" s="28"/>
      <c r="XEJ138" s="28"/>
      <c r="XEK138" s="28"/>
      <c r="XEL138" s="28"/>
      <c r="XEM138" s="28"/>
      <c r="XEN138" s="28"/>
      <c r="XEO138" s="28"/>
      <c r="XEP138" s="28"/>
      <c r="XEQ138" s="28"/>
      <c r="XER138" s="28"/>
      <c r="XES138" s="28"/>
      <c r="XET138" s="28"/>
      <c r="XEU138" s="28"/>
      <c r="XEV138" s="28"/>
      <c r="XEW138" s="28"/>
      <c r="XEX138" s="28"/>
      <c r="XEY138" s="28"/>
      <c r="XEZ138" s="28"/>
      <c r="XFA138" s="28"/>
      <c r="XFB138" s="28"/>
      <c r="XFC138" s="28"/>
      <c r="XFD138" s="28"/>
    </row>
    <row r="139" spans="1:42 16358:16384" s="3" customFormat="1" ht="19.05" customHeight="1">
      <c r="A139" s="109" t="str">
        <f ca="1">IF(B139=0,"",COUNTA($B$3:$B138))</f>
        <v/>
      </c>
      <c r="B139" s="111">
        <f ca="1">INDIRECT("员工信息表!B"&amp;COUNTA($B$3:$B138)+2)</f>
        <v>0</v>
      </c>
      <c r="C139" s="111"/>
      <c r="D139" s="111">
        <f>(COUNTIF($L139:$AP139,"出勤")+COUNTIF($L140:$AP140,"出勤"))*0.5</f>
        <v>0</v>
      </c>
      <c r="E139" s="111">
        <f>(COUNTIF($L139:$AP139,"事假")+COUNTIF($L140:$AP140,"事假"))*0.5</f>
        <v>0</v>
      </c>
      <c r="F139" s="111">
        <f>(COUNTIF($L139:$AP139,"病假")+COUNTIF($L140:$AP140,"病假"))*0.5</f>
        <v>0</v>
      </c>
      <c r="G139" s="111">
        <f>(COUNTIF($L139:$AP139,"休假")+COUNTIF($L140:$AP140,"休假"))*0.5</f>
        <v>0</v>
      </c>
      <c r="H139" s="111">
        <f>(COUNTIF($L139:$AP139,"缺勤")+COUNTIF($L140:$AP140,"缺勤"))*0.5</f>
        <v>0</v>
      </c>
      <c r="I139" s="111">
        <f>(COUNTIF($L139:$AP139,"放假")+COUNTIF($L140:$AP140,"放假"))*0.5</f>
        <v>0</v>
      </c>
      <c r="J139" s="113">
        <f>(SUM(L141:AP141))/$AO$2</f>
        <v>0</v>
      </c>
      <c r="K139" s="16" t="str">
        <f ca="1">IF(A139="","",IF(MOD(ROW(),3)=1,"上午",IF(MOD(ROW(),3)=2,"下午","加班")))</f>
        <v/>
      </c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25"/>
      <c r="XED139" s="28"/>
      <c r="XEE139" s="28"/>
      <c r="XEF139" s="28"/>
      <c r="XEG139" s="28"/>
      <c r="XEH139" s="28"/>
      <c r="XEI139" s="28"/>
      <c r="XEJ139" s="28"/>
      <c r="XEK139" s="28"/>
      <c r="XEL139" s="28"/>
      <c r="XEM139" s="28"/>
      <c r="XEN139" s="28"/>
      <c r="XEO139" s="28"/>
      <c r="XEP139" s="28"/>
      <c r="XEQ139" s="28"/>
      <c r="XER139" s="28"/>
      <c r="XES139" s="28"/>
      <c r="XET139" s="28"/>
      <c r="XEU139" s="28"/>
      <c r="XEV139" s="28"/>
      <c r="XEW139" s="28"/>
      <c r="XEX139" s="28"/>
      <c r="XEY139" s="28"/>
      <c r="XEZ139" s="28"/>
      <c r="XFA139" s="28"/>
      <c r="XFB139" s="28"/>
      <c r="XFC139" s="28"/>
      <c r="XFD139" s="28"/>
    </row>
    <row r="140" spans="1:42 16358:16384" s="3" customFormat="1" ht="19.05" customHeight="1">
      <c r="A140" s="109"/>
      <c r="B140" s="111"/>
      <c r="C140" s="111"/>
      <c r="D140" s="111"/>
      <c r="E140" s="111"/>
      <c r="F140" s="111"/>
      <c r="G140" s="111"/>
      <c r="H140" s="111"/>
      <c r="I140" s="111"/>
      <c r="J140" s="113"/>
      <c r="K140" s="18" t="str">
        <f ca="1">IF(A139="","",IF(MOD(ROW(),3)=1,"上午",IF(MOD(ROW(),3)=2,"下午","加班")))</f>
        <v/>
      </c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26"/>
      <c r="XED140" s="28"/>
      <c r="XEE140" s="28"/>
      <c r="XEF140" s="28"/>
      <c r="XEG140" s="28"/>
      <c r="XEH140" s="28"/>
      <c r="XEI140" s="28"/>
      <c r="XEJ140" s="28"/>
      <c r="XEK140" s="28"/>
      <c r="XEL140" s="28"/>
      <c r="XEM140" s="28"/>
      <c r="XEN140" s="28"/>
      <c r="XEO140" s="28"/>
      <c r="XEP140" s="28"/>
      <c r="XEQ140" s="28"/>
      <c r="XER140" s="28"/>
      <c r="XES140" s="28"/>
      <c r="XET140" s="28"/>
      <c r="XEU140" s="28"/>
      <c r="XEV140" s="28"/>
      <c r="XEW140" s="28"/>
      <c r="XEX140" s="28"/>
      <c r="XEY140" s="28"/>
      <c r="XEZ140" s="28"/>
      <c r="XFA140" s="28"/>
      <c r="XFB140" s="28"/>
      <c r="XFC140" s="28"/>
      <c r="XFD140" s="28"/>
    </row>
    <row r="141" spans="1:42 16358:16384" s="3" customFormat="1" ht="19.05" customHeight="1">
      <c r="A141" s="109"/>
      <c r="B141" s="111"/>
      <c r="C141" s="111"/>
      <c r="D141" s="111"/>
      <c r="E141" s="111"/>
      <c r="F141" s="111"/>
      <c r="G141" s="111"/>
      <c r="H141" s="111"/>
      <c r="I141" s="111"/>
      <c r="J141" s="113"/>
      <c r="K141" s="20" t="str">
        <f ca="1">IF(A139="","",IF(MOD(ROW(),3)=1,"上午",IF(MOD(ROW(),3)=2,"下午","加班")))</f>
        <v/>
      </c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7"/>
      <c r="XED141" s="28"/>
      <c r="XEE141" s="28"/>
      <c r="XEF141" s="28"/>
      <c r="XEG141" s="28"/>
      <c r="XEH141" s="28"/>
      <c r="XEI141" s="28"/>
      <c r="XEJ141" s="28"/>
      <c r="XEK141" s="28"/>
      <c r="XEL141" s="28"/>
      <c r="XEM141" s="28"/>
      <c r="XEN141" s="28"/>
      <c r="XEO141" s="28"/>
      <c r="XEP141" s="28"/>
      <c r="XEQ141" s="28"/>
      <c r="XER141" s="28"/>
      <c r="XES141" s="28"/>
      <c r="XET141" s="28"/>
      <c r="XEU141" s="28"/>
      <c r="XEV141" s="28"/>
      <c r="XEW141" s="28"/>
      <c r="XEX141" s="28"/>
      <c r="XEY141" s="28"/>
      <c r="XEZ141" s="28"/>
      <c r="XFA141" s="28"/>
      <c r="XFB141" s="28"/>
      <c r="XFC141" s="28"/>
      <c r="XFD141" s="28"/>
    </row>
    <row r="142" spans="1:42 16358:16384" s="3" customFormat="1" ht="19.05" customHeight="1">
      <c r="A142" s="109" t="str">
        <f ca="1">IF(B142=0,"",COUNTA($B$3:$B141))</f>
        <v/>
      </c>
      <c r="B142" s="111">
        <f ca="1">INDIRECT("员工信息表!B"&amp;COUNTA($B$3:$B141)+2)</f>
        <v>0</v>
      </c>
      <c r="C142" s="111"/>
      <c r="D142" s="111">
        <f>(COUNTIF($L142:$AP142,"出勤")+COUNTIF($L143:$AP143,"出勤"))*0.5</f>
        <v>0</v>
      </c>
      <c r="E142" s="111">
        <f>(COUNTIF($L142:$AP142,"事假")+COUNTIF($L143:$AP143,"事假"))*0.5</f>
        <v>0</v>
      </c>
      <c r="F142" s="111">
        <f>(COUNTIF($L142:$AP142,"病假")+COUNTIF($L143:$AP143,"病假"))*0.5</f>
        <v>0</v>
      </c>
      <c r="G142" s="111">
        <f>(COUNTIF($L142:$AP142,"休假")+COUNTIF($L143:$AP143,"休假"))*0.5</f>
        <v>0</v>
      </c>
      <c r="H142" s="111">
        <f>(COUNTIF($L142:$AP142,"缺勤")+COUNTIF($L143:$AP143,"缺勤"))*0.5</f>
        <v>0</v>
      </c>
      <c r="I142" s="111">
        <f>(COUNTIF($L142:$AP142,"放假")+COUNTIF($L143:$AP143,"放假"))*0.5</f>
        <v>0</v>
      </c>
      <c r="J142" s="113">
        <f>(SUM(L144:AP144))/$AO$2</f>
        <v>0</v>
      </c>
      <c r="K142" s="16" t="str">
        <f ca="1">IF(A142="","",IF(MOD(ROW(),3)=1,"上午",IF(MOD(ROW(),3)=2,"下午","加班")))</f>
        <v/>
      </c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25"/>
      <c r="XED142" s="28"/>
      <c r="XEE142" s="28"/>
      <c r="XEF142" s="28"/>
      <c r="XEG142" s="28"/>
      <c r="XEH142" s="28"/>
      <c r="XEI142" s="28"/>
      <c r="XEJ142" s="28"/>
      <c r="XEK142" s="28"/>
      <c r="XEL142" s="28"/>
      <c r="XEM142" s="28"/>
      <c r="XEN142" s="28"/>
      <c r="XEO142" s="28"/>
      <c r="XEP142" s="28"/>
      <c r="XEQ142" s="28"/>
      <c r="XER142" s="28"/>
      <c r="XES142" s="28"/>
      <c r="XET142" s="28"/>
      <c r="XEU142" s="28"/>
      <c r="XEV142" s="28"/>
      <c r="XEW142" s="28"/>
      <c r="XEX142" s="28"/>
      <c r="XEY142" s="28"/>
      <c r="XEZ142" s="28"/>
      <c r="XFA142" s="28"/>
      <c r="XFB142" s="28"/>
      <c r="XFC142" s="28"/>
      <c r="XFD142" s="28"/>
    </row>
    <row r="143" spans="1:42 16358:16384" s="3" customFormat="1" ht="19.05" customHeight="1">
      <c r="A143" s="109"/>
      <c r="B143" s="111"/>
      <c r="C143" s="111"/>
      <c r="D143" s="111"/>
      <c r="E143" s="111"/>
      <c r="F143" s="111"/>
      <c r="G143" s="111"/>
      <c r="H143" s="111"/>
      <c r="I143" s="111"/>
      <c r="J143" s="113"/>
      <c r="K143" s="18" t="str">
        <f ca="1">IF(A142="","",IF(MOD(ROW(),3)=1,"上午",IF(MOD(ROW(),3)=2,"下午","加班")))</f>
        <v/>
      </c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26"/>
      <c r="XED143" s="28"/>
      <c r="XEE143" s="28"/>
      <c r="XEF143" s="28"/>
      <c r="XEG143" s="28"/>
      <c r="XEH143" s="28"/>
      <c r="XEI143" s="28"/>
      <c r="XEJ143" s="28"/>
      <c r="XEK143" s="28"/>
      <c r="XEL143" s="28"/>
      <c r="XEM143" s="28"/>
      <c r="XEN143" s="28"/>
      <c r="XEO143" s="28"/>
      <c r="XEP143" s="28"/>
      <c r="XEQ143" s="28"/>
      <c r="XER143" s="28"/>
      <c r="XES143" s="28"/>
      <c r="XET143" s="28"/>
      <c r="XEU143" s="28"/>
      <c r="XEV143" s="28"/>
      <c r="XEW143" s="28"/>
      <c r="XEX143" s="28"/>
      <c r="XEY143" s="28"/>
      <c r="XEZ143" s="28"/>
      <c r="XFA143" s="28"/>
      <c r="XFB143" s="28"/>
      <c r="XFC143" s="28"/>
      <c r="XFD143" s="28"/>
    </row>
    <row r="144" spans="1:42 16358:16384" s="3" customFormat="1" ht="19.05" customHeight="1">
      <c r="A144" s="109"/>
      <c r="B144" s="111"/>
      <c r="C144" s="111"/>
      <c r="D144" s="111"/>
      <c r="E144" s="111"/>
      <c r="F144" s="111"/>
      <c r="G144" s="111"/>
      <c r="H144" s="111"/>
      <c r="I144" s="111"/>
      <c r="J144" s="113"/>
      <c r="K144" s="20" t="str">
        <f ca="1">IF(A142="","",IF(MOD(ROW(),3)=1,"上午",IF(MOD(ROW(),3)=2,"下午","加班")))</f>
        <v/>
      </c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7"/>
      <c r="XED144" s="28"/>
      <c r="XEE144" s="28"/>
      <c r="XEF144" s="28"/>
      <c r="XEG144" s="28"/>
      <c r="XEH144" s="28"/>
      <c r="XEI144" s="28"/>
      <c r="XEJ144" s="28"/>
      <c r="XEK144" s="28"/>
      <c r="XEL144" s="28"/>
      <c r="XEM144" s="28"/>
      <c r="XEN144" s="28"/>
      <c r="XEO144" s="28"/>
      <c r="XEP144" s="28"/>
      <c r="XEQ144" s="28"/>
      <c r="XER144" s="28"/>
      <c r="XES144" s="28"/>
      <c r="XET144" s="28"/>
      <c r="XEU144" s="28"/>
      <c r="XEV144" s="28"/>
      <c r="XEW144" s="28"/>
      <c r="XEX144" s="28"/>
      <c r="XEY144" s="28"/>
      <c r="XEZ144" s="28"/>
      <c r="XFA144" s="28"/>
      <c r="XFB144" s="28"/>
      <c r="XFC144" s="28"/>
      <c r="XFD144" s="28"/>
    </row>
    <row r="145" spans="1:42 16358:16384" s="3" customFormat="1" ht="19.05" customHeight="1">
      <c r="A145" s="109" t="str">
        <f ca="1">IF(B145=0,"",COUNTA($B$3:$B144))</f>
        <v/>
      </c>
      <c r="B145" s="111">
        <f ca="1">INDIRECT("员工信息表!B"&amp;COUNTA($B$3:$B144)+2)</f>
        <v>0</v>
      </c>
      <c r="C145" s="111"/>
      <c r="D145" s="111">
        <f>(COUNTIF($L145:$AP145,"出勤")+COUNTIF($L146:$AP146,"出勤"))*0.5</f>
        <v>0</v>
      </c>
      <c r="E145" s="111">
        <f>(COUNTIF($L145:$AP145,"事假")+COUNTIF($L146:$AP146,"事假"))*0.5</f>
        <v>0</v>
      </c>
      <c r="F145" s="111">
        <f>(COUNTIF($L145:$AP145,"病假")+COUNTIF($L146:$AP146,"病假"))*0.5</f>
        <v>0</v>
      </c>
      <c r="G145" s="111">
        <f>(COUNTIF($L145:$AP145,"休假")+COUNTIF($L146:$AP146,"休假"))*0.5</f>
        <v>0</v>
      </c>
      <c r="H145" s="111">
        <f>(COUNTIF($L145:$AP145,"缺勤")+COUNTIF($L146:$AP146,"缺勤"))*0.5</f>
        <v>0</v>
      </c>
      <c r="I145" s="111">
        <f>(COUNTIF($L145:$AP145,"放假")+COUNTIF($L146:$AP146,"放假"))*0.5</f>
        <v>0</v>
      </c>
      <c r="J145" s="113">
        <f>(SUM(L147:AP147))/$AO$2</f>
        <v>0</v>
      </c>
      <c r="K145" s="16" t="str">
        <f ca="1">IF(A145="","",IF(MOD(ROW(),3)=1,"上午",IF(MOD(ROW(),3)=2,"下午","加班")))</f>
        <v/>
      </c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25"/>
      <c r="XED145" s="28"/>
      <c r="XEE145" s="28"/>
      <c r="XEF145" s="28"/>
      <c r="XEG145" s="28"/>
      <c r="XEH145" s="28"/>
      <c r="XEI145" s="28"/>
      <c r="XEJ145" s="28"/>
      <c r="XEK145" s="28"/>
      <c r="XEL145" s="28"/>
      <c r="XEM145" s="28"/>
      <c r="XEN145" s="28"/>
      <c r="XEO145" s="28"/>
      <c r="XEP145" s="28"/>
      <c r="XEQ145" s="28"/>
      <c r="XER145" s="28"/>
      <c r="XES145" s="28"/>
      <c r="XET145" s="28"/>
      <c r="XEU145" s="28"/>
      <c r="XEV145" s="28"/>
      <c r="XEW145" s="28"/>
      <c r="XEX145" s="28"/>
      <c r="XEY145" s="28"/>
      <c r="XEZ145" s="28"/>
      <c r="XFA145" s="28"/>
      <c r="XFB145" s="28"/>
      <c r="XFC145" s="28"/>
      <c r="XFD145" s="28"/>
    </row>
    <row r="146" spans="1:42 16358:16384" s="3" customFormat="1" ht="19.05" customHeight="1">
      <c r="A146" s="109"/>
      <c r="B146" s="111"/>
      <c r="C146" s="111"/>
      <c r="D146" s="111"/>
      <c r="E146" s="111"/>
      <c r="F146" s="111"/>
      <c r="G146" s="111"/>
      <c r="H146" s="111"/>
      <c r="I146" s="111"/>
      <c r="J146" s="113"/>
      <c r="K146" s="18" t="str">
        <f ca="1">IF(A145="","",IF(MOD(ROW(),3)=1,"上午",IF(MOD(ROW(),3)=2,"下午","加班")))</f>
        <v/>
      </c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26"/>
      <c r="XED146" s="28"/>
      <c r="XEE146" s="28"/>
      <c r="XEF146" s="28"/>
      <c r="XEG146" s="28"/>
      <c r="XEH146" s="28"/>
      <c r="XEI146" s="28"/>
      <c r="XEJ146" s="28"/>
      <c r="XEK146" s="28"/>
      <c r="XEL146" s="28"/>
      <c r="XEM146" s="28"/>
      <c r="XEN146" s="28"/>
      <c r="XEO146" s="28"/>
      <c r="XEP146" s="28"/>
      <c r="XEQ146" s="28"/>
      <c r="XER146" s="28"/>
      <c r="XES146" s="28"/>
      <c r="XET146" s="28"/>
      <c r="XEU146" s="28"/>
      <c r="XEV146" s="28"/>
      <c r="XEW146" s="28"/>
      <c r="XEX146" s="28"/>
      <c r="XEY146" s="28"/>
      <c r="XEZ146" s="28"/>
      <c r="XFA146" s="28"/>
      <c r="XFB146" s="28"/>
      <c r="XFC146" s="28"/>
      <c r="XFD146" s="28"/>
    </row>
    <row r="147" spans="1:42 16358:16384" s="3" customFormat="1" ht="19.05" customHeight="1">
      <c r="A147" s="109"/>
      <c r="B147" s="111"/>
      <c r="C147" s="111"/>
      <c r="D147" s="111"/>
      <c r="E147" s="111"/>
      <c r="F147" s="111"/>
      <c r="G147" s="111"/>
      <c r="H147" s="111"/>
      <c r="I147" s="111"/>
      <c r="J147" s="113"/>
      <c r="K147" s="20" t="str">
        <f ca="1">IF(A145="","",IF(MOD(ROW(),3)=1,"上午",IF(MOD(ROW(),3)=2,"下午","加班")))</f>
        <v/>
      </c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7"/>
      <c r="XED147" s="28"/>
      <c r="XEE147" s="28"/>
      <c r="XEF147" s="28"/>
      <c r="XEG147" s="28"/>
      <c r="XEH147" s="28"/>
      <c r="XEI147" s="28"/>
      <c r="XEJ147" s="28"/>
      <c r="XEK147" s="28"/>
      <c r="XEL147" s="28"/>
      <c r="XEM147" s="28"/>
      <c r="XEN147" s="28"/>
      <c r="XEO147" s="28"/>
      <c r="XEP147" s="28"/>
      <c r="XEQ147" s="28"/>
      <c r="XER147" s="28"/>
      <c r="XES147" s="28"/>
      <c r="XET147" s="28"/>
      <c r="XEU147" s="28"/>
      <c r="XEV147" s="28"/>
      <c r="XEW147" s="28"/>
      <c r="XEX147" s="28"/>
      <c r="XEY147" s="28"/>
      <c r="XEZ147" s="28"/>
      <c r="XFA147" s="28"/>
      <c r="XFB147" s="28"/>
      <c r="XFC147" s="28"/>
      <c r="XFD147" s="28"/>
    </row>
    <row r="148" spans="1:42 16358:16384" s="3" customFormat="1" ht="19.05" customHeight="1">
      <c r="A148" s="109" t="str">
        <f ca="1">IF(B148=0,"",COUNTA($B$3:$B147))</f>
        <v/>
      </c>
      <c r="B148" s="111">
        <f ca="1">INDIRECT("员工信息表!B"&amp;COUNTA($B$3:$B147)+2)</f>
        <v>0</v>
      </c>
      <c r="C148" s="111"/>
      <c r="D148" s="111">
        <f>(COUNTIF($L148:$AP148,"出勤")+COUNTIF($L149:$AP149,"出勤"))*0.5</f>
        <v>0</v>
      </c>
      <c r="E148" s="111">
        <f>(COUNTIF($L148:$AP148,"事假")+COUNTIF($L149:$AP149,"事假"))*0.5</f>
        <v>0</v>
      </c>
      <c r="F148" s="111">
        <f>(COUNTIF($L148:$AP148,"病假")+COUNTIF($L149:$AP149,"病假"))*0.5</f>
        <v>0</v>
      </c>
      <c r="G148" s="111">
        <f>(COUNTIF($L148:$AP148,"休假")+COUNTIF($L149:$AP149,"休假"))*0.5</f>
        <v>0</v>
      </c>
      <c r="H148" s="111">
        <f>(COUNTIF($L148:$AP148,"缺勤")+COUNTIF($L149:$AP149,"缺勤"))*0.5</f>
        <v>0</v>
      </c>
      <c r="I148" s="111">
        <f>(COUNTIF($L148:$AP148,"放假")+COUNTIF($L149:$AP149,"放假"))*0.5</f>
        <v>0</v>
      </c>
      <c r="J148" s="113">
        <f>(SUM(L150:AP150))/$AO$2</f>
        <v>0</v>
      </c>
      <c r="K148" s="16" t="str">
        <f ca="1">IF(A148="","",IF(MOD(ROW(),3)=1,"上午",IF(MOD(ROW(),3)=2,"下午","加班")))</f>
        <v/>
      </c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25"/>
      <c r="XED148" s="28"/>
      <c r="XEE148" s="28"/>
      <c r="XEF148" s="28"/>
      <c r="XEG148" s="28"/>
      <c r="XEH148" s="28"/>
      <c r="XEI148" s="28"/>
      <c r="XEJ148" s="28"/>
      <c r="XEK148" s="28"/>
      <c r="XEL148" s="28"/>
      <c r="XEM148" s="28"/>
      <c r="XEN148" s="28"/>
      <c r="XEO148" s="28"/>
      <c r="XEP148" s="28"/>
      <c r="XEQ148" s="28"/>
      <c r="XER148" s="28"/>
      <c r="XES148" s="28"/>
      <c r="XET148" s="28"/>
      <c r="XEU148" s="28"/>
      <c r="XEV148" s="28"/>
      <c r="XEW148" s="28"/>
      <c r="XEX148" s="28"/>
      <c r="XEY148" s="28"/>
      <c r="XEZ148" s="28"/>
      <c r="XFA148" s="28"/>
      <c r="XFB148" s="28"/>
      <c r="XFC148" s="28"/>
      <c r="XFD148" s="28"/>
    </row>
    <row r="149" spans="1:42 16358:16384" s="3" customFormat="1" ht="19.05" customHeight="1">
      <c r="A149" s="109"/>
      <c r="B149" s="111"/>
      <c r="C149" s="111"/>
      <c r="D149" s="111"/>
      <c r="E149" s="111"/>
      <c r="F149" s="111"/>
      <c r="G149" s="111"/>
      <c r="H149" s="111"/>
      <c r="I149" s="111"/>
      <c r="J149" s="113"/>
      <c r="K149" s="18" t="str">
        <f ca="1">IF(A148="","",IF(MOD(ROW(),3)=1,"上午",IF(MOD(ROW(),3)=2,"下午","加班")))</f>
        <v/>
      </c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26"/>
      <c r="XED149" s="28"/>
      <c r="XEE149" s="28"/>
      <c r="XEF149" s="28"/>
      <c r="XEG149" s="28"/>
      <c r="XEH149" s="28"/>
      <c r="XEI149" s="28"/>
      <c r="XEJ149" s="28"/>
      <c r="XEK149" s="28"/>
      <c r="XEL149" s="28"/>
      <c r="XEM149" s="28"/>
      <c r="XEN149" s="28"/>
      <c r="XEO149" s="28"/>
      <c r="XEP149" s="28"/>
      <c r="XEQ149" s="28"/>
      <c r="XER149" s="28"/>
      <c r="XES149" s="28"/>
      <c r="XET149" s="28"/>
      <c r="XEU149" s="28"/>
      <c r="XEV149" s="28"/>
      <c r="XEW149" s="28"/>
      <c r="XEX149" s="28"/>
      <c r="XEY149" s="28"/>
      <c r="XEZ149" s="28"/>
      <c r="XFA149" s="28"/>
      <c r="XFB149" s="28"/>
      <c r="XFC149" s="28"/>
      <c r="XFD149" s="28"/>
    </row>
    <row r="150" spans="1:42 16358:16384" s="3" customFormat="1" ht="19.05" customHeight="1">
      <c r="A150" s="109"/>
      <c r="B150" s="111"/>
      <c r="C150" s="111"/>
      <c r="D150" s="111"/>
      <c r="E150" s="111"/>
      <c r="F150" s="111"/>
      <c r="G150" s="111"/>
      <c r="H150" s="111"/>
      <c r="I150" s="111"/>
      <c r="J150" s="113"/>
      <c r="K150" s="20" t="str">
        <f ca="1">IF(A148="","",IF(MOD(ROW(),3)=1,"上午",IF(MOD(ROW(),3)=2,"下午","加班")))</f>
        <v/>
      </c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7"/>
      <c r="XED150" s="28"/>
      <c r="XEE150" s="28"/>
      <c r="XEF150" s="28"/>
      <c r="XEG150" s="28"/>
      <c r="XEH150" s="28"/>
      <c r="XEI150" s="28"/>
      <c r="XEJ150" s="28"/>
      <c r="XEK150" s="28"/>
      <c r="XEL150" s="28"/>
      <c r="XEM150" s="28"/>
      <c r="XEN150" s="28"/>
      <c r="XEO150" s="28"/>
      <c r="XEP150" s="28"/>
      <c r="XEQ150" s="28"/>
      <c r="XER150" s="28"/>
      <c r="XES150" s="28"/>
      <c r="XET150" s="28"/>
      <c r="XEU150" s="28"/>
      <c r="XEV150" s="28"/>
      <c r="XEW150" s="28"/>
      <c r="XEX150" s="28"/>
      <c r="XEY150" s="28"/>
      <c r="XEZ150" s="28"/>
      <c r="XFA150" s="28"/>
      <c r="XFB150" s="28"/>
      <c r="XFC150" s="28"/>
      <c r="XFD150" s="28"/>
    </row>
    <row r="151" spans="1:42 16358:16384" s="3" customFormat="1" ht="19.05" customHeight="1">
      <c r="A151" s="109" t="str">
        <f ca="1">IF(B151=0,"",COUNTA($B$3:$B150))</f>
        <v/>
      </c>
      <c r="B151" s="111">
        <f ca="1">INDIRECT("员工信息表!B"&amp;COUNTA($B$3:$B150)+2)</f>
        <v>0</v>
      </c>
      <c r="C151" s="111"/>
      <c r="D151" s="111">
        <f>(COUNTIF($L151:$AP151,"出勤")+COUNTIF($L152:$AP152,"出勤"))*0.5</f>
        <v>0</v>
      </c>
      <c r="E151" s="111">
        <f>(COUNTIF($L151:$AP151,"事假")+COUNTIF($L152:$AP152,"事假"))*0.5</f>
        <v>0</v>
      </c>
      <c r="F151" s="111">
        <f>(COUNTIF($L151:$AP151,"病假")+COUNTIF($L152:$AP152,"病假"))*0.5</f>
        <v>0</v>
      </c>
      <c r="G151" s="111">
        <f>(COUNTIF($L151:$AP151,"休假")+COUNTIF($L152:$AP152,"休假"))*0.5</f>
        <v>0</v>
      </c>
      <c r="H151" s="111">
        <f>(COUNTIF($L151:$AP151,"缺勤")+COUNTIF($L152:$AP152,"缺勤"))*0.5</f>
        <v>0</v>
      </c>
      <c r="I151" s="111">
        <f>(COUNTIF($L151:$AP151,"放假")+COUNTIF($L152:$AP152,"放假"))*0.5</f>
        <v>0</v>
      </c>
      <c r="J151" s="113">
        <f>(SUM(L153:AP153))/$AO$2</f>
        <v>0</v>
      </c>
      <c r="K151" s="16" t="str">
        <f ca="1">IF(A151="","",IF(MOD(ROW(),3)=1,"上午",IF(MOD(ROW(),3)=2,"下午","加班")))</f>
        <v/>
      </c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25"/>
      <c r="XED151" s="28"/>
      <c r="XEE151" s="28"/>
      <c r="XEF151" s="28"/>
      <c r="XEG151" s="28"/>
      <c r="XEH151" s="28"/>
      <c r="XEI151" s="28"/>
      <c r="XEJ151" s="28"/>
      <c r="XEK151" s="28"/>
      <c r="XEL151" s="28"/>
      <c r="XEM151" s="28"/>
      <c r="XEN151" s="28"/>
      <c r="XEO151" s="28"/>
      <c r="XEP151" s="28"/>
      <c r="XEQ151" s="28"/>
      <c r="XER151" s="28"/>
      <c r="XES151" s="28"/>
      <c r="XET151" s="28"/>
      <c r="XEU151" s="28"/>
      <c r="XEV151" s="28"/>
      <c r="XEW151" s="28"/>
      <c r="XEX151" s="28"/>
      <c r="XEY151" s="28"/>
      <c r="XEZ151" s="28"/>
      <c r="XFA151" s="28"/>
      <c r="XFB151" s="28"/>
      <c r="XFC151" s="28"/>
      <c r="XFD151" s="28"/>
    </row>
    <row r="152" spans="1:42 16358:16384" s="3" customFormat="1" ht="19.05" customHeight="1">
      <c r="A152" s="109"/>
      <c r="B152" s="111"/>
      <c r="C152" s="111"/>
      <c r="D152" s="111"/>
      <c r="E152" s="111"/>
      <c r="F152" s="111"/>
      <c r="G152" s="111"/>
      <c r="H152" s="111"/>
      <c r="I152" s="111"/>
      <c r="J152" s="113"/>
      <c r="K152" s="18" t="str">
        <f ca="1">IF(A151="","",IF(MOD(ROW(),3)=1,"上午",IF(MOD(ROW(),3)=2,"下午","加班")))</f>
        <v/>
      </c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26"/>
      <c r="XED152" s="28"/>
      <c r="XEE152" s="28"/>
      <c r="XEF152" s="28"/>
      <c r="XEG152" s="28"/>
      <c r="XEH152" s="28"/>
      <c r="XEI152" s="28"/>
      <c r="XEJ152" s="28"/>
      <c r="XEK152" s="28"/>
      <c r="XEL152" s="28"/>
      <c r="XEM152" s="28"/>
      <c r="XEN152" s="28"/>
      <c r="XEO152" s="28"/>
      <c r="XEP152" s="28"/>
      <c r="XEQ152" s="28"/>
      <c r="XER152" s="28"/>
      <c r="XES152" s="28"/>
      <c r="XET152" s="28"/>
      <c r="XEU152" s="28"/>
      <c r="XEV152" s="28"/>
      <c r="XEW152" s="28"/>
      <c r="XEX152" s="28"/>
      <c r="XEY152" s="28"/>
      <c r="XEZ152" s="28"/>
      <c r="XFA152" s="28"/>
      <c r="XFB152" s="28"/>
      <c r="XFC152" s="28"/>
      <c r="XFD152" s="28"/>
    </row>
    <row r="153" spans="1:42 16358:16384" s="3" customFormat="1" ht="19.05" customHeight="1">
      <c r="A153" s="109"/>
      <c r="B153" s="111"/>
      <c r="C153" s="111"/>
      <c r="D153" s="111"/>
      <c r="E153" s="111"/>
      <c r="F153" s="111"/>
      <c r="G153" s="111"/>
      <c r="H153" s="111"/>
      <c r="I153" s="111"/>
      <c r="J153" s="113"/>
      <c r="K153" s="20" t="str">
        <f ca="1">IF(A151="","",IF(MOD(ROW(),3)=1,"上午",IF(MOD(ROW(),3)=2,"下午","加班")))</f>
        <v/>
      </c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7"/>
      <c r="XED153" s="28"/>
      <c r="XEE153" s="28"/>
      <c r="XEF153" s="28"/>
      <c r="XEG153" s="28"/>
      <c r="XEH153" s="28"/>
      <c r="XEI153" s="28"/>
      <c r="XEJ153" s="28"/>
      <c r="XEK153" s="28"/>
      <c r="XEL153" s="28"/>
      <c r="XEM153" s="28"/>
      <c r="XEN153" s="28"/>
      <c r="XEO153" s="28"/>
      <c r="XEP153" s="28"/>
      <c r="XEQ153" s="28"/>
      <c r="XER153" s="28"/>
      <c r="XES153" s="28"/>
      <c r="XET153" s="28"/>
      <c r="XEU153" s="28"/>
      <c r="XEV153" s="28"/>
      <c r="XEW153" s="28"/>
      <c r="XEX153" s="28"/>
      <c r="XEY153" s="28"/>
      <c r="XEZ153" s="28"/>
      <c r="XFA153" s="28"/>
      <c r="XFB153" s="28"/>
      <c r="XFC153" s="28"/>
      <c r="XFD153" s="28"/>
    </row>
    <row r="154" spans="1:42 16358:16384" s="3" customFormat="1" ht="19.05" customHeight="1">
      <c r="A154" s="109" t="str">
        <f ca="1">IF(B154=0,"",COUNTA($B$3:$B153))</f>
        <v/>
      </c>
      <c r="B154" s="111">
        <f ca="1">INDIRECT("员工信息表!B"&amp;COUNTA($B$3:$B153)+2)</f>
        <v>0</v>
      </c>
      <c r="C154" s="111"/>
      <c r="D154" s="111">
        <f>(COUNTIF($L154:$AP154,"出勤")+COUNTIF($L155:$AP155,"出勤"))*0.5</f>
        <v>0</v>
      </c>
      <c r="E154" s="111">
        <f>(COUNTIF($L154:$AP154,"事假")+COUNTIF($L155:$AP155,"事假"))*0.5</f>
        <v>0</v>
      </c>
      <c r="F154" s="111">
        <f>(COUNTIF($L154:$AP154,"病假")+COUNTIF($L155:$AP155,"病假"))*0.5</f>
        <v>0</v>
      </c>
      <c r="G154" s="111">
        <f>(COUNTIF($L154:$AP154,"休假")+COUNTIF($L155:$AP155,"休假"))*0.5</f>
        <v>0</v>
      </c>
      <c r="H154" s="111">
        <f>(COUNTIF($L154:$AP154,"缺勤")+COUNTIF($L155:$AP155,"缺勤"))*0.5</f>
        <v>0</v>
      </c>
      <c r="I154" s="111">
        <f>(COUNTIF($L154:$AP154,"放假")+COUNTIF($L155:$AP155,"放假"))*0.5</f>
        <v>0</v>
      </c>
      <c r="J154" s="113">
        <f>(SUM(L156:AP156))/$AO$2</f>
        <v>0</v>
      </c>
      <c r="K154" s="16" t="str">
        <f ca="1">IF(A154="","",IF(MOD(ROW(),3)=1,"上午",IF(MOD(ROW(),3)=2,"下午","加班")))</f>
        <v/>
      </c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25"/>
      <c r="XED154" s="28"/>
      <c r="XEE154" s="28"/>
      <c r="XEF154" s="28"/>
      <c r="XEG154" s="28"/>
      <c r="XEH154" s="28"/>
      <c r="XEI154" s="28"/>
      <c r="XEJ154" s="28"/>
      <c r="XEK154" s="28"/>
      <c r="XEL154" s="28"/>
      <c r="XEM154" s="28"/>
      <c r="XEN154" s="28"/>
      <c r="XEO154" s="28"/>
      <c r="XEP154" s="28"/>
      <c r="XEQ154" s="28"/>
      <c r="XER154" s="28"/>
      <c r="XES154" s="28"/>
      <c r="XET154" s="28"/>
      <c r="XEU154" s="28"/>
      <c r="XEV154" s="28"/>
      <c r="XEW154" s="28"/>
      <c r="XEX154" s="28"/>
      <c r="XEY154" s="28"/>
      <c r="XEZ154" s="28"/>
      <c r="XFA154" s="28"/>
      <c r="XFB154" s="28"/>
      <c r="XFC154" s="28"/>
      <c r="XFD154" s="28"/>
    </row>
    <row r="155" spans="1:42 16358:16384" s="3" customFormat="1" ht="19.05" customHeight="1">
      <c r="A155" s="109"/>
      <c r="B155" s="111"/>
      <c r="C155" s="111"/>
      <c r="D155" s="111"/>
      <c r="E155" s="111"/>
      <c r="F155" s="111"/>
      <c r="G155" s="111"/>
      <c r="H155" s="111"/>
      <c r="I155" s="111"/>
      <c r="J155" s="113"/>
      <c r="K155" s="18" t="str">
        <f ca="1">IF(A154="","",IF(MOD(ROW(),3)=1,"上午",IF(MOD(ROW(),3)=2,"下午","加班")))</f>
        <v/>
      </c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26"/>
      <c r="XED155" s="28"/>
      <c r="XEE155" s="28"/>
      <c r="XEF155" s="28"/>
      <c r="XEG155" s="28"/>
      <c r="XEH155" s="28"/>
      <c r="XEI155" s="28"/>
      <c r="XEJ155" s="28"/>
      <c r="XEK155" s="28"/>
      <c r="XEL155" s="28"/>
      <c r="XEM155" s="28"/>
      <c r="XEN155" s="28"/>
      <c r="XEO155" s="28"/>
      <c r="XEP155" s="28"/>
      <c r="XEQ155" s="28"/>
      <c r="XER155" s="28"/>
      <c r="XES155" s="28"/>
      <c r="XET155" s="28"/>
      <c r="XEU155" s="28"/>
      <c r="XEV155" s="28"/>
      <c r="XEW155" s="28"/>
      <c r="XEX155" s="28"/>
      <c r="XEY155" s="28"/>
      <c r="XEZ155" s="28"/>
      <c r="XFA155" s="28"/>
      <c r="XFB155" s="28"/>
      <c r="XFC155" s="28"/>
      <c r="XFD155" s="28"/>
    </row>
    <row r="156" spans="1:42 16358:16384" s="3" customFormat="1" ht="19.05" customHeight="1">
      <c r="A156" s="109"/>
      <c r="B156" s="111"/>
      <c r="C156" s="111"/>
      <c r="D156" s="111"/>
      <c r="E156" s="111"/>
      <c r="F156" s="111"/>
      <c r="G156" s="111"/>
      <c r="H156" s="111"/>
      <c r="I156" s="111"/>
      <c r="J156" s="113"/>
      <c r="K156" s="20" t="str">
        <f ca="1">IF(A154="","",IF(MOD(ROW(),3)=1,"上午",IF(MOD(ROW(),3)=2,"下午","加班")))</f>
        <v/>
      </c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  <c r="AP156" s="27"/>
      <c r="XED156" s="28"/>
      <c r="XEE156" s="28"/>
      <c r="XEF156" s="28"/>
      <c r="XEG156" s="28"/>
      <c r="XEH156" s="28"/>
      <c r="XEI156" s="28"/>
      <c r="XEJ156" s="28"/>
      <c r="XEK156" s="28"/>
      <c r="XEL156" s="28"/>
      <c r="XEM156" s="28"/>
      <c r="XEN156" s="28"/>
      <c r="XEO156" s="28"/>
      <c r="XEP156" s="28"/>
      <c r="XEQ156" s="28"/>
      <c r="XER156" s="28"/>
      <c r="XES156" s="28"/>
      <c r="XET156" s="28"/>
      <c r="XEU156" s="28"/>
      <c r="XEV156" s="28"/>
      <c r="XEW156" s="28"/>
      <c r="XEX156" s="28"/>
      <c r="XEY156" s="28"/>
      <c r="XEZ156" s="28"/>
      <c r="XFA156" s="28"/>
      <c r="XFB156" s="28"/>
      <c r="XFC156" s="28"/>
      <c r="XFD156" s="28"/>
    </row>
    <row r="157" spans="1:42 16358:16384" s="3" customFormat="1" ht="19.05" customHeight="1">
      <c r="A157" s="109" t="str">
        <f ca="1">IF(B157=0,"",COUNTA($B$3:$B156))</f>
        <v/>
      </c>
      <c r="B157" s="111">
        <f ca="1">INDIRECT("员工信息表!B"&amp;COUNTA($B$3:$B156)+2)</f>
        <v>0</v>
      </c>
      <c r="C157" s="111"/>
      <c r="D157" s="111">
        <f>(COUNTIF($L157:$AP157,"出勤")+COUNTIF($L158:$AP158,"出勤"))*0.5</f>
        <v>0</v>
      </c>
      <c r="E157" s="111">
        <f>(COUNTIF($L157:$AP157,"事假")+COUNTIF($L158:$AP158,"事假"))*0.5</f>
        <v>0</v>
      </c>
      <c r="F157" s="111">
        <f>(COUNTIF($L157:$AP157,"病假")+COUNTIF($L158:$AP158,"病假"))*0.5</f>
        <v>0</v>
      </c>
      <c r="G157" s="111">
        <f>(COUNTIF($L157:$AP157,"休假")+COUNTIF($L158:$AP158,"休假"))*0.5</f>
        <v>0</v>
      </c>
      <c r="H157" s="111">
        <f>(COUNTIF($L157:$AP157,"缺勤")+COUNTIF($L158:$AP158,"缺勤"))*0.5</f>
        <v>0</v>
      </c>
      <c r="I157" s="111">
        <f>(COUNTIF($L157:$AP157,"放假")+COUNTIF($L158:$AP158,"放假"))*0.5</f>
        <v>0</v>
      </c>
      <c r="J157" s="113">
        <f>(SUM(L159:AP159))/$AO$2</f>
        <v>0</v>
      </c>
      <c r="K157" s="16" t="str">
        <f ca="1">IF(A157="","",IF(MOD(ROW(),3)=1,"上午",IF(MOD(ROW(),3)=2,"下午","加班")))</f>
        <v/>
      </c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25"/>
      <c r="XED157" s="28"/>
      <c r="XEE157" s="28"/>
      <c r="XEF157" s="28"/>
      <c r="XEG157" s="28"/>
      <c r="XEH157" s="28"/>
      <c r="XEI157" s="28"/>
      <c r="XEJ157" s="28"/>
      <c r="XEK157" s="28"/>
      <c r="XEL157" s="28"/>
      <c r="XEM157" s="28"/>
      <c r="XEN157" s="28"/>
      <c r="XEO157" s="28"/>
      <c r="XEP157" s="28"/>
      <c r="XEQ157" s="28"/>
      <c r="XER157" s="28"/>
      <c r="XES157" s="28"/>
      <c r="XET157" s="28"/>
      <c r="XEU157" s="28"/>
      <c r="XEV157" s="28"/>
      <c r="XEW157" s="28"/>
      <c r="XEX157" s="28"/>
      <c r="XEY157" s="28"/>
      <c r="XEZ157" s="28"/>
      <c r="XFA157" s="28"/>
      <c r="XFB157" s="28"/>
      <c r="XFC157" s="28"/>
      <c r="XFD157" s="28"/>
    </row>
    <row r="158" spans="1:42 16358:16384" s="3" customFormat="1" ht="19.05" customHeight="1">
      <c r="A158" s="109"/>
      <c r="B158" s="111"/>
      <c r="C158" s="111"/>
      <c r="D158" s="111"/>
      <c r="E158" s="111"/>
      <c r="F158" s="111"/>
      <c r="G158" s="111"/>
      <c r="H158" s="111"/>
      <c r="I158" s="111"/>
      <c r="J158" s="113"/>
      <c r="K158" s="18" t="str">
        <f ca="1">IF(A157="","",IF(MOD(ROW(),3)=1,"上午",IF(MOD(ROW(),3)=2,"下午","加班")))</f>
        <v/>
      </c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26"/>
      <c r="XED158" s="28"/>
      <c r="XEE158" s="28"/>
      <c r="XEF158" s="28"/>
      <c r="XEG158" s="28"/>
      <c r="XEH158" s="28"/>
      <c r="XEI158" s="28"/>
      <c r="XEJ158" s="28"/>
      <c r="XEK158" s="28"/>
      <c r="XEL158" s="28"/>
      <c r="XEM158" s="28"/>
      <c r="XEN158" s="28"/>
      <c r="XEO158" s="28"/>
      <c r="XEP158" s="28"/>
      <c r="XEQ158" s="28"/>
      <c r="XER158" s="28"/>
      <c r="XES158" s="28"/>
      <c r="XET158" s="28"/>
      <c r="XEU158" s="28"/>
      <c r="XEV158" s="28"/>
      <c r="XEW158" s="28"/>
      <c r="XEX158" s="28"/>
      <c r="XEY158" s="28"/>
      <c r="XEZ158" s="28"/>
      <c r="XFA158" s="28"/>
      <c r="XFB158" s="28"/>
      <c r="XFC158" s="28"/>
      <c r="XFD158" s="28"/>
    </row>
    <row r="159" spans="1:42 16358:16384" s="3" customFormat="1" ht="19.05" customHeight="1">
      <c r="A159" s="109"/>
      <c r="B159" s="111"/>
      <c r="C159" s="111"/>
      <c r="D159" s="111"/>
      <c r="E159" s="111"/>
      <c r="F159" s="111"/>
      <c r="G159" s="111"/>
      <c r="H159" s="111"/>
      <c r="I159" s="111"/>
      <c r="J159" s="113"/>
      <c r="K159" s="20" t="str">
        <f ca="1">IF(A157="","",IF(MOD(ROW(),3)=1,"上午",IF(MOD(ROW(),3)=2,"下午","加班")))</f>
        <v/>
      </c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  <c r="AP159" s="27"/>
      <c r="XED159" s="28"/>
      <c r="XEE159" s="28"/>
      <c r="XEF159" s="28"/>
      <c r="XEG159" s="28"/>
      <c r="XEH159" s="28"/>
      <c r="XEI159" s="28"/>
      <c r="XEJ159" s="28"/>
      <c r="XEK159" s="28"/>
      <c r="XEL159" s="28"/>
      <c r="XEM159" s="28"/>
      <c r="XEN159" s="28"/>
      <c r="XEO159" s="28"/>
      <c r="XEP159" s="28"/>
      <c r="XEQ159" s="28"/>
      <c r="XER159" s="28"/>
      <c r="XES159" s="28"/>
      <c r="XET159" s="28"/>
      <c r="XEU159" s="28"/>
      <c r="XEV159" s="28"/>
      <c r="XEW159" s="28"/>
      <c r="XEX159" s="28"/>
      <c r="XEY159" s="28"/>
      <c r="XEZ159" s="28"/>
      <c r="XFA159" s="28"/>
      <c r="XFB159" s="28"/>
      <c r="XFC159" s="28"/>
      <c r="XFD159" s="28"/>
    </row>
    <row r="160" spans="1:42 16358:16384" s="3" customFormat="1" ht="19.05" customHeight="1">
      <c r="A160" s="109" t="str">
        <f ca="1">IF(B160=0,"",COUNTA($B$3:$B159))</f>
        <v/>
      </c>
      <c r="B160" s="111">
        <f ca="1">INDIRECT("员工信息表!B"&amp;COUNTA($B$3:$B159)+2)</f>
        <v>0</v>
      </c>
      <c r="C160" s="111"/>
      <c r="D160" s="111">
        <f>(COUNTIF($L160:$AP160,"出勤")+COUNTIF($L161:$AP161,"出勤"))*0.5</f>
        <v>0</v>
      </c>
      <c r="E160" s="111">
        <f>(COUNTIF($L160:$AP160,"事假")+COUNTIF($L161:$AP161,"事假"))*0.5</f>
        <v>0</v>
      </c>
      <c r="F160" s="111">
        <f>(COUNTIF($L160:$AP160,"病假")+COUNTIF($L161:$AP161,"病假"))*0.5</f>
        <v>0</v>
      </c>
      <c r="G160" s="111">
        <f>(COUNTIF($L160:$AP160,"休假")+COUNTIF($L161:$AP161,"休假"))*0.5</f>
        <v>0</v>
      </c>
      <c r="H160" s="111">
        <f>(COUNTIF($L160:$AP160,"缺勤")+COUNTIF($L161:$AP161,"缺勤"))*0.5</f>
        <v>0</v>
      </c>
      <c r="I160" s="111">
        <f>(COUNTIF($L160:$AP160,"放假")+COUNTIF($L161:$AP161,"放假"))*0.5</f>
        <v>0</v>
      </c>
      <c r="J160" s="113">
        <f>(SUM(L162:AP162))/$AO$2</f>
        <v>0</v>
      </c>
      <c r="K160" s="16" t="str">
        <f ca="1">IF(A160="","",IF(MOD(ROW(),3)=1,"上午",IF(MOD(ROW(),3)=2,"下午","加班")))</f>
        <v/>
      </c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25"/>
      <c r="XED160" s="28"/>
      <c r="XEE160" s="28"/>
      <c r="XEF160" s="28"/>
      <c r="XEG160" s="28"/>
      <c r="XEH160" s="28"/>
      <c r="XEI160" s="28"/>
      <c r="XEJ160" s="28"/>
      <c r="XEK160" s="28"/>
      <c r="XEL160" s="28"/>
      <c r="XEM160" s="28"/>
      <c r="XEN160" s="28"/>
      <c r="XEO160" s="28"/>
      <c r="XEP160" s="28"/>
      <c r="XEQ160" s="28"/>
      <c r="XER160" s="28"/>
      <c r="XES160" s="28"/>
      <c r="XET160" s="28"/>
      <c r="XEU160" s="28"/>
      <c r="XEV160" s="28"/>
      <c r="XEW160" s="28"/>
      <c r="XEX160" s="28"/>
      <c r="XEY160" s="28"/>
      <c r="XEZ160" s="28"/>
      <c r="XFA160" s="28"/>
      <c r="XFB160" s="28"/>
      <c r="XFC160" s="28"/>
      <c r="XFD160" s="28"/>
    </row>
    <row r="161" spans="1:42 16358:16384" s="3" customFormat="1" ht="19.05" customHeight="1">
      <c r="A161" s="109"/>
      <c r="B161" s="111"/>
      <c r="C161" s="111"/>
      <c r="D161" s="111"/>
      <c r="E161" s="111"/>
      <c r="F161" s="111"/>
      <c r="G161" s="111"/>
      <c r="H161" s="111"/>
      <c r="I161" s="111"/>
      <c r="J161" s="113"/>
      <c r="K161" s="18" t="str">
        <f ca="1">IF(A160="","",IF(MOD(ROW(),3)=1,"上午",IF(MOD(ROW(),3)=2,"下午","加班")))</f>
        <v/>
      </c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26"/>
      <c r="XED161" s="28"/>
      <c r="XEE161" s="28"/>
      <c r="XEF161" s="28"/>
      <c r="XEG161" s="28"/>
      <c r="XEH161" s="28"/>
      <c r="XEI161" s="28"/>
      <c r="XEJ161" s="28"/>
      <c r="XEK161" s="28"/>
      <c r="XEL161" s="28"/>
      <c r="XEM161" s="28"/>
      <c r="XEN161" s="28"/>
      <c r="XEO161" s="28"/>
      <c r="XEP161" s="28"/>
      <c r="XEQ161" s="28"/>
      <c r="XER161" s="28"/>
      <c r="XES161" s="28"/>
      <c r="XET161" s="28"/>
      <c r="XEU161" s="28"/>
      <c r="XEV161" s="28"/>
      <c r="XEW161" s="28"/>
      <c r="XEX161" s="28"/>
      <c r="XEY161" s="28"/>
      <c r="XEZ161" s="28"/>
      <c r="XFA161" s="28"/>
      <c r="XFB161" s="28"/>
      <c r="XFC161" s="28"/>
      <c r="XFD161" s="28"/>
    </row>
    <row r="162" spans="1:42 16358:16384" s="3" customFormat="1" ht="19.05" customHeight="1">
      <c r="A162" s="109"/>
      <c r="B162" s="111"/>
      <c r="C162" s="111"/>
      <c r="D162" s="111"/>
      <c r="E162" s="111"/>
      <c r="F162" s="111"/>
      <c r="G162" s="111"/>
      <c r="H162" s="111"/>
      <c r="I162" s="111"/>
      <c r="J162" s="113"/>
      <c r="K162" s="20" t="str">
        <f ca="1">IF(A160="","",IF(MOD(ROW(),3)=1,"上午",IF(MOD(ROW(),3)=2,"下午","加班")))</f>
        <v/>
      </c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7"/>
      <c r="XED162" s="28"/>
      <c r="XEE162" s="28"/>
      <c r="XEF162" s="28"/>
      <c r="XEG162" s="28"/>
      <c r="XEH162" s="28"/>
      <c r="XEI162" s="28"/>
      <c r="XEJ162" s="28"/>
      <c r="XEK162" s="28"/>
      <c r="XEL162" s="28"/>
      <c r="XEM162" s="28"/>
      <c r="XEN162" s="28"/>
      <c r="XEO162" s="28"/>
      <c r="XEP162" s="28"/>
      <c r="XEQ162" s="28"/>
      <c r="XER162" s="28"/>
      <c r="XES162" s="28"/>
      <c r="XET162" s="28"/>
      <c r="XEU162" s="28"/>
      <c r="XEV162" s="28"/>
      <c r="XEW162" s="28"/>
      <c r="XEX162" s="28"/>
      <c r="XEY162" s="28"/>
      <c r="XEZ162" s="28"/>
      <c r="XFA162" s="28"/>
      <c r="XFB162" s="28"/>
      <c r="XFC162" s="28"/>
      <c r="XFD162" s="28"/>
    </row>
    <row r="163" spans="1:42 16358:16384" s="3" customFormat="1" ht="19.05" customHeight="1">
      <c r="A163" s="109" t="str">
        <f ca="1">IF(B163=0,"",COUNTA($B$3:$B162))</f>
        <v/>
      </c>
      <c r="B163" s="111">
        <f ca="1">INDIRECT("员工信息表!B"&amp;COUNTA($B$3:$B162)+2)</f>
        <v>0</v>
      </c>
      <c r="C163" s="111"/>
      <c r="D163" s="111">
        <f>(COUNTIF($L163:$AP163,"出勤")+COUNTIF($L164:$AP164,"出勤"))*0.5</f>
        <v>0</v>
      </c>
      <c r="E163" s="111">
        <f>(COUNTIF($L163:$AP163,"事假")+COUNTIF($L164:$AP164,"事假"))*0.5</f>
        <v>0</v>
      </c>
      <c r="F163" s="111">
        <f>(COUNTIF($L163:$AP163,"病假")+COUNTIF($L164:$AP164,"病假"))*0.5</f>
        <v>0</v>
      </c>
      <c r="G163" s="111">
        <f>(COUNTIF($L163:$AP163,"休假")+COUNTIF($L164:$AP164,"休假"))*0.5</f>
        <v>0</v>
      </c>
      <c r="H163" s="111">
        <f>(COUNTIF($L163:$AP163,"缺勤")+COUNTIF($L164:$AP164,"缺勤"))*0.5</f>
        <v>0</v>
      </c>
      <c r="I163" s="111">
        <f>(COUNTIF($L163:$AP163,"放假")+COUNTIF($L164:$AP164,"放假"))*0.5</f>
        <v>0</v>
      </c>
      <c r="J163" s="113">
        <f>(SUM(L165:AP165))/$AO$2</f>
        <v>0</v>
      </c>
      <c r="K163" s="16" t="str">
        <f ca="1">IF(A163="","",IF(MOD(ROW(),3)=1,"上午",IF(MOD(ROW(),3)=2,"下午","加班")))</f>
        <v/>
      </c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25"/>
      <c r="XED163" s="28"/>
      <c r="XEE163" s="28"/>
      <c r="XEF163" s="28"/>
      <c r="XEG163" s="28"/>
      <c r="XEH163" s="28"/>
      <c r="XEI163" s="28"/>
      <c r="XEJ163" s="28"/>
      <c r="XEK163" s="28"/>
      <c r="XEL163" s="28"/>
      <c r="XEM163" s="28"/>
      <c r="XEN163" s="28"/>
      <c r="XEO163" s="28"/>
      <c r="XEP163" s="28"/>
      <c r="XEQ163" s="28"/>
      <c r="XER163" s="28"/>
      <c r="XES163" s="28"/>
      <c r="XET163" s="28"/>
      <c r="XEU163" s="28"/>
      <c r="XEV163" s="28"/>
      <c r="XEW163" s="28"/>
      <c r="XEX163" s="28"/>
      <c r="XEY163" s="28"/>
      <c r="XEZ163" s="28"/>
      <c r="XFA163" s="28"/>
      <c r="XFB163" s="28"/>
      <c r="XFC163" s="28"/>
      <c r="XFD163" s="28"/>
    </row>
    <row r="164" spans="1:42 16358:16384" s="3" customFormat="1" ht="19.05" customHeight="1">
      <c r="A164" s="109"/>
      <c r="B164" s="111"/>
      <c r="C164" s="111"/>
      <c r="D164" s="111"/>
      <c r="E164" s="111"/>
      <c r="F164" s="111"/>
      <c r="G164" s="111"/>
      <c r="H164" s="111"/>
      <c r="I164" s="111"/>
      <c r="J164" s="113"/>
      <c r="K164" s="18" t="str">
        <f ca="1">IF(A163="","",IF(MOD(ROW(),3)=1,"上午",IF(MOD(ROW(),3)=2,"下午","加班")))</f>
        <v/>
      </c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26"/>
      <c r="XED164" s="28"/>
      <c r="XEE164" s="28"/>
      <c r="XEF164" s="28"/>
      <c r="XEG164" s="28"/>
      <c r="XEH164" s="28"/>
      <c r="XEI164" s="28"/>
      <c r="XEJ164" s="28"/>
      <c r="XEK164" s="28"/>
      <c r="XEL164" s="28"/>
      <c r="XEM164" s="28"/>
      <c r="XEN164" s="28"/>
      <c r="XEO164" s="28"/>
      <c r="XEP164" s="28"/>
      <c r="XEQ164" s="28"/>
      <c r="XER164" s="28"/>
      <c r="XES164" s="28"/>
      <c r="XET164" s="28"/>
      <c r="XEU164" s="28"/>
      <c r="XEV164" s="28"/>
      <c r="XEW164" s="28"/>
      <c r="XEX164" s="28"/>
      <c r="XEY164" s="28"/>
      <c r="XEZ164" s="28"/>
      <c r="XFA164" s="28"/>
      <c r="XFB164" s="28"/>
      <c r="XFC164" s="28"/>
      <c r="XFD164" s="28"/>
    </row>
    <row r="165" spans="1:42 16358:16384" s="3" customFormat="1" ht="19.05" customHeight="1">
      <c r="A165" s="109"/>
      <c r="B165" s="111"/>
      <c r="C165" s="111"/>
      <c r="D165" s="111"/>
      <c r="E165" s="111"/>
      <c r="F165" s="111"/>
      <c r="G165" s="111"/>
      <c r="H165" s="111"/>
      <c r="I165" s="111"/>
      <c r="J165" s="113"/>
      <c r="K165" s="20" t="str">
        <f ca="1">IF(A163="","",IF(MOD(ROW(),3)=1,"上午",IF(MOD(ROW(),3)=2,"下午","加班")))</f>
        <v/>
      </c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7"/>
      <c r="XED165" s="28"/>
      <c r="XEE165" s="28"/>
      <c r="XEF165" s="28"/>
      <c r="XEG165" s="28"/>
      <c r="XEH165" s="28"/>
      <c r="XEI165" s="28"/>
      <c r="XEJ165" s="28"/>
      <c r="XEK165" s="28"/>
      <c r="XEL165" s="28"/>
      <c r="XEM165" s="28"/>
      <c r="XEN165" s="28"/>
      <c r="XEO165" s="28"/>
      <c r="XEP165" s="28"/>
      <c r="XEQ165" s="28"/>
      <c r="XER165" s="28"/>
      <c r="XES165" s="28"/>
      <c r="XET165" s="28"/>
      <c r="XEU165" s="28"/>
      <c r="XEV165" s="28"/>
      <c r="XEW165" s="28"/>
      <c r="XEX165" s="28"/>
      <c r="XEY165" s="28"/>
      <c r="XEZ165" s="28"/>
      <c r="XFA165" s="28"/>
      <c r="XFB165" s="28"/>
      <c r="XFC165" s="28"/>
      <c r="XFD165" s="28"/>
    </row>
    <row r="166" spans="1:42 16358:16384" s="3" customFormat="1" ht="19.05" customHeight="1">
      <c r="A166" s="109" t="str">
        <f ca="1">IF(B166=0,"",COUNTA($B$3:$B165))</f>
        <v/>
      </c>
      <c r="B166" s="111">
        <f ca="1">INDIRECT("员工信息表!B"&amp;COUNTA($B$3:$B165)+2)</f>
        <v>0</v>
      </c>
      <c r="C166" s="111"/>
      <c r="D166" s="111">
        <f>(COUNTIF($L166:$AP166,"出勤")+COUNTIF($L167:$AP167,"出勤"))*0.5</f>
        <v>0</v>
      </c>
      <c r="E166" s="111">
        <f>(COUNTIF($L166:$AP166,"事假")+COUNTIF($L167:$AP167,"事假"))*0.5</f>
        <v>0</v>
      </c>
      <c r="F166" s="111">
        <f>(COUNTIF($L166:$AP166,"病假")+COUNTIF($L167:$AP167,"病假"))*0.5</f>
        <v>0</v>
      </c>
      <c r="G166" s="111">
        <f>(COUNTIF($L166:$AP166,"休假")+COUNTIF($L167:$AP167,"休假"))*0.5</f>
        <v>0</v>
      </c>
      <c r="H166" s="111">
        <f>(COUNTIF($L166:$AP166,"缺勤")+COUNTIF($L167:$AP167,"缺勤"))*0.5</f>
        <v>0</v>
      </c>
      <c r="I166" s="111">
        <f>(COUNTIF($L166:$AP166,"放假")+COUNTIF($L167:$AP167,"放假"))*0.5</f>
        <v>0</v>
      </c>
      <c r="J166" s="113">
        <f>(SUM(L168:AP168))/$AO$2</f>
        <v>0</v>
      </c>
      <c r="K166" s="16" t="str">
        <f ca="1">IF(A166="","",IF(MOD(ROW(),3)=1,"上午",IF(MOD(ROW(),3)=2,"下午","加班")))</f>
        <v/>
      </c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25"/>
      <c r="XED166" s="28"/>
      <c r="XEE166" s="28"/>
      <c r="XEF166" s="28"/>
      <c r="XEG166" s="28"/>
      <c r="XEH166" s="28"/>
      <c r="XEI166" s="28"/>
      <c r="XEJ166" s="28"/>
      <c r="XEK166" s="28"/>
      <c r="XEL166" s="28"/>
      <c r="XEM166" s="28"/>
      <c r="XEN166" s="28"/>
      <c r="XEO166" s="28"/>
      <c r="XEP166" s="28"/>
      <c r="XEQ166" s="28"/>
      <c r="XER166" s="28"/>
      <c r="XES166" s="28"/>
      <c r="XET166" s="28"/>
      <c r="XEU166" s="28"/>
      <c r="XEV166" s="28"/>
      <c r="XEW166" s="28"/>
      <c r="XEX166" s="28"/>
      <c r="XEY166" s="28"/>
      <c r="XEZ166" s="28"/>
      <c r="XFA166" s="28"/>
      <c r="XFB166" s="28"/>
      <c r="XFC166" s="28"/>
      <c r="XFD166" s="28"/>
    </row>
    <row r="167" spans="1:42 16358:16384" s="3" customFormat="1" ht="19.05" customHeight="1">
      <c r="A167" s="109"/>
      <c r="B167" s="111"/>
      <c r="C167" s="111"/>
      <c r="D167" s="111"/>
      <c r="E167" s="111"/>
      <c r="F167" s="111"/>
      <c r="G167" s="111"/>
      <c r="H167" s="111"/>
      <c r="I167" s="111"/>
      <c r="J167" s="113"/>
      <c r="K167" s="18" t="str">
        <f ca="1">IF(A166="","",IF(MOD(ROW(),3)=1,"上午",IF(MOD(ROW(),3)=2,"下午","加班")))</f>
        <v/>
      </c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26"/>
      <c r="XED167" s="28"/>
      <c r="XEE167" s="28"/>
      <c r="XEF167" s="28"/>
      <c r="XEG167" s="28"/>
      <c r="XEH167" s="28"/>
      <c r="XEI167" s="28"/>
      <c r="XEJ167" s="28"/>
      <c r="XEK167" s="28"/>
      <c r="XEL167" s="28"/>
      <c r="XEM167" s="28"/>
      <c r="XEN167" s="28"/>
      <c r="XEO167" s="28"/>
      <c r="XEP167" s="28"/>
      <c r="XEQ167" s="28"/>
      <c r="XER167" s="28"/>
      <c r="XES167" s="28"/>
      <c r="XET167" s="28"/>
      <c r="XEU167" s="28"/>
      <c r="XEV167" s="28"/>
      <c r="XEW167" s="28"/>
      <c r="XEX167" s="28"/>
      <c r="XEY167" s="28"/>
      <c r="XEZ167" s="28"/>
      <c r="XFA167" s="28"/>
      <c r="XFB167" s="28"/>
      <c r="XFC167" s="28"/>
      <c r="XFD167" s="28"/>
    </row>
    <row r="168" spans="1:42 16358:16384" s="3" customFormat="1" ht="19.05" customHeight="1">
      <c r="A168" s="109"/>
      <c r="B168" s="111"/>
      <c r="C168" s="111"/>
      <c r="D168" s="111"/>
      <c r="E168" s="111"/>
      <c r="F168" s="111"/>
      <c r="G168" s="111"/>
      <c r="H168" s="111"/>
      <c r="I168" s="111"/>
      <c r="J168" s="113"/>
      <c r="K168" s="20" t="str">
        <f ca="1">IF(A166="","",IF(MOD(ROW(),3)=1,"上午",IF(MOD(ROW(),3)=2,"下午","加班")))</f>
        <v/>
      </c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  <c r="AP168" s="27"/>
      <c r="XED168" s="28"/>
      <c r="XEE168" s="28"/>
      <c r="XEF168" s="28"/>
      <c r="XEG168" s="28"/>
      <c r="XEH168" s="28"/>
      <c r="XEI168" s="28"/>
      <c r="XEJ168" s="28"/>
      <c r="XEK168" s="28"/>
      <c r="XEL168" s="28"/>
      <c r="XEM168" s="28"/>
      <c r="XEN168" s="28"/>
      <c r="XEO168" s="28"/>
      <c r="XEP168" s="28"/>
      <c r="XEQ168" s="28"/>
      <c r="XER168" s="28"/>
      <c r="XES168" s="28"/>
      <c r="XET168" s="28"/>
      <c r="XEU168" s="28"/>
      <c r="XEV168" s="28"/>
      <c r="XEW168" s="28"/>
      <c r="XEX168" s="28"/>
      <c r="XEY168" s="28"/>
      <c r="XEZ168" s="28"/>
      <c r="XFA168" s="28"/>
      <c r="XFB168" s="28"/>
      <c r="XFC168" s="28"/>
      <c r="XFD168" s="28"/>
    </row>
    <row r="169" spans="1:42 16358:16384" s="3" customFormat="1" ht="19.05" customHeight="1">
      <c r="A169" s="109" t="str">
        <f ca="1">IF(B169=0,"",COUNTA($B$3:$B168))</f>
        <v/>
      </c>
      <c r="B169" s="111">
        <f ca="1">INDIRECT("员工信息表!B"&amp;COUNTA($B$3:$B168)+2)</f>
        <v>0</v>
      </c>
      <c r="C169" s="111"/>
      <c r="D169" s="111">
        <f>(COUNTIF($L169:$AP169,"出勤")+COUNTIF($L170:$AP170,"出勤"))*0.5</f>
        <v>0</v>
      </c>
      <c r="E169" s="111">
        <f>(COUNTIF($L169:$AP169,"事假")+COUNTIF($L170:$AP170,"事假"))*0.5</f>
        <v>0</v>
      </c>
      <c r="F169" s="111">
        <f>(COUNTIF($L169:$AP169,"病假")+COUNTIF($L170:$AP170,"病假"))*0.5</f>
        <v>0</v>
      </c>
      <c r="G169" s="111">
        <f>(COUNTIF($L169:$AP169,"休假")+COUNTIF($L170:$AP170,"休假"))*0.5</f>
        <v>0</v>
      </c>
      <c r="H169" s="111">
        <f>(COUNTIF($L169:$AP169,"缺勤")+COUNTIF($L170:$AP170,"缺勤"))*0.5</f>
        <v>0</v>
      </c>
      <c r="I169" s="111">
        <f>(COUNTIF($L169:$AP169,"放假")+COUNTIF($L170:$AP170,"放假"))*0.5</f>
        <v>0</v>
      </c>
      <c r="J169" s="113">
        <f>(SUM(L171:AP171))/$AO$2</f>
        <v>0</v>
      </c>
      <c r="K169" s="16" t="str">
        <f ca="1">IF(A169="","",IF(MOD(ROW(),3)=1,"上午",IF(MOD(ROW(),3)=2,"下午","加班")))</f>
        <v/>
      </c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25"/>
      <c r="XED169" s="28"/>
      <c r="XEE169" s="28"/>
      <c r="XEF169" s="28"/>
      <c r="XEG169" s="28"/>
      <c r="XEH169" s="28"/>
      <c r="XEI169" s="28"/>
      <c r="XEJ169" s="28"/>
      <c r="XEK169" s="28"/>
      <c r="XEL169" s="28"/>
      <c r="XEM169" s="28"/>
      <c r="XEN169" s="28"/>
      <c r="XEO169" s="28"/>
      <c r="XEP169" s="28"/>
      <c r="XEQ169" s="28"/>
      <c r="XER169" s="28"/>
      <c r="XES169" s="28"/>
      <c r="XET169" s="28"/>
      <c r="XEU169" s="28"/>
      <c r="XEV169" s="28"/>
      <c r="XEW169" s="28"/>
      <c r="XEX169" s="28"/>
      <c r="XEY169" s="28"/>
      <c r="XEZ169" s="28"/>
      <c r="XFA169" s="28"/>
      <c r="XFB169" s="28"/>
      <c r="XFC169" s="28"/>
      <c r="XFD169" s="28"/>
    </row>
    <row r="170" spans="1:42 16358:16384" s="3" customFormat="1" ht="19.05" customHeight="1">
      <c r="A170" s="109"/>
      <c r="B170" s="111"/>
      <c r="C170" s="111"/>
      <c r="D170" s="111"/>
      <c r="E170" s="111"/>
      <c r="F170" s="111"/>
      <c r="G170" s="111"/>
      <c r="H170" s="111"/>
      <c r="I170" s="111"/>
      <c r="J170" s="113"/>
      <c r="K170" s="18" t="str">
        <f ca="1">IF(A169="","",IF(MOD(ROW(),3)=1,"上午",IF(MOD(ROW(),3)=2,"下午","加班")))</f>
        <v/>
      </c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26"/>
      <c r="XED170" s="28"/>
      <c r="XEE170" s="28"/>
      <c r="XEF170" s="28"/>
      <c r="XEG170" s="28"/>
      <c r="XEH170" s="28"/>
      <c r="XEI170" s="28"/>
      <c r="XEJ170" s="28"/>
      <c r="XEK170" s="28"/>
      <c r="XEL170" s="28"/>
      <c r="XEM170" s="28"/>
      <c r="XEN170" s="28"/>
      <c r="XEO170" s="28"/>
      <c r="XEP170" s="28"/>
      <c r="XEQ170" s="28"/>
      <c r="XER170" s="28"/>
      <c r="XES170" s="28"/>
      <c r="XET170" s="28"/>
      <c r="XEU170" s="28"/>
      <c r="XEV170" s="28"/>
      <c r="XEW170" s="28"/>
      <c r="XEX170" s="28"/>
      <c r="XEY170" s="28"/>
      <c r="XEZ170" s="28"/>
      <c r="XFA170" s="28"/>
      <c r="XFB170" s="28"/>
      <c r="XFC170" s="28"/>
      <c r="XFD170" s="28"/>
    </row>
    <row r="171" spans="1:42 16358:16384" s="3" customFormat="1" ht="19.05" customHeight="1">
      <c r="A171" s="109"/>
      <c r="B171" s="111"/>
      <c r="C171" s="111"/>
      <c r="D171" s="111"/>
      <c r="E171" s="111"/>
      <c r="F171" s="111"/>
      <c r="G171" s="111"/>
      <c r="H171" s="111"/>
      <c r="I171" s="111"/>
      <c r="J171" s="113"/>
      <c r="K171" s="20" t="str">
        <f ca="1">IF(A169="","",IF(MOD(ROW(),3)=1,"上午",IF(MOD(ROW(),3)=2,"下午","加班")))</f>
        <v/>
      </c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7"/>
      <c r="XED171" s="28"/>
      <c r="XEE171" s="28"/>
      <c r="XEF171" s="28"/>
      <c r="XEG171" s="28"/>
      <c r="XEH171" s="28"/>
      <c r="XEI171" s="28"/>
      <c r="XEJ171" s="28"/>
      <c r="XEK171" s="28"/>
      <c r="XEL171" s="28"/>
      <c r="XEM171" s="28"/>
      <c r="XEN171" s="28"/>
      <c r="XEO171" s="28"/>
      <c r="XEP171" s="28"/>
      <c r="XEQ171" s="28"/>
      <c r="XER171" s="28"/>
      <c r="XES171" s="28"/>
      <c r="XET171" s="28"/>
      <c r="XEU171" s="28"/>
      <c r="XEV171" s="28"/>
      <c r="XEW171" s="28"/>
      <c r="XEX171" s="28"/>
      <c r="XEY171" s="28"/>
      <c r="XEZ171" s="28"/>
      <c r="XFA171" s="28"/>
      <c r="XFB171" s="28"/>
      <c r="XFC171" s="28"/>
      <c r="XFD171" s="28"/>
    </row>
    <row r="172" spans="1:42 16358:16384" s="3" customFormat="1" ht="19.05" customHeight="1">
      <c r="A172" s="109" t="str">
        <f ca="1">IF(B172=0,"",COUNTA($B$3:$B171))</f>
        <v/>
      </c>
      <c r="B172" s="111">
        <f ca="1">INDIRECT("员工信息表!B"&amp;COUNTA($B$3:$B171)+2)</f>
        <v>0</v>
      </c>
      <c r="C172" s="111"/>
      <c r="D172" s="111">
        <f>(COUNTIF($L172:$AP172,"出勤")+COUNTIF($L173:$AP173,"出勤"))*0.5</f>
        <v>0</v>
      </c>
      <c r="E172" s="111">
        <f>(COUNTIF($L172:$AP172,"事假")+COUNTIF($L173:$AP173,"事假"))*0.5</f>
        <v>0</v>
      </c>
      <c r="F172" s="111">
        <f>(COUNTIF($L172:$AP172,"病假")+COUNTIF($L173:$AP173,"病假"))*0.5</f>
        <v>0</v>
      </c>
      <c r="G172" s="111">
        <f>(COUNTIF($L172:$AP172,"休假")+COUNTIF($L173:$AP173,"休假"))*0.5</f>
        <v>0</v>
      </c>
      <c r="H172" s="111">
        <f>(COUNTIF($L172:$AP172,"缺勤")+COUNTIF($L173:$AP173,"缺勤"))*0.5</f>
        <v>0</v>
      </c>
      <c r="I172" s="111">
        <f>(COUNTIF($L172:$AP172,"放假")+COUNTIF($L173:$AP173,"放假"))*0.5</f>
        <v>0</v>
      </c>
      <c r="J172" s="113">
        <f>(SUM(L174:AP174))/$AO$2</f>
        <v>0</v>
      </c>
      <c r="K172" s="16" t="str">
        <f ca="1">IF(A172="","",IF(MOD(ROW(),3)=1,"上午",IF(MOD(ROW(),3)=2,"下午","加班")))</f>
        <v/>
      </c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25"/>
      <c r="XED172" s="28"/>
      <c r="XEE172" s="28"/>
      <c r="XEF172" s="28"/>
      <c r="XEG172" s="28"/>
      <c r="XEH172" s="28"/>
      <c r="XEI172" s="28"/>
      <c r="XEJ172" s="28"/>
      <c r="XEK172" s="28"/>
      <c r="XEL172" s="28"/>
      <c r="XEM172" s="28"/>
      <c r="XEN172" s="28"/>
      <c r="XEO172" s="28"/>
      <c r="XEP172" s="28"/>
      <c r="XEQ172" s="28"/>
      <c r="XER172" s="28"/>
      <c r="XES172" s="28"/>
      <c r="XET172" s="28"/>
      <c r="XEU172" s="28"/>
      <c r="XEV172" s="28"/>
      <c r="XEW172" s="28"/>
      <c r="XEX172" s="28"/>
      <c r="XEY172" s="28"/>
      <c r="XEZ172" s="28"/>
      <c r="XFA172" s="28"/>
      <c r="XFB172" s="28"/>
      <c r="XFC172" s="28"/>
      <c r="XFD172" s="28"/>
    </row>
    <row r="173" spans="1:42 16358:16384" s="3" customFormat="1" ht="19.05" customHeight="1">
      <c r="A173" s="109"/>
      <c r="B173" s="111"/>
      <c r="C173" s="111"/>
      <c r="D173" s="111"/>
      <c r="E173" s="111"/>
      <c r="F173" s="111"/>
      <c r="G173" s="111"/>
      <c r="H173" s="111"/>
      <c r="I173" s="111"/>
      <c r="J173" s="113"/>
      <c r="K173" s="18" t="str">
        <f ca="1">IF(A172="","",IF(MOD(ROW(),3)=1,"上午",IF(MOD(ROW(),3)=2,"下午","加班")))</f>
        <v/>
      </c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26"/>
      <c r="XED173" s="28"/>
      <c r="XEE173" s="28"/>
      <c r="XEF173" s="28"/>
      <c r="XEG173" s="28"/>
      <c r="XEH173" s="28"/>
      <c r="XEI173" s="28"/>
      <c r="XEJ173" s="28"/>
      <c r="XEK173" s="28"/>
      <c r="XEL173" s="28"/>
      <c r="XEM173" s="28"/>
      <c r="XEN173" s="28"/>
      <c r="XEO173" s="28"/>
      <c r="XEP173" s="28"/>
      <c r="XEQ173" s="28"/>
      <c r="XER173" s="28"/>
      <c r="XES173" s="28"/>
      <c r="XET173" s="28"/>
      <c r="XEU173" s="28"/>
      <c r="XEV173" s="28"/>
      <c r="XEW173" s="28"/>
      <c r="XEX173" s="28"/>
      <c r="XEY173" s="28"/>
      <c r="XEZ173" s="28"/>
      <c r="XFA173" s="28"/>
      <c r="XFB173" s="28"/>
      <c r="XFC173" s="28"/>
      <c r="XFD173" s="28"/>
    </row>
    <row r="174" spans="1:42 16358:16384" s="3" customFormat="1" ht="19.05" customHeight="1">
      <c r="A174" s="109"/>
      <c r="B174" s="111"/>
      <c r="C174" s="111"/>
      <c r="D174" s="111"/>
      <c r="E174" s="111"/>
      <c r="F174" s="111"/>
      <c r="G174" s="111"/>
      <c r="H174" s="111"/>
      <c r="I174" s="111"/>
      <c r="J174" s="113"/>
      <c r="K174" s="20" t="str">
        <f ca="1">IF(A172="","",IF(MOD(ROW(),3)=1,"上午",IF(MOD(ROW(),3)=2,"下午","加班")))</f>
        <v/>
      </c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7"/>
      <c r="XED174" s="28"/>
      <c r="XEE174" s="28"/>
      <c r="XEF174" s="28"/>
      <c r="XEG174" s="28"/>
      <c r="XEH174" s="28"/>
      <c r="XEI174" s="28"/>
      <c r="XEJ174" s="28"/>
      <c r="XEK174" s="28"/>
      <c r="XEL174" s="28"/>
      <c r="XEM174" s="28"/>
      <c r="XEN174" s="28"/>
      <c r="XEO174" s="28"/>
      <c r="XEP174" s="28"/>
      <c r="XEQ174" s="28"/>
      <c r="XER174" s="28"/>
      <c r="XES174" s="28"/>
      <c r="XET174" s="28"/>
      <c r="XEU174" s="28"/>
      <c r="XEV174" s="28"/>
      <c r="XEW174" s="28"/>
      <c r="XEX174" s="28"/>
      <c r="XEY174" s="28"/>
      <c r="XEZ174" s="28"/>
      <c r="XFA174" s="28"/>
      <c r="XFB174" s="28"/>
      <c r="XFC174" s="28"/>
      <c r="XFD174" s="28"/>
    </row>
    <row r="175" spans="1:42 16358:16384" s="3" customFormat="1" ht="19.05" customHeight="1">
      <c r="A175" s="109" t="str">
        <f ca="1">IF(B175=0,"",COUNTA($B$3:$B174))</f>
        <v/>
      </c>
      <c r="B175" s="111">
        <f ca="1">INDIRECT("员工信息表!B"&amp;COUNTA($B$3:$B174)+2)</f>
        <v>0</v>
      </c>
      <c r="C175" s="111"/>
      <c r="D175" s="111">
        <f>(COUNTIF($L175:$AP175,"出勤")+COUNTIF($L176:$AP176,"出勤"))*0.5</f>
        <v>0</v>
      </c>
      <c r="E175" s="111">
        <f>(COUNTIF($L175:$AP175,"事假")+COUNTIF($L176:$AP176,"事假"))*0.5</f>
        <v>0</v>
      </c>
      <c r="F175" s="111">
        <f>(COUNTIF($L175:$AP175,"病假")+COUNTIF($L176:$AP176,"病假"))*0.5</f>
        <v>0</v>
      </c>
      <c r="G175" s="111">
        <f>(COUNTIF($L175:$AP175,"休假")+COUNTIF($L176:$AP176,"休假"))*0.5</f>
        <v>0</v>
      </c>
      <c r="H175" s="111">
        <f>(COUNTIF($L175:$AP175,"缺勤")+COUNTIF($L176:$AP176,"缺勤"))*0.5</f>
        <v>0</v>
      </c>
      <c r="I175" s="111">
        <f>(COUNTIF($L175:$AP175,"放假")+COUNTIF($L176:$AP176,"放假"))*0.5</f>
        <v>0</v>
      </c>
      <c r="J175" s="113">
        <f>(SUM(L177:AP177))/$AO$2</f>
        <v>0</v>
      </c>
      <c r="K175" s="16" t="str">
        <f ca="1">IF(A175="","",IF(MOD(ROW(),3)=1,"上午",IF(MOD(ROW(),3)=2,"下午","加班")))</f>
        <v/>
      </c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25"/>
      <c r="XED175" s="28"/>
      <c r="XEE175" s="28"/>
      <c r="XEF175" s="28"/>
      <c r="XEG175" s="28"/>
      <c r="XEH175" s="28"/>
      <c r="XEI175" s="28"/>
      <c r="XEJ175" s="28"/>
      <c r="XEK175" s="28"/>
      <c r="XEL175" s="28"/>
      <c r="XEM175" s="28"/>
      <c r="XEN175" s="28"/>
      <c r="XEO175" s="28"/>
      <c r="XEP175" s="28"/>
      <c r="XEQ175" s="28"/>
      <c r="XER175" s="28"/>
      <c r="XES175" s="28"/>
      <c r="XET175" s="28"/>
      <c r="XEU175" s="28"/>
      <c r="XEV175" s="28"/>
      <c r="XEW175" s="28"/>
      <c r="XEX175" s="28"/>
      <c r="XEY175" s="28"/>
      <c r="XEZ175" s="28"/>
      <c r="XFA175" s="28"/>
      <c r="XFB175" s="28"/>
      <c r="XFC175" s="28"/>
      <c r="XFD175" s="28"/>
    </row>
    <row r="176" spans="1:42 16358:16384" s="3" customFormat="1" ht="19.05" customHeight="1">
      <c r="A176" s="109"/>
      <c r="B176" s="111"/>
      <c r="C176" s="111"/>
      <c r="D176" s="111"/>
      <c r="E176" s="111"/>
      <c r="F176" s="111"/>
      <c r="G176" s="111"/>
      <c r="H176" s="111"/>
      <c r="I176" s="111"/>
      <c r="J176" s="113"/>
      <c r="K176" s="18" t="str">
        <f ca="1">IF(A175="","",IF(MOD(ROW(),3)=1,"上午",IF(MOD(ROW(),3)=2,"下午","加班")))</f>
        <v/>
      </c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26"/>
      <c r="XED176" s="28"/>
      <c r="XEE176" s="28"/>
      <c r="XEF176" s="28"/>
      <c r="XEG176" s="28"/>
      <c r="XEH176" s="28"/>
      <c r="XEI176" s="28"/>
      <c r="XEJ176" s="28"/>
      <c r="XEK176" s="28"/>
      <c r="XEL176" s="28"/>
      <c r="XEM176" s="28"/>
      <c r="XEN176" s="28"/>
      <c r="XEO176" s="28"/>
      <c r="XEP176" s="28"/>
      <c r="XEQ176" s="28"/>
      <c r="XER176" s="28"/>
      <c r="XES176" s="28"/>
      <c r="XET176" s="28"/>
      <c r="XEU176" s="28"/>
      <c r="XEV176" s="28"/>
      <c r="XEW176" s="28"/>
      <c r="XEX176" s="28"/>
      <c r="XEY176" s="28"/>
      <c r="XEZ176" s="28"/>
      <c r="XFA176" s="28"/>
      <c r="XFB176" s="28"/>
      <c r="XFC176" s="28"/>
      <c r="XFD176" s="28"/>
    </row>
    <row r="177" spans="1:42 16358:16384" s="3" customFormat="1" ht="19.05" customHeight="1">
      <c r="A177" s="109"/>
      <c r="B177" s="111"/>
      <c r="C177" s="111"/>
      <c r="D177" s="111"/>
      <c r="E177" s="111"/>
      <c r="F177" s="111"/>
      <c r="G177" s="111"/>
      <c r="H177" s="111"/>
      <c r="I177" s="111"/>
      <c r="J177" s="113"/>
      <c r="K177" s="20" t="str">
        <f ca="1">IF(A175="","",IF(MOD(ROW(),3)=1,"上午",IF(MOD(ROW(),3)=2,"下午","加班")))</f>
        <v/>
      </c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7"/>
      <c r="XED177" s="28"/>
      <c r="XEE177" s="28"/>
      <c r="XEF177" s="28"/>
      <c r="XEG177" s="28"/>
      <c r="XEH177" s="28"/>
      <c r="XEI177" s="28"/>
      <c r="XEJ177" s="28"/>
      <c r="XEK177" s="28"/>
      <c r="XEL177" s="28"/>
      <c r="XEM177" s="28"/>
      <c r="XEN177" s="28"/>
      <c r="XEO177" s="28"/>
      <c r="XEP177" s="28"/>
      <c r="XEQ177" s="28"/>
      <c r="XER177" s="28"/>
      <c r="XES177" s="28"/>
      <c r="XET177" s="28"/>
      <c r="XEU177" s="28"/>
      <c r="XEV177" s="28"/>
      <c r="XEW177" s="28"/>
      <c r="XEX177" s="28"/>
      <c r="XEY177" s="28"/>
      <c r="XEZ177" s="28"/>
      <c r="XFA177" s="28"/>
      <c r="XFB177" s="28"/>
      <c r="XFC177" s="28"/>
      <c r="XFD177" s="28"/>
    </row>
    <row r="178" spans="1:42 16358:16384" s="3" customFormat="1" ht="19.05" customHeight="1">
      <c r="A178" s="109" t="str">
        <f ca="1">IF(B178=0,"",COUNTA($B$3:$B177))</f>
        <v/>
      </c>
      <c r="B178" s="111">
        <f ca="1">INDIRECT("员工信息表!B"&amp;COUNTA($B$3:$B177)+2)</f>
        <v>0</v>
      </c>
      <c r="C178" s="111"/>
      <c r="D178" s="111">
        <f>(COUNTIF($L178:$AP178,"出勤")+COUNTIF($L179:$AP179,"出勤"))*0.5</f>
        <v>0</v>
      </c>
      <c r="E178" s="111">
        <f>(COUNTIF($L178:$AP178,"事假")+COUNTIF($L179:$AP179,"事假"))*0.5</f>
        <v>0</v>
      </c>
      <c r="F178" s="111">
        <f>(COUNTIF($L178:$AP178,"病假")+COUNTIF($L179:$AP179,"病假"))*0.5</f>
        <v>0</v>
      </c>
      <c r="G178" s="111">
        <f>(COUNTIF($L178:$AP178,"休假")+COUNTIF($L179:$AP179,"休假"))*0.5</f>
        <v>0</v>
      </c>
      <c r="H178" s="111">
        <f>(COUNTIF($L178:$AP178,"缺勤")+COUNTIF($L179:$AP179,"缺勤"))*0.5</f>
        <v>0</v>
      </c>
      <c r="I178" s="111">
        <f>(COUNTIF($L178:$AP178,"放假")+COUNTIF($L179:$AP179,"放假"))*0.5</f>
        <v>0</v>
      </c>
      <c r="J178" s="113">
        <f>(SUM(L180:AP180))/$AO$2</f>
        <v>0</v>
      </c>
      <c r="K178" s="16" t="str">
        <f ca="1">IF(A178="","",IF(MOD(ROW(),3)=1,"上午",IF(MOD(ROW(),3)=2,"下午","加班")))</f>
        <v/>
      </c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25"/>
      <c r="XED178" s="28"/>
      <c r="XEE178" s="28"/>
      <c r="XEF178" s="28"/>
      <c r="XEG178" s="28"/>
      <c r="XEH178" s="28"/>
      <c r="XEI178" s="28"/>
      <c r="XEJ178" s="28"/>
      <c r="XEK178" s="28"/>
      <c r="XEL178" s="28"/>
      <c r="XEM178" s="28"/>
      <c r="XEN178" s="28"/>
      <c r="XEO178" s="28"/>
      <c r="XEP178" s="28"/>
      <c r="XEQ178" s="28"/>
      <c r="XER178" s="28"/>
      <c r="XES178" s="28"/>
      <c r="XET178" s="28"/>
      <c r="XEU178" s="28"/>
      <c r="XEV178" s="28"/>
      <c r="XEW178" s="28"/>
      <c r="XEX178" s="28"/>
      <c r="XEY178" s="28"/>
      <c r="XEZ178" s="28"/>
      <c r="XFA178" s="28"/>
      <c r="XFB178" s="28"/>
      <c r="XFC178" s="28"/>
      <c r="XFD178" s="28"/>
    </row>
    <row r="179" spans="1:42 16358:16384" s="3" customFormat="1" ht="19.05" customHeight="1">
      <c r="A179" s="109"/>
      <c r="B179" s="111"/>
      <c r="C179" s="111"/>
      <c r="D179" s="111"/>
      <c r="E179" s="111"/>
      <c r="F179" s="111"/>
      <c r="G179" s="111"/>
      <c r="H179" s="111"/>
      <c r="I179" s="111"/>
      <c r="J179" s="113"/>
      <c r="K179" s="18" t="str">
        <f ca="1">IF(A178="","",IF(MOD(ROW(),3)=1,"上午",IF(MOD(ROW(),3)=2,"下午","加班")))</f>
        <v/>
      </c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26"/>
      <c r="XED179" s="28"/>
      <c r="XEE179" s="28"/>
      <c r="XEF179" s="28"/>
      <c r="XEG179" s="28"/>
      <c r="XEH179" s="28"/>
      <c r="XEI179" s="28"/>
      <c r="XEJ179" s="28"/>
      <c r="XEK179" s="28"/>
      <c r="XEL179" s="28"/>
      <c r="XEM179" s="28"/>
      <c r="XEN179" s="28"/>
      <c r="XEO179" s="28"/>
      <c r="XEP179" s="28"/>
      <c r="XEQ179" s="28"/>
      <c r="XER179" s="28"/>
      <c r="XES179" s="28"/>
      <c r="XET179" s="28"/>
      <c r="XEU179" s="28"/>
      <c r="XEV179" s="28"/>
      <c r="XEW179" s="28"/>
      <c r="XEX179" s="28"/>
      <c r="XEY179" s="28"/>
      <c r="XEZ179" s="28"/>
      <c r="XFA179" s="28"/>
      <c r="XFB179" s="28"/>
      <c r="XFC179" s="28"/>
      <c r="XFD179" s="28"/>
    </row>
    <row r="180" spans="1:42 16358:16384" s="3" customFormat="1" ht="19.05" customHeight="1">
      <c r="A180" s="109"/>
      <c r="B180" s="111"/>
      <c r="C180" s="111"/>
      <c r="D180" s="111"/>
      <c r="E180" s="111"/>
      <c r="F180" s="111"/>
      <c r="G180" s="111"/>
      <c r="H180" s="111"/>
      <c r="I180" s="111"/>
      <c r="J180" s="113"/>
      <c r="K180" s="20" t="str">
        <f ca="1">IF(A178="","",IF(MOD(ROW(),3)=1,"上午",IF(MOD(ROW(),3)=2,"下午","加班")))</f>
        <v/>
      </c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7"/>
      <c r="XED180" s="28"/>
      <c r="XEE180" s="28"/>
      <c r="XEF180" s="28"/>
      <c r="XEG180" s="28"/>
      <c r="XEH180" s="28"/>
      <c r="XEI180" s="28"/>
      <c r="XEJ180" s="28"/>
      <c r="XEK180" s="28"/>
      <c r="XEL180" s="28"/>
      <c r="XEM180" s="28"/>
      <c r="XEN180" s="28"/>
      <c r="XEO180" s="28"/>
      <c r="XEP180" s="28"/>
      <c r="XEQ180" s="28"/>
      <c r="XER180" s="28"/>
      <c r="XES180" s="28"/>
      <c r="XET180" s="28"/>
      <c r="XEU180" s="28"/>
      <c r="XEV180" s="28"/>
      <c r="XEW180" s="28"/>
      <c r="XEX180" s="28"/>
      <c r="XEY180" s="28"/>
      <c r="XEZ180" s="28"/>
      <c r="XFA180" s="28"/>
      <c r="XFB180" s="28"/>
      <c r="XFC180" s="28"/>
      <c r="XFD180" s="28"/>
    </row>
    <row r="181" spans="1:42 16358:16384" s="3" customFormat="1" ht="19.05" customHeight="1">
      <c r="A181" s="109" t="str">
        <f ca="1">IF(B181=0,"",COUNTA($B$3:$B180))</f>
        <v/>
      </c>
      <c r="B181" s="111">
        <f ca="1">INDIRECT("员工信息表!B"&amp;COUNTA($B$3:$B180)+2)</f>
        <v>0</v>
      </c>
      <c r="C181" s="111"/>
      <c r="D181" s="111">
        <f>(COUNTIF($L181:$AP181,"出勤")+COUNTIF($L182:$AP182,"出勤"))*0.5</f>
        <v>0</v>
      </c>
      <c r="E181" s="111">
        <f>(COUNTIF($L181:$AP181,"事假")+COUNTIF($L182:$AP182,"事假"))*0.5</f>
        <v>0</v>
      </c>
      <c r="F181" s="111">
        <f>(COUNTIF($L181:$AP181,"病假")+COUNTIF($L182:$AP182,"病假"))*0.5</f>
        <v>0</v>
      </c>
      <c r="G181" s="111">
        <f>(COUNTIF($L181:$AP181,"休假")+COUNTIF($L182:$AP182,"休假"))*0.5</f>
        <v>0</v>
      </c>
      <c r="H181" s="111">
        <f>(COUNTIF($L181:$AP181,"缺勤")+COUNTIF($L182:$AP182,"缺勤"))*0.5</f>
        <v>0</v>
      </c>
      <c r="I181" s="111">
        <f>(COUNTIF($L181:$AP181,"放假")+COUNTIF($L182:$AP182,"放假"))*0.5</f>
        <v>0</v>
      </c>
      <c r="J181" s="113">
        <f>(SUM(L183:AP183))/$AO$2</f>
        <v>0</v>
      </c>
      <c r="K181" s="16" t="str">
        <f ca="1">IF(A181="","",IF(MOD(ROW(),3)=1,"上午",IF(MOD(ROW(),3)=2,"下午","加班")))</f>
        <v/>
      </c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25"/>
      <c r="XED181" s="28"/>
      <c r="XEE181" s="28"/>
      <c r="XEF181" s="28"/>
      <c r="XEG181" s="28"/>
      <c r="XEH181" s="28"/>
      <c r="XEI181" s="28"/>
      <c r="XEJ181" s="28"/>
      <c r="XEK181" s="28"/>
      <c r="XEL181" s="28"/>
      <c r="XEM181" s="28"/>
      <c r="XEN181" s="28"/>
      <c r="XEO181" s="28"/>
      <c r="XEP181" s="28"/>
      <c r="XEQ181" s="28"/>
      <c r="XER181" s="28"/>
      <c r="XES181" s="28"/>
      <c r="XET181" s="28"/>
      <c r="XEU181" s="28"/>
      <c r="XEV181" s="28"/>
      <c r="XEW181" s="28"/>
      <c r="XEX181" s="28"/>
      <c r="XEY181" s="28"/>
      <c r="XEZ181" s="28"/>
      <c r="XFA181" s="28"/>
      <c r="XFB181" s="28"/>
      <c r="XFC181" s="28"/>
      <c r="XFD181" s="28"/>
    </row>
    <row r="182" spans="1:42 16358:16384" s="3" customFormat="1" ht="19.05" customHeight="1">
      <c r="A182" s="109"/>
      <c r="B182" s="111"/>
      <c r="C182" s="111"/>
      <c r="D182" s="111"/>
      <c r="E182" s="111"/>
      <c r="F182" s="111"/>
      <c r="G182" s="111"/>
      <c r="H182" s="111"/>
      <c r="I182" s="111"/>
      <c r="J182" s="113"/>
      <c r="K182" s="18" t="str">
        <f ca="1">IF(A181="","",IF(MOD(ROW(),3)=1,"上午",IF(MOD(ROW(),3)=2,"下午","加班")))</f>
        <v/>
      </c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26"/>
      <c r="XED182" s="28"/>
      <c r="XEE182" s="28"/>
      <c r="XEF182" s="28"/>
      <c r="XEG182" s="28"/>
      <c r="XEH182" s="28"/>
      <c r="XEI182" s="28"/>
      <c r="XEJ182" s="28"/>
      <c r="XEK182" s="28"/>
      <c r="XEL182" s="28"/>
      <c r="XEM182" s="28"/>
      <c r="XEN182" s="28"/>
      <c r="XEO182" s="28"/>
      <c r="XEP182" s="28"/>
      <c r="XEQ182" s="28"/>
      <c r="XER182" s="28"/>
      <c r="XES182" s="28"/>
      <c r="XET182" s="28"/>
      <c r="XEU182" s="28"/>
      <c r="XEV182" s="28"/>
      <c r="XEW182" s="28"/>
      <c r="XEX182" s="28"/>
      <c r="XEY182" s="28"/>
      <c r="XEZ182" s="28"/>
      <c r="XFA182" s="28"/>
      <c r="XFB182" s="28"/>
      <c r="XFC182" s="28"/>
      <c r="XFD182" s="28"/>
    </row>
    <row r="183" spans="1:42 16358:16384" s="3" customFormat="1" ht="19.05" customHeight="1">
      <c r="A183" s="109"/>
      <c r="B183" s="111"/>
      <c r="C183" s="111"/>
      <c r="D183" s="111"/>
      <c r="E183" s="111"/>
      <c r="F183" s="111"/>
      <c r="G183" s="111"/>
      <c r="H183" s="111"/>
      <c r="I183" s="111"/>
      <c r="J183" s="113"/>
      <c r="K183" s="20" t="str">
        <f ca="1">IF(A181="","",IF(MOD(ROW(),3)=1,"上午",IF(MOD(ROW(),3)=2,"下午","加班")))</f>
        <v/>
      </c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7"/>
      <c r="XED183" s="28"/>
      <c r="XEE183" s="28"/>
      <c r="XEF183" s="28"/>
      <c r="XEG183" s="28"/>
      <c r="XEH183" s="28"/>
      <c r="XEI183" s="28"/>
      <c r="XEJ183" s="28"/>
      <c r="XEK183" s="28"/>
      <c r="XEL183" s="28"/>
      <c r="XEM183" s="28"/>
      <c r="XEN183" s="28"/>
      <c r="XEO183" s="28"/>
      <c r="XEP183" s="28"/>
      <c r="XEQ183" s="28"/>
      <c r="XER183" s="28"/>
      <c r="XES183" s="28"/>
      <c r="XET183" s="28"/>
      <c r="XEU183" s="28"/>
      <c r="XEV183" s="28"/>
      <c r="XEW183" s="28"/>
      <c r="XEX183" s="28"/>
      <c r="XEY183" s="28"/>
      <c r="XEZ183" s="28"/>
      <c r="XFA183" s="28"/>
      <c r="XFB183" s="28"/>
      <c r="XFC183" s="28"/>
      <c r="XFD183" s="28"/>
    </row>
    <row r="184" spans="1:42 16358:16384" s="3" customFormat="1" ht="19.05" customHeight="1">
      <c r="A184" s="109" t="str">
        <f ca="1">IF(B184=0,"",COUNTA($B$3:$B183))</f>
        <v/>
      </c>
      <c r="B184" s="111">
        <f ca="1">INDIRECT("员工信息表!B"&amp;COUNTA($B$3:$B183)+2)</f>
        <v>0</v>
      </c>
      <c r="C184" s="111"/>
      <c r="D184" s="111">
        <f>(COUNTIF($L184:$AP184,"出勤")+COUNTIF($L185:$AP185,"出勤"))*0.5</f>
        <v>0</v>
      </c>
      <c r="E184" s="111">
        <f>(COUNTIF($L184:$AP184,"事假")+COUNTIF($L185:$AP185,"事假"))*0.5</f>
        <v>0</v>
      </c>
      <c r="F184" s="111">
        <f>(COUNTIF($L184:$AP184,"病假")+COUNTIF($L185:$AP185,"病假"))*0.5</f>
        <v>0</v>
      </c>
      <c r="G184" s="111">
        <f>(COUNTIF($L184:$AP184,"休假")+COUNTIF($L185:$AP185,"休假"))*0.5</f>
        <v>0</v>
      </c>
      <c r="H184" s="111">
        <f>(COUNTIF($L184:$AP184,"缺勤")+COUNTIF($L185:$AP185,"缺勤"))*0.5</f>
        <v>0</v>
      </c>
      <c r="I184" s="111">
        <f>(COUNTIF($L184:$AP184,"放假")+COUNTIF($L185:$AP185,"放假"))*0.5</f>
        <v>0</v>
      </c>
      <c r="J184" s="113">
        <f>(SUM(L186:AP186))/$AO$2</f>
        <v>0</v>
      </c>
      <c r="K184" s="16" t="str">
        <f ca="1">IF(A184="","",IF(MOD(ROW(),3)=1,"上午",IF(MOD(ROW(),3)=2,"下午","加班")))</f>
        <v/>
      </c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25"/>
      <c r="XED184" s="28"/>
      <c r="XEE184" s="28"/>
      <c r="XEF184" s="28"/>
      <c r="XEG184" s="28"/>
      <c r="XEH184" s="28"/>
      <c r="XEI184" s="28"/>
      <c r="XEJ184" s="28"/>
      <c r="XEK184" s="28"/>
      <c r="XEL184" s="28"/>
      <c r="XEM184" s="28"/>
      <c r="XEN184" s="28"/>
      <c r="XEO184" s="28"/>
      <c r="XEP184" s="28"/>
      <c r="XEQ184" s="28"/>
      <c r="XER184" s="28"/>
      <c r="XES184" s="28"/>
      <c r="XET184" s="28"/>
      <c r="XEU184" s="28"/>
      <c r="XEV184" s="28"/>
      <c r="XEW184" s="28"/>
      <c r="XEX184" s="28"/>
      <c r="XEY184" s="28"/>
      <c r="XEZ184" s="28"/>
      <c r="XFA184" s="28"/>
      <c r="XFB184" s="28"/>
      <c r="XFC184" s="28"/>
      <c r="XFD184" s="28"/>
    </row>
    <row r="185" spans="1:42 16358:16384" s="3" customFormat="1" ht="19.05" customHeight="1">
      <c r="A185" s="109"/>
      <c r="B185" s="111"/>
      <c r="C185" s="111"/>
      <c r="D185" s="111"/>
      <c r="E185" s="111"/>
      <c r="F185" s="111"/>
      <c r="G185" s="111"/>
      <c r="H185" s="111"/>
      <c r="I185" s="111"/>
      <c r="J185" s="113"/>
      <c r="K185" s="18" t="str">
        <f ca="1">IF(A184="","",IF(MOD(ROW(),3)=1,"上午",IF(MOD(ROW(),3)=2,"下午","加班")))</f>
        <v/>
      </c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26"/>
      <c r="XED185" s="28"/>
      <c r="XEE185" s="28"/>
      <c r="XEF185" s="28"/>
      <c r="XEG185" s="28"/>
      <c r="XEH185" s="28"/>
      <c r="XEI185" s="28"/>
      <c r="XEJ185" s="28"/>
      <c r="XEK185" s="28"/>
      <c r="XEL185" s="28"/>
      <c r="XEM185" s="28"/>
      <c r="XEN185" s="28"/>
      <c r="XEO185" s="28"/>
      <c r="XEP185" s="28"/>
      <c r="XEQ185" s="28"/>
      <c r="XER185" s="28"/>
      <c r="XES185" s="28"/>
      <c r="XET185" s="28"/>
      <c r="XEU185" s="28"/>
      <c r="XEV185" s="28"/>
      <c r="XEW185" s="28"/>
      <c r="XEX185" s="28"/>
      <c r="XEY185" s="28"/>
      <c r="XEZ185" s="28"/>
      <c r="XFA185" s="28"/>
      <c r="XFB185" s="28"/>
      <c r="XFC185" s="28"/>
      <c r="XFD185" s="28"/>
    </row>
    <row r="186" spans="1:42 16358:16384" s="3" customFormat="1" ht="19.05" customHeight="1">
      <c r="A186" s="109"/>
      <c r="B186" s="111"/>
      <c r="C186" s="111"/>
      <c r="D186" s="111"/>
      <c r="E186" s="111"/>
      <c r="F186" s="111"/>
      <c r="G186" s="111"/>
      <c r="H186" s="111"/>
      <c r="I186" s="111"/>
      <c r="J186" s="113"/>
      <c r="K186" s="20" t="str">
        <f ca="1">IF(A184="","",IF(MOD(ROW(),3)=1,"上午",IF(MOD(ROW(),3)=2,"下午","加班")))</f>
        <v/>
      </c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  <c r="AO186" s="21"/>
      <c r="AP186" s="27"/>
      <c r="XED186" s="28"/>
      <c r="XEE186" s="28"/>
      <c r="XEF186" s="28"/>
      <c r="XEG186" s="28"/>
      <c r="XEH186" s="28"/>
      <c r="XEI186" s="28"/>
      <c r="XEJ186" s="28"/>
      <c r="XEK186" s="28"/>
      <c r="XEL186" s="28"/>
      <c r="XEM186" s="28"/>
      <c r="XEN186" s="28"/>
      <c r="XEO186" s="28"/>
      <c r="XEP186" s="28"/>
      <c r="XEQ186" s="28"/>
      <c r="XER186" s="28"/>
      <c r="XES186" s="28"/>
      <c r="XET186" s="28"/>
      <c r="XEU186" s="28"/>
      <c r="XEV186" s="28"/>
      <c r="XEW186" s="28"/>
      <c r="XEX186" s="28"/>
      <c r="XEY186" s="28"/>
      <c r="XEZ186" s="28"/>
      <c r="XFA186" s="28"/>
      <c r="XFB186" s="28"/>
      <c r="XFC186" s="28"/>
      <c r="XFD186" s="28"/>
    </row>
    <row r="187" spans="1:42 16358:16384" s="3" customFormat="1" ht="19.05" customHeight="1">
      <c r="A187" s="109" t="str">
        <f ca="1">IF(B187=0,"",COUNTA($B$3:$B186))</f>
        <v/>
      </c>
      <c r="B187" s="111">
        <f ca="1">INDIRECT("员工信息表!B"&amp;COUNTA($B$3:$B186)+2)</f>
        <v>0</v>
      </c>
      <c r="C187" s="111"/>
      <c r="D187" s="111">
        <f>(COUNTIF($L187:$AP187,"出勤")+COUNTIF($L188:$AP188,"出勤"))*0.5</f>
        <v>0</v>
      </c>
      <c r="E187" s="111">
        <f>(COUNTIF($L187:$AP187,"事假")+COUNTIF($L188:$AP188,"事假"))*0.5</f>
        <v>0</v>
      </c>
      <c r="F187" s="111">
        <f>(COUNTIF($L187:$AP187,"病假")+COUNTIF($L188:$AP188,"病假"))*0.5</f>
        <v>0</v>
      </c>
      <c r="G187" s="111">
        <f>(COUNTIF($L187:$AP187,"休假")+COUNTIF($L188:$AP188,"休假"))*0.5</f>
        <v>0</v>
      </c>
      <c r="H187" s="111">
        <f>(COUNTIF($L187:$AP187,"缺勤")+COUNTIF($L188:$AP188,"缺勤"))*0.5</f>
        <v>0</v>
      </c>
      <c r="I187" s="111">
        <f>(COUNTIF($L187:$AP187,"放假")+COUNTIF($L188:$AP188,"放假"))*0.5</f>
        <v>0</v>
      </c>
      <c r="J187" s="113">
        <f>(SUM(L189:AP189))/$AO$2</f>
        <v>0</v>
      </c>
      <c r="K187" s="16" t="str">
        <f ca="1">IF(A187="","",IF(MOD(ROW(),3)=1,"上午",IF(MOD(ROW(),3)=2,"下午","加班")))</f>
        <v/>
      </c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25"/>
      <c r="XED187" s="28"/>
      <c r="XEE187" s="28"/>
      <c r="XEF187" s="28"/>
      <c r="XEG187" s="28"/>
      <c r="XEH187" s="28"/>
      <c r="XEI187" s="28"/>
      <c r="XEJ187" s="28"/>
      <c r="XEK187" s="28"/>
      <c r="XEL187" s="28"/>
      <c r="XEM187" s="28"/>
      <c r="XEN187" s="28"/>
      <c r="XEO187" s="28"/>
      <c r="XEP187" s="28"/>
      <c r="XEQ187" s="28"/>
      <c r="XER187" s="28"/>
      <c r="XES187" s="28"/>
      <c r="XET187" s="28"/>
      <c r="XEU187" s="28"/>
      <c r="XEV187" s="28"/>
      <c r="XEW187" s="28"/>
      <c r="XEX187" s="28"/>
      <c r="XEY187" s="28"/>
      <c r="XEZ187" s="28"/>
      <c r="XFA187" s="28"/>
      <c r="XFB187" s="28"/>
      <c r="XFC187" s="28"/>
      <c r="XFD187" s="28"/>
    </row>
    <row r="188" spans="1:42 16358:16384" s="3" customFormat="1" ht="19.05" customHeight="1">
      <c r="A188" s="109"/>
      <c r="B188" s="111"/>
      <c r="C188" s="111"/>
      <c r="D188" s="111"/>
      <c r="E188" s="111"/>
      <c r="F188" s="111"/>
      <c r="G188" s="111"/>
      <c r="H188" s="111"/>
      <c r="I188" s="111"/>
      <c r="J188" s="113"/>
      <c r="K188" s="18" t="str">
        <f ca="1">IF(A187="","",IF(MOD(ROW(),3)=1,"上午",IF(MOD(ROW(),3)=2,"下午","加班")))</f>
        <v/>
      </c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26"/>
      <c r="XED188" s="28"/>
      <c r="XEE188" s="28"/>
      <c r="XEF188" s="28"/>
      <c r="XEG188" s="28"/>
      <c r="XEH188" s="28"/>
      <c r="XEI188" s="28"/>
      <c r="XEJ188" s="28"/>
      <c r="XEK188" s="28"/>
      <c r="XEL188" s="28"/>
      <c r="XEM188" s="28"/>
      <c r="XEN188" s="28"/>
      <c r="XEO188" s="28"/>
      <c r="XEP188" s="28"/>
      <c r="XEQ188" s="28"/>
      <c r="XER188" s="28"/>
      <c r="XES188" s="28"/>
      <c r="XET188" s="28"/>
      <c r="XEU188" s="28"/>
      <c r="XEV188" s="28"/>
      <c r="XEW188" s="28"/>
      <c r="XEX188" s="28"/>
      <c r="XEY188" s="28"/>
      <c r="XEZ188" s="28"/>
      <c r="XFA188" s="28"/>
      <c r="XFB188" s="28"/>
      <c r="XFC188" s="28"/>
      <c r="XFD188" s="28"/>
    </row>
    <row r="189" spans="1:42 16358:16384" s="3" customFormat="1" ht="19.05" customHeight="1">
      <c r="A189" s="109"/>
      <c r="B189" s="111"/>
      <c r="C189" s="111"/>
      <c r="D189" s="111"/>
      <c r="E189" s="111"/>
      <c r="F189" s="111"/>
      <c r="G189" s="111"/>
      <c r="H189" s="111"/>
      <c r="I189" s="111"/>
      <c r="J189" s="113"/>
      <c r="K189" s="20" t="str">
        <f ca="1">IF(A187="","",IF(MOD(ROW(),3)=1,"上午",IF(MOD(ROW(),3)=2,"下午","加班")))</f>
        <v/>
      </c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7"/>
      <c r="XED189" s="28"/>
      <c r="XEE189" s="28"/>
      <c r="XEF189" s="28"/>
      <c r="XEG189" s="28"/>
      <c r="XEH189" s="28"/>
      <c r="XEI189" s="28"/>
      <c r="XEJ189" s="28"/>
      <c r="XEK189" s="28"/>
      <c r="XEL189" s="28"/>
      <c r="XEM189" s="28"/>
      <c r="XEN189" s="28"/>
      <c r="XEO189" s="28"/>
      <c r="XEP189" s="28"/>
      <c r="XEQ189" s="28"/>
      <c r="XER189" s="28"/>
      <c r="XES189" s="28"/>
      <c r="XET189" s="28"/>
      <c r="XEU189" s="28"/>
      <c r="XEV189" s="28"/>
      <c r="XEW189" s="28"/>
      <c r="XEX189" s="28"/>
      <c r="XEY189" s="28"/>
      <c r="XEZ189" s="28"/>
      <c r="XFA189" s="28"/>
      <c r="XFB189" s="28"/>
      <c r="XFC189" s="28"/>
      <c r="XFD189" s="28"/>
    </row>
    <row r="190" spans="1:42 16358:16384" s="3" customFormat="1" ht="19.05" customHeight="1">
      <c r="A190" s="109" t="str">
        <f ca="1">IF(B190=0,"",COUNTA($B$3:$B189))</f>
        <v/>
      </c>
      <c r="B190" s="111">
        <f ca="1">INDIRECT("员工信息表!B"&amp;COUNTA($B$3:$B189)+2)</f>
        <v>0</v>
      </c>
      <c r="C190" s="111"/>
      <c r="D190" s="111">
        <f>(COUNTIF($L190:$AP190,"出勤")+COUNTIF($L191:$AP191,"出勤"))*0.5</f>
        <v>0</v>
      </c>
      <c r="E190" s="111">
        <f>(COUNTIF($L190:$AP190,"事假")+COUNTIF($L191:$AP191,"事假"))*0.5</f>
        <v>0</v>
      </c>
      <c r="F190" s="111">
        <f>(COUNTIF($L190:$AP190,"病假")+COUNTIF($L191:$AP191,"病假"))*0.5</f>
        <v>0</v>
      </c>
      <c r="G190" s="111">
        <f>(COUNTIF($L190:$AP190,"休假")+COUNTIF($L191:$AP191,"休假"))*0.5</f>
        <v>0</v>
      </c>
      <c r="H190" s="111">
        <f>(COUNTIF($L190:$AP190,"缺勤")+COUNTIF($L191:$AP191,"缺勤"))*0.5</f>
        <v>0</v>
      </c>
      <c r="I190" s="111">
        <f>(COUNTIF($L190:$AP190,"放假")+COUNTIF($L191:$AP191,"放假"))*0.5</f>
        <v>0</v>
      </c>
      <c r="J190" s="113">
        <f>(SUM(L192:AP192))/$AO$2</f>
        <v>0</v>
      </c>
      <c r="K190" s="16" t="str">
        <f ca="1">IF(A190="","",IF(MOD(ROW(),3)=1,"上午",IF(MOD(ROW(),3)=2,"下午","加班")))</f>
        <v/>
      </c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25"/>
      <c r="XED190" s="28"/>
      <c r="XEE190" s="28"/>
      <c r="XEF190" s="28"/>
      <c r="XEG190" s="28"/>
      <c r="XEH190" s="28"/>
      <c r="XEI190" s="28"/>
      <c r="XEJ190" s="28"/>
      <c r="XEK190" s="28"/>
      <c r="XEL190" s="28"/>
      <c r="XEM190" s="28"/>
      <c r="XEN190" s="28"/>
      <c r="XEO190" s="28"/>
      <c r="XEP190" s="28"/>
      <c r="XEQ190" s="28"/>
      <c r="XER190" s="28"/>
      <c r="XES190" s="28"/>
      <c r="XET190" s="28"/>
      <c r="XEU190" s="28"/>
      <c r="XEV190" s="28"/>
      <c r="XEW190" s="28"/>
      <c r="XEX190" s="28"/>
      <c r="XEY190" s="28"/>
      <c r="XEZ190" s="28"/>
      <c r="XFA190" s="28"/>
      <c r="XFB190" s="28"/>
      <c r="XFC190" s="28"/>
      <c r="XFD190" s="28"/>
    </row>
    <row r="191" spans="1:42 16358:16384" s="3" customFormat="1" ht="19.05" customHeight="1">
      <c r="A191" s="109"/>
      <c r="B191" s="111"/>
      <c r="C191" s="111"/>
      <c r="D191" s="111"/>
      <c r="E191" s="111"/>
      <c r="F191" s="111"/>
      <c r="G191" s="111"/>
      <c r="H191" s="111"/>
      <c r="I191" s="111"/>
      <c r="J191" s="113"/>
      <c r="K191" s="18" t="str">
        <f ca="1">IF(A190="","",IF(MOD(ROW(),3)=1,"上午",IF(MOD(ROW(),3)=2,"下午","加班")))</f>
        <v/>
      </c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26"/>
      <c r="XED191" s="28"/>
      <c r="XEE191" s="28"/>
      <c r="XEF191" s="28"/>
      <c r="XEG191" s="28"/>
      <c r="XEH191" s="28"/>
      <c r="XEI191" s="28"/>
      <c r="XEJ191" s="28"/>
      <c r="XEK191" s="28"/>
      <c r="XEL191" s="28"/>
      <c r="XEM191" s="28"/>
      <c r="XEN191" s="28"/>
      <c r="XEO191" s="28"/>
      <c r="XEP191" s="28"/>
      <c r="XEQ191" s="28"/>
      <c r="XER191" s="28"/>
      <c r="XES191" s="28"/>
      <c r="XET191" s="28"/>
      <c r="XEU191" s="28"/>
      <c r="XEV191" s="28"/>
      <c r="XEW191" s="28"/>
      <c r="XEX191" s="28"/>
      <c r="XEY191" s="28"/>
      <c r="XEZ191" s="28"/>
      <c r="XFA191" s="28"/>
      <c r="XFB191" s="28"/>
      <c r="XFC191" s="28"/>
      <c r="XFD191" s="28"/>
    </row>
    <row r="192" spans="1:42 16358:16384" s="3" customFormat="1" ht="19.05" customHeight="1">
      <c r="A192" s="109"/>
      <c r="B192" s="111"/>
      <c r="C192" s="111"/>
      <c r="D192" s="111"/>
      <c r="E192" s="111"/>
      <c r="F192" s="111"/>
      <c r="G192" s="111"/>
      <c r="H192" s="111"/>
      <c r="I192" s="111"/>
      <c r="J192" s="113"/>
      <c r="K192" s="20" t="str">
        <f ca="1">IF(A190="","",IF(MOD(ROW(),3)=1,"上午",IF(MOD(ROW(),3)=2,"下午","加班")))</f>
        <v/>
      </c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  <c r="AO192" s="21"/>
      <c r="AP192" s="27"/>
      <c r="XED192" s="28"/>
      <c r="XEE192" s="28"/>
      <c r="XEF192" s="28"/>
      <c r="XEG192" s="28"/>
      <c r="XEH192" s="28"/>
      <c r="XEI192" s="28"/>
      <c r="XEJ192" s="28"/>
      <c r="XEK192" s="28"/>
      <c r="XEL192" s="28"/>
      <c r="XEM192" s="28"/>
      <c r="XEN192" s="28"/>
      <c r="XEO192" s="28"/>
      <c r="XEP192" s="28"/>
      <c r="XEQ192" s="28"/>
      <c r="XER192" s="28"/>
      <c r="XES192" s="28"/>
      <c r="XET192" s="28"/>
      <c r="XEU192" s="28"/>
      <c r="XEV192" s="28"/>
      <c r="XEW192" s="28"/>
      <c r="XEX192" s="28"/>
      <c r="XEY192" s="28"/>
      <c r="XEZ192" s="28"/>
      <c r="XFA192" s="28"/>
      <c r="XFB192" s="28"/>
      <c r="XFC192" s="28"/>
      <c r="XFD192" s="28"/>
    </row>
    <row r="193" spans="1:42 16358:16384" s="3" customFormat="1" ht="19.05" customHeight="1">
      <c r="A193" s="109" t="str">
        <f ca="1">IF(B193=0,"",COUNTA($B$3:$B192))</f>
        <v/>
      </c>
      <c r="B193" s="111">
        <f ca="1">INDIRECT("员工信息表!B"&amp;COUNTA($B$3:$B192)+2)</f>
        <v>0</v>
      </c>
      <c r="C193" s="111"/>
      <c r="D193" s="111">
        <f>(COUNTIF($L193:$AP193,"出勤")+COUNTIF($L194:$AP194,"出勤"))*0.5</f>
        <v>0</v>
      </c>
      <c r="E193" s="111">
        <f>(COUNTIF($L193:$AP193,"事假")+COUNTIF($L194:$AP194,"事假"))*0.5</f>
        <v>0</v>
      </c>
      <c r="F193" s="111">
        <f>(COUNTIF($L193:$AP193,"病假")+COUNTIF($L194:$AP194,"病假"))*0.5</f>
        <v>0</v>
      </c>
      <c r="G193" s="111">
        <f>(COUNTIF($L193:$AP193,"休假")+COUNTIF($L194:$AP194,"休假"))*0.5</f>
        <v>0</v>
      </c>
      <c r="H193" s="111">
        <f>(COUNTIF($L193:$AP193,"缺勤")+COUNTIF($L194:$AP194,"缺勤"))*0.5</f>
        <v>0</v>
      </c>
      <c r="I193" s="111">
        <f>(COUNTIF($L193:$AP193,"放假")+COUNTIF($L194:$AP194,"放假"))*0.5</f>
        <v>0</v>
      </c>
      <c r="J193" s="113">
        <f>(SUM(L195:AP195))/$AO$2</f>
        <v>0</v>
      </c>
      <c r="K193" s="16" t="str">
        <f ca="1">IF(A193="","",IF(MOD(ROW(),3)=1,"上午",IF(MOD(ROW(),3)=2,"下午","加班")))</f>
        <v/>
      </c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25"/>
      <c r="XED193" s="28"/>
      <c r="XEE193" s="28"/>
      <c r="XEF193" s="28"/>
      <c r="XEG193" s="28"/>
      <c r="XEH193" s="28"/>
      <c r="XEI193" s="28"/>
      <c r="XEJ193" s="28"/>
      <c r="XEK193" s="28"/>
      <c r="XEL193" s="28"/>
      <c r="XEM193" s="28"/>
      <c r="XEN193" s="28"/>
      <c r="XEO193" s="28"/>
      <c r="XEP193" s="28"/>
      <c r="XEQ193" s="28"/>
      <c r="XER193" s="28"/>
      <c r="XES193" s="28"/>
      <c r="XET193" s="28"/>
      <c r="XEU193" s="28"/>
      <c r="XEV193" s="28"/>
      <c r="XEW193" s="28"/>
      <c r="XEX193" s="28"/>
      <c r="XEY193" s="28"/>
      <c r="XEZ193" s="28"/>
      <c r="XFA193" s="28"/>
      <c r="XFB193" s="28"/>
      <c r="XFC193" s="28"/>
      <c r="XFD193" s="28"/>
    </row>
    <row r="194" spans="1:42 16358:16384" s="3" customFormat="1" ht="19.05" customHeight="1">
      <c r="A194" s="109"/>
      <c r="B194" s="111"/>
      <c r="C194" s="111"/>
      <c r="D194" s="111"/>
      <c r="E194" s="111"/>
      <c r="F194" s="111"/>
      <c r="G194" s="111"/>
      <c r="H194" s="111"/>
      <c r="I194" s="111"/>
      <c r="J194" s="113"/>
      <c r="K194" s="18" t="str">
        <f ca="1">IF(A193="","",IF(MOD(ROW(),3)=1,"上午",IF(MOD(ROW(),3)=2,"下午","加班")))</f>
        <v/>
      </c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26"/>
      <c r="XED194" s="28"/>
      <c r="XEE194" s="28"/>
      <c r="XEF194" s="28"/>
      <c r="XEG194" s="28"/>
      <c r="XEH194" s="28"/>
      <c r="XEI194" s="28"/>
      <c r="XEJ194" s="28"/>
      <c r="XEK194" s="28"/>
      <c r="XEL194" s="28"/>
      <c r="XEM194" s="28"/>
      <c r="XEN194" s="28"/>
      <c r="XEO194" s="28"/>
      <c r="XEP194" s="28"/>
      <c r="XEQ194" s="28"/>
      <c r="XER194" s="28"/>
      <c r="XES194" s="28"/>
      <c r="XET194" s="28"/>
      <c r="XEU194" s="28"/>
      <c r="XEV194" s="28"/>
      <c r="XEW194" s="28"/>
      <c r="XEX194" s="28"/>
      <c r="XEY194" s="28"/>
      <c r="XEZ194" s="28"/>
      <c r="XFA194" s="28"/>
      <c r="XFB194" s="28"/>
      <c r="XFC194" s="28"/>
      <c r="XFD194" s="28"/>
    </row>
    <row r="195" spans="1:42 16358:16384" s="3" customFormat="1" ht="19.05" customHeight="1">
      <c r="A195" s="109"/>
      <c r="B195" s="111"/>
      <c r="C195" s="111"/>
      <c r="D195" s="111"/>
      <c r="E195" s="111"/>
      <c r="F195" s="111"/>
      <c r="G195" s="111"/>
      <c r="H195" s="111"/>
      <c r="I195" s="111"/>
      <c r="J195" s="113"/>
      <c r="K195" s="20" t="str">
        <f ca="1">IF(A193="","",IF(MOD(ROW(),3)=1,"上午",IF(MOD(ROW(),3)=2,"下午","加班")))</f>
        <v/>
      </c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21"/>
      <c r="AP195" s="27"/>
      <c r="XED195" s="28"/>
      <c r="XEE195" s="28"/>
      <c r="XEF195" s="28"/>
      <c r="XEG195" s="28"/>
      <c r="XEH195" s="28"/>
      <c r="XEI195" s="28"/>
      <c r="XEJ195" s="28"/>
      <c r="XEK195" s="28"/>
      <c r="XEL195" s="28"/>
      <c r="XEM195" s="28"/>
      <c r="XEN195" s="28"/>
      <c r="XEO195" s="28"/>
      <c r="XEP195" s="28"/>
      <c r="XEQ195" s="28"/>
      <c r="XER195" s="28"/>
      <c r="XES195" s="28"/>
      <c r="XET195" s="28"/>
      <c r="XEU195" s="28"/>
      <c r="XEV195" s="28"/>
      <c r="XEW195" s="28"/>
      <c r="XEX195" s="28"/>
      <c r="XEY195" s="28"/>
      <c r="XEZ195" s="28"/>
      <c r="XFA195" s="28"/>
      <c r="XFB195" s="28"/>
      <c r="XFC195" s="28"/>
      <c r="XFD195" s="28"/>
    </row>
    <row r="196" spans="1:11 16358:16384" s="3" customFormat="1" ht="19.05" customHeight="1">
      <c r="A196" s="110"/>
      <c r="B196" s="112"/>
      <c r="C196" s="112"/>
      <c r="D196" s="112"/>
      <c r="E196" s="112"/>
      <c r="F196" s="29"/>
      <c r="G196" s="29"/>
      <c r="H196" s="29"/>
      <c r="I196" s="29"/>
      <c r="J196" s="114"/>
      <c r="K196" s="29"/>
      <c r="XED196" s="28"/>
      <c r="XEE196" s="28"/>
      <c r="XEF196" s="28"/>
      <c r="XEG196" s="28"/>
      <c r="XEH196" s="28"/>
      <c r="XEI196" s="28"/>
      <c r="XEJ196" s="28"/>
      <c r="XEK196" s="28"/>
      <c r="XEL196" s="28"/>
      <c r="XEM196" s="28"/>
      <c r="XEN196" s="28"/>
      <c r="XEO196" s="28"/>
      <c r="XEP196" s="28"/>
      <c r="XEQ196" s="28"/>
      <c r="XER196" s="28"/>
      <c r="XES196" s="28"/>
      <c r="XET196" s="28"/>
      <c r="XEU196" s="28"/>
      <c r="XEV196" s="28"/>
      <c r="XEW196" s="28"/>
      <c r="XEX196" s="28"/>
      <c r="XEY196" s="28"/>
      <c r="XEZ196" s="28"/>
      <c r="XFA196" s="28"/>
      <c r="XFB196" s="28"/>
      <c r="XFC196" s="28"/>
      <c r="XFD196" s="28"/>
    </row>
    <row r="197" spans="1:11 16358:16384" s="3" customFormat="1" ht="19.05" customHeight="1">
      <c r="A197" s="110"/>
      <c r="B197" s="112"/>
      <c r="C197" s="112"/>
      <c r="D197" s="112"/>
      <c r="E197" s="112"/>
      <c r="F197" s="29"/>
      <c r="G197" s="29"/>
      <c r="H197" s="29"/>
      <c r="I197" s="29"/>
      <c r="J197" s="114"/>
      <c r="K197" s="29"/>
      <c r="XED197" s="28"/>
      <c r="XEE197" s="28"/>
      <c r="XEF197" s="28"/>
      <c r="XEG197" s="28"/>
      <c r="XEH197" s="28"/>
      <c r="XEI197" s="28"/>
      <c r="XEJ197" s="28"/>
      <c r="XEK197" s="28"/>
      <c r="XEL197" s="28"/>
      <c r="XEM197" s="28"/>
      <c r="XEN197" s="28"/>
      <c r="XEO197" s="28"/>
      <c r="XEP197" s="28"/>
      <c r="XEQ197" s="28"/>
      <c r="XER197" s="28"/>
      <c r="XES197" s="28"/>
      <c r="XET197" s="28"/>
      <c r="XEU197" s="28"/>
      <c r="XEV197" s="28"/>
      <c r="XEW197" s="28"/>
      <c r="XEX197" s="28"/>
      <c r="XEY197" s="28"/>
      <c r="XEZ197" s="28"/>
      <c r="XFA197" s="28"/>
      <c r="XFB197" s="28"/>
      <c r="XFC197" s="28"/>
      <c r="XFD197" s="28"/>
    </row>
    <row r="198" spans="1:11 16358:16384" s="3" customFormat="1" ht="19.05" customHeight="1">
      <c r="A198" s="110"/>
      <c r="B198" s="112"/>
      <c r="C198" s="112"/>
      <c r="D198" s="112"/>
      <c r="E198" s="112"/>
      <c r="F198" s="29"/>
      <c r="G198" s="29"/>
      <c r="H198" s="29"/>
      <c r="I198" s="29"/>
      <c r="J198" s="114"/>
      <c r="K198" s="29"/>
      <c r="XED198" s="28"/>
      <c r="XEE198" s="28"/>
      <c r="XEF198" s="28"/>
      <c r="XEG198" s="28"/>
      <c r="XEH198" s="28"/>
      <c r="XEI198" s="28"/>
      <c r="XEJ198" s="28"/>
      <c r="XEK198" s="28"/>
      <c r="XEL198" s="28"/>
      <c r="XEM198" s="28"/>
      <c r="XEN198" s="28"/>
      <c r="XEO198" s="28"/>
      <c r="XEP198" s="28"/>
      <c r="XEQ198" s="28"/>
      <c r="XER198" s="28"/>
      <c r="XES198" s="28"/>
      <c r="XET198" s="28"/>
      <c r="XEU198" s="28"/>
      <c r="XEV198" s="28"/>
      <c r="XEW198" s="28"/>
      <c r="XEX198" s="28"/>
      <c r="XEY198" s="28"/>
      <c r="XEZ198" s="28"/>
      <c r="XFA198" s="28"/>
      <c r="XFB198" s="28"/>
      <c r="XFC198" s="28"/>
      <c r="XFD198" s="28"/>
    </row>
    <row r="199" spans="1:11 16358:16384" s="3" customFormat="1" ht="19.05" customHeight="1">
      <c r="A199" s="110"/>
      <c r="B199" s="112"/>
      <c r="C199" s="112"/>
      <c r="D199" s="112"/>
      <c r="E199" s="112"/>
      <c r="F199" s="29"/>
      <c r="G199" s="29"/>
      <c r="H199" s="29"/>
      <c r="I199" s="29"/>
      <c r="J199" s="114"/>
      <c r="K199" s="29"/>
      <c r="XED199" s="28"/>
      <c r="XEE199" s="28"/>
      <c r="XEF199" s="28"/>
      <c r="XEG199" s="28"/>
      <c r="XEH199" s="28"/>
      <c r="XEI199" s="28"/>
      <c r="XEJ199" s="28"/>
      <c r="XEK199" s="28"/>
      <c r="XEL199" s="28"/>
      <c r="XEM199" s="28"/>
      <c r="XEN199" s="28"/>
      <c r="XEO199" s="28"/>
      <c r="XEP199" s="28"/>
      <c r="XEQ199" s="28"/>
      <c r="XER199" s="28"/>
      <c r="XES199" s="28"/>
      <c r="XET199" s="28"/>
      <c r="XEU199" s="28"/>
      <c r="XEV199" s="28"/>
      <c r="XEW199" s="28"/>
      <c r="XEX199" s="28"/>
      <c r="XEY199" s="28"/>
      <c r="XEZ199" s="28"/>
      <c r="XFA199" s="28"/>
      <c r="XFB199" s="28"/>
      <c r="XFC199" s="28"/>
      <c r="XFD199" s="28"/>
    </row>
    <row r="200" spans="1:11 16358:16384" s="3" customFormat="1" ht="19.05" customHeight="1">
      <c r="A200" s="110"/>
      <c r="B200" s="112"/>
      <c r="C200" s="112"/>
      <c r="D200" s="112"/>
      <c r="E200" s="112"/>
      <c r="F200" s="29"/>
      <c r="G200" s="29"/>
      <c r="H200" s="29"/>
      <c r="I200" s="29"/>
      <c r="J200" s="114"/>
      <c r="K200" s="29"/>
      <c r="XED200" s="28"/>
      <c r="XEE200" s="28"/>
      <c r="XEF200" s="28"/>
      <c r="XEG200" s="28"/>
      <c r="XEH200" s="28"/>
      <c r="XEI200" s="28"/>
      <c r="XEJ200" s="28"/>
      <c r="XEK200" s="28"/>
      <c r="XEL200" s="28"/>
      <c r="XEM200" s="28"/>
      <c r="XEN200" s="28"/>
      <c r="XEO200" s="28"/>
      <c r="XEP200" s="28"/>
      <c r="XEQ200" s="28"/>
      <c r="XER200" s="28"/>
      <c r="XES200" s="28"/>
      <c r="XET200" s="28"/>
      <c r="XEU200" s="28"/>
      <c r="XEV200" s="28"/>
      <c r="XEW200" s="28"/>
      <c r="XEX200" s="28"/>
      <c r="XEY200" s="28"/>
      <c r="XEZ200" s="28"/>
      <c r="XFA200" s="28"/>
      <c r="XFB200" s="28"/>
      <c r="XFC200" s="28"/>
      <c r="XFD200" s="28"/>
    </row>
    <row r="201" spans="1:11 16358:16384" s="3" customFormat="1" ht="19.05" customHeight="1">
      <c r="A201" s="110"/>
      <c r="B201" s="112"/>
      <c r="C201" s="112"/>
      <c r="D201" s="112"/>
      <c r="E201" s="112"/>
      <c r="F201" s="29"/>
      <c r="G201" s="29"/>
      <c r="H201" s="29"/>
      <c r="I201" s="29"/>
      <c r="J201" s="114"/>
      <c r="K201" s="29"/>
      <c r="XED201" s="28"/>
      <c r="XEE201" s="28"/>
      <c r="XEF201" s="28"/>
      <c r="XEG201" s="28"/>
      <c r="XEH201" s="28"/>
      <c r="XEI201" s="28"/>
      <c r="XEJ201" s="28"/>
      <c r="XEK201" s="28"/>
      <c r="XEL201" s="28"/>
      <c r="XEM201" s="28"/>
      <c r="XEN201" s="28"/>
      <c r="XEO201" s="28"/>
      <c r="XEP201" s="28"/>
      <c r="XEQ201" s="28"/>
      <c r="XER201" s="28"/>
      <c r="XES201" s="28"/>
      <c r="XET201" s="28"/>
      <c r="XEU201" s="28"/>
      <c r="XEV201" s="28"/>
      <c r="XEW201" s="28"/>
      <c r="XEX201" s="28"/>
      <c r="XEY201" s="28"/>
      <c r="XEZ201" s="28"/>
      <c r="XFA201" s="28"/>
      <c r="XFB201" s="28"/>
      <c r="XFC201" s="28"/>
      <c r="XFD201" s="28"/>
    </row>
    <row r="202" spans="1:11 16358:16384" s="3" customFormat="1" ht="19.05" customHeight="1">
      <c r="A202" s="110"/>
      <c r="B202" s="112"/>
      <c r="C202" s="112"/>
      <c r="D202" s="112"/>
      <c r="E202" s="112"/>
      <c r="F202" s="29"/>
      <c r="G202" s="29"/>
      <c r="H202" s="29"/>
      <c r="I202" s="29"/>
      <c r="J202" s="114"/>
      <c r="K202" s="29"/>
      <c r="XED202" s="28"/>
      <c r="XEE202" s="28"/>
      <c r="XEF202" s="28"/>
      <c r="XEG202" s="28"/>
      <c r="XEH202" s="28"/>
      <c r="XEI202" s="28"/>
      <c r="XEJ202" s="28"/>
      <c r="XEK202" s="28"/>
      <c r="XEL202" s="28"/>
      <c r="XEM202" s="28"/>
      <c r="XEN202" s="28"/>
      <c r="XEO202" s="28"/>
      <c r="XEP202" s="28"/>
      <c r="XEQ202" s="28"/>
      <c r="XER202" s="28"/>
      <c r="XES202" s="28"/>
      <c r="XET202" s="28"/>
      <c r="XEU202" s="28"/>
      <c r="XEV202" s="28"/>
      <c r="XEW202" s="28"/>
      <c r="XEX202" s="28"/>
      <c r="XEY202" s="28"/>
      <c r="XEZ202" s="28"/>
      <c r="XFA202" s="28"/>
      <c r="XFB202" s="28"/>
      <c r="XFC202" s="28"/>
      <c r="XFD202" s="28"/>
    </row>
    <row r="203" spans="1:11 16358:16384" s="3" customFormat="1" ht="19.05" customHeight="1">
      <c r="A203" s="110"/>
      <c r="B203" s="112"/>
      <c r="C203" s="112"/>
      <c r="D203" s="112"/>
      <c r="E203" s="112"/>
      <c r="F203" s="29"/>
      <c r="G203" s="29"/>
      <c r="H203" s="29"/>
      <c r="I203" s="29"/>
      <c r="J203" s="114"/>
      <c r="K203" s="29"/>
      <c r="XED203" s="28"/>
      <c r="XEE203" s="28"/>
      <c r="XEF203" s="28"/>
      <c r="XEG203" s="28"/>
      <c r="XEH203" s="28"/>
      <c r="XEI203" s="28"/>
      <c r="XEJ203" s="28"/>
      <c r="XEK203" s="28"/>
      <c r="XEL203" s="28"/>
      <c r="XEM203" s="28"/>
      <c r="XEN203" s="28"/>
      <c r="XEO203" s="28"/>
      <c r="XEP203" s="28"/>
      <c r="XEQ203" s="28"/>
      <c r="XER203" s="28"/>
      <c r="XES203" s="28"/>
      <c r="XET203" s="28"/>
      <c r="XEU203" s="28"/>
      <c r="XEV203" s="28"/>
      <c r="XEW203" s="28"/>
      <c r="XEX203" s="28"/>
      <c r="XEY203" s="28"/>
      <c r="XEZ203" s="28"/>
      <c r="XFA203" s="28"/>
      <c r="XFB203" s="28"/>
      <c r="XFC203" s="28"/>
      <c r="XFD203" s="28"/>
    </row>
    <row r="204" spans="1:11 16358:16384" s="3" customFormat="1" ht="19.05" customHeight="1">
      <c r="A204" s="110"/>
      <c r="B204" s="112"/>
      <c r="C204" s="112"/>
      <c r="D204" s="112"/>
      <c r="E204" s="112"/>
      <c r="F204" s="29"/>
      <c r="G204" s="29"/>
      <c r="H204" s="29"/>
      <c r="I204" s="29"/>
      <c r="J204" s="114"/>
      <c r="K204" s="29"/>
      <c r="XED204" s="28"/>
      <c r="XEE204" s="28"/>
      <c r="XEF204" s="28"/>
      <c r="XEG204" s="28"/>
      <c r="XEH204" s="28"/>
      <c r="XEI204" s="28"/>
      <c r="XEJ204" s="28"/>
      <c r="XEK204" s="28"/>
      <c r="XEL204" s="28"/>
      <c r="XEM204" s="28"/>
      <c r="XEN204" s="28"/>
      <c r="XEO204" s="28"/>
      <c r="XEP204" s="28"/>
      <c r="XEQ204" s="28"/>
      <c r="XER204" s="28"/>
      <c r="XES204" s="28"/>
      <c r="XET204" s="28"/>
      <c r="XEU204" s="28"/>
      <c r="XEV204" s="28"/>
      <c r="XEW204" s="28"/>
      <c r="XEX204" s="28"/>
      <c r="XEY204" s="28"/>
      <c r="XEZ204" s="28"/>
      <c r="XFA204" s="28"/>
      <c r="XFB204" s="28"/>
      <c r="XFC204" s="28"/>
      <c r="XFD204" s="28"/>
    </row>
    <row r="205" spans="1:11 16358:16384" s="3" customFormat="1" ht="19.05" customHeight="1">
      <c r="A205" s="110"/>
      <c r="B205" s="112"/>
      <c r="C205" s="112"/>
      <c r="D205" s="112"/>
      <c r="E205" s="112"/>
      <c r="F205" s="29"/>
      <c r="G205" s="29"/>
      <c r="H205" s="29"/>
      <c r="I205" s="29"/>
      <c r="J205" s="114"/>
      <c r="K205" s="29"/>
      <c r="XED205" s="28"/>
      <c r="XEE205" s="28"/>
      <c r="XEF205" s="28"/>
      <c r="XEG205" s="28"/>
      <c r="XEH205" s="28"/>
      <c r="XEI205" s="28"/>
      <c r="XEJ205" s="28"/>
      <c r="XEK205" s="28"/>
      <c r="XEL205" s="28"/>
      <c r="XEM205" s="28"/>
      <c r="XEN205" s="28"/>
      <c r="XEO205" s="28"/>
      <c r="XEP205" s="28"/>
      <c r="XEQ205" s="28"/>
      <c r="XER205" s="28"/>
      <c r="XES205" s="28"/>
      <c r="XET205" s="28"/>
      <c r="XEU205" s="28"/>
      <c r="XEV205" s="28"/>
      <c r="XEW205" s="28"/>
      <c r="XEX205" s="28"/>
      <c r="XEY205" s="28"/>
      <c r="XEZ205" s="28"/>
      <c r="XFA205" s="28"/>
      <c r="XFB205" s="28"/>
      <c r="XFC205" s="28"/>
      <c r="XFD205" s="28"/>
    </row>
    <row r="206" spans="1:11 16358:16384" s="3" customFormat="1" ht="19.05" customHeight="1">
      <c r="A206" s="110"/>
      <c r="B206" s="112"/>
      <c r="C206" s="112"/>
      <c r="D206" s="112"/>
      <c r="E206" s="112"/>
      <c r="F206" s="29"/>
      <c r="G206" s="29"/>
      <c r="H206" s="29"/>
      <c r="I206" s="29"/>
      <c r="J206" s="114"/>
      <c r="K206" s="29"/>
      <c r="XED206" s="28"/>
      <c r="XEE206" s="28"/>
      <c r="XEF206" s="28"/>
      <c r="XEG206" s="28"/>
      <c r="XEH206" s="28"/>
      <c r="XEI206" s="28"/>
      <c r="XEJ206" s="28"/>
      <c r="XEK206" s="28"/>
      <c r="XEL206" s="28"/>
      <c r="XEM206" s="28"/>
      <c r="XEN206" s="28"/>
      <c r="XEO206" s="28"/>
      <c r="XEP206" s="28"/>
      <c r="XEQ206" s="28"/>
      <c r="XER206" s="28"/>
      <c r="XES206" s="28"/>
      <c r="XET206" s="28"/>
      <c r="XEU206" s="28"/>
      <c r="XEV206" s="28"/>
      <c r="XEW206" s="28"/>
      <c r="XEX206" s="28"/>
      <c r="XEY206" s="28"/>
      <c r="XEZ206" s="28"/>
      <c r="XFA206" s="28"/>
      <c r="XFB206" s="28"/>
      <c r="XFC206" s="28"/>
      <c r="XFD206" s="28"/>
    </row>
    <row r="207" spans="1:11 16358:16384" s="3" customFormat="1" ht="19.05" customHeight="1">
      <c r="A207" s="110"/>
      <c r="B207" s="112"/>
      <c r="C207" s="112"/>
      <c r="D207" s="112"/>
      <c r="E207" s="112"/>
      <c r="F207" s="29"/>
      <c r="G207" s="29"/>
      <c r="H207" s="29"/>
      <c r="I207" s="29"/>
      <c r="J207" s="114"/>
      <c r="K207" s="29"/>
      <c r="XED207" s="28"/>
      <c r="XEE207" s="28"/>
      <c r="XEF207" s="28"/>
      <c r="XEG207" s="28"/>
      <c r="XEH207" s="28"/>
      <c r="XEI207" s="28"/>
      <c r="XEJ207" s="28"/>
      <c r="XEK207" s="28"/>
      <c r="XEL207" s="28"/>
      <c r="XEM207" s="28"/>
      <c r="XEN207" s="28"/>
      <c r="XEO207" s="28"/>
      <c r="XEP207" s="28"/>
      <c r="XEQ207" s="28"/>
      <c r="XER207" s="28"/>
      <c r="XES207" s="28"/>
      <c r="XET207" s="28"/>
      <c r="XEU207" s="28"/>
      <c r="XEV207" s="28"/>
      <c r="XEW207" s="28"/>
      <c r="XEX207" s="28"/>
      <c r="XEY207" s="28"/>
      <c r="XEZ207" s="28"/>
      <c r="XFA207" s="28"/>
      <c r="XFB207" s="28"/>
      <c r="XFC207" s="28"/>
      <c r="XFD207" s="28"/>
    </row>
    <row r="208" spans="1:11 16358:16384" s="3" customFormat="1" ht="19.05" customHeight="1">
      <c r="A208" s="110"/>
      <c r="B208" s="112"/>
      <c r="C208" s="112"/>
      <c r="D208" s="112"/>
      <c r="E208" s="112"/>
      <c r="F208" s="29"/>
      <c r="G208" s="29"/>
      <c r="H208" s="29"/>
      <c r="I208" s="29"/>
      <c r="J208" s="114"/>
      <c r="K208" s="29"/>
      <c r="XED208" s="28"/>
      <c r="XEE208" s="28"/>
      <c r="XEF208" s="28"/>
      <c r="XEG208" s="28"/>
      <c r="XEH208" s="28"/>
      <c r="XEI208" s="28"/>
      <c r="XEJ208" s="28"/>
      <c r="XEK208" s="28"/>
      <c r="XEL208" s="28"/>
      <c r="XEM208" s="28"/>
      <c r="XEN208" s="28"/>
      <c r="XEO208" s="28"/>
      <c r="XEP208" s="28"/>
      <c r="XEQ208" s="28"/>
      <c r="XER208" s="28"/>
      <c r="XES208" s="28"/>
      <c r="XET208" s="28"/>
      <c r="XEU208" s="28"/>
      <c r="XEV208" s="28"/>
      <c r="XEW208" s="28"/>
      <c r="XEX208" s="28"/>
      <c r="XEY208" s="28"/>
      <c r="XEZ208" s="28"/>
      <c r="XFA208" s="28"/>
      <c r="XFB208" s="28"/>
      <c r="XFC208" s="28"/>
      <c r="XFD208" s="28"/>
    </row>
    <row r="209" spans="1:11 16358:16384" s="3" customFormat="1" ht="19.05" customHeight="1">
      <c r="A209" s="110"/>
      <c r="B209" s="112"/>
      <c r="C209" s="112"/>
      <c r="D209" s="112"/>
      <c r="E209" s="112"/>
      <c r="F209" s="29"/>
      <c r="G209" s="29"/>
      <c r="H209" s="29"/>
      <c r="I209" s="29"/>
      <c r="J209" s="114"/>
      <c r="K209" s="29"/>
      <c r="XED209" s="28"/>
      <c r="XEE209" s="28"/>
      <c r="XEF209" s="28"/>
      <c r="XEG209" s="28"/>
      <c r="XEH209" s="28"/>
      <c r="XEI209" s="28"/>
      <c r="XEJ209" s="28"/>
      <c r="XEK209" s="28"/>
      <c r="XEL209" s="28"/>
      <c r="XEM209" s="28"/>
      <c r="XEN209" s="28"/>
      <c r="XEO209" s="28"/>
      <c r="XEP209" s="28"/>
      <c r="XEQ209" s="28"/>
      <c r="XER209" s="28"/>
      <c r="XES209" s="28"/>
      <c r="XET209" s="28"/>
      <c r="XEU209" s="28"/>
      <c r="XEV209" s="28"/>
      <c r="XEW209" s="28"/>
      <c r="XEX209" s="28"/>
      <c r="XEY209" s="28"/>
      <c r="XEZ209" s="28"/>
      <c r="XFA209" s="28"/>
      <c r="XFB209" s="28"/>
      <c r="XFC209" s="28"/>
      <c r="XFD209" s="28"/>
    </row>
    <row r="210" spans="1:11 16358:16384" s="3" customFormat="1" ht="19.05" customHeight="1">
      <c r="A210" s="110"/>
      <c r="B210" s="112"/>
      <c r="C210" s="112"/>
      <c r="D210" s="112"/>
      <c r="E210" s="112"/>
      <c r="F210" s="29"/>
      <c r="G210" s="29"/>
      <c r="H210" s="29"/>
      <c r="I210" s="29"/>
      <c r="J210" s="114"/>
      <c r="K210" s="29"/>
      <c r="XED210" s="28"/>
      <c r="XEE210" s="28"/>
      <c r="XEF210" s="28"/>
      <c r="XEG210" s="28"/>
      <c r="XEH210" s="28"/>
      <c r="XEI210" s="28"/>
      <c r="XEJ210" s="28"/>
      <c r="XEK210" s="28"/>
      <c r="XEL210" s="28"/>
      <c r="XEM210" s="28"/>
      <c r="XEN210" s="28"/>
      <c r="XEO210" s="28"/>
      <c r="XEP210" s="28"/>
      <c r="XEQ210" s="28"/>
      <c r="XER210" s="28"/>
      <c r="XES210" s="28"/>
      <c r="XET210" s="28"/>
      <c r="XEU210" s="28"/>
      <c r="XEV210" s="28"/>
      <c r="XEW210" s="28"/>
      <c r="XEX210" s="28"/>
      <c r="XEY210" s="28"/>
      <c r="XEZ210" s="28"/>
      <c r="XFA210" s="28"/>
      <c r="XFB210" s="28"/>
      <c r="XFC210" s="28"/>
      <c r="XFD210" s="28"/>
    </row>
    <row r="211" spans="1:11 16358:16384" s="3" customFormat="1" ht="19.05" customHeight="1">
      <c r="A211" s="110"/>
      <c r="B211" s="112"/>
      <c r="C211" s="112"/>
      <c r="D211" s="112"/>
      <c r="E211" s="112"/>
      <c r="F211" s="29"/>
      <c r="G211" s="29"/>
      <c r="H211" s="29"/>
      <c r="I211" s="29"/>
      <c r="J211" s="114"/>
      <c r="K211" s="29"/>
      <c r="XED211" s="28"/>
      <c r="XEE211" s="28"/>
      <c r="XEF211" s="28"/>
      <c r="XEG211" s="28"/>
      <c r="XEH211" s="28"/>
      <c r="XEI211" s="28"/>
      <c r="XEJ211" s="28"/>
      <c r="XEK211" s="28"/>
      <c r="XEL211" s="28"/>
      <c r="XEM211" s="28"/>
      <c r="XEN211" s="28"/>
      <c r="XEO211" s="28"/>
      <c r="XEP211" s="28"/>
      <c r="XEQ211" s="28"/>
      <c r="XER211" s="28"/>
      <c r="XES211" s="28"/>
      <c r="XET211" s="28"/>
      <c r="XEU211" s="28"/>
      <c r="XEV211" s="28"/>
      <c r="XEW211" s="28"/>
      <c r="XEX211" s="28"/>
      <c r="XEY211" s="28"/>
      <c r="XEZ211" s="28"/>
      <c r="XFA211" s="28"/>
      <c r="XFB211" s="28"/>
      <c r="XFC211" s="28"/>
      <c r="XFD211" s="28"/>
    </row>
    <row r="212" spans="1:11 16358:16384" s="3" customFormat="1" ht="19.05" customHeight="1">
      <c r="A212" s="110"/>
      <c r="B212" s="112"/>
      <c r="C212" s="112"/>
      <c r="D212" s="112"/>
      <c r="E212" s="112"/>
      <c r="F212" s="29"/>
      <c r="G212" s="29"/>
      <c r="H212" s="29"/>
      <c r="I212" s="29"/>
      <c r="J212" s="114"/>
      <c r="K212" s="29"/>
      <c r="XED212" s="28"/>
      <c r="XEE212" s="28"/>
      <c r="XEF212" s="28"/>
      <c r="XEG212" s="28"/>
      <c r="XEH212" s="28"/>
      <c r="XEI212" s="28"/>
      <c r="XEJ212" s="28"/>
      <c r="XEK212" s="28"/>
      <c r="XEL212" s="28"/>
      <c r="XEM212" s="28"/>
      <c r="XEN212" s="28"/>
      <c r="XEO212" s="28"/>
      <c r="XEP212" s="28"/>
      <c r="XEQ212" s="28"/>
      <c r="XER212" s="28"/>
      <c r="XES212" s="28"/>
      <c r="XET212" s="28"/>
      <c r="XEU212" s="28"/>
      <c r="XEV212" s="28"/>
      <c r="XEW212" s="28"/>
      <c r="XEX212" s="28"/>
      <c r="XEY212" s="28"/>
      <c r="XEZ212" s="28"/>
      <c r="XFA212" s="28"/>
      <c r="XFB212" s="28"/>
      <c r="XFC212" s="28"/>
      <c r="XFD212" s="28"/>
    </row>
    <row r="213" spans="1:11 16358:16384" s="3" customFormat="1" ht="19.05" customHeight="1">
      <c r="A213" s="110"/>
      <c r="B213" s="112"/>
      <c r="C213" s="112"/>
      <c r="D213" s="112"/>
      <c r="E213" s="112"/>
      <c r="F213" s="29"/>
      <c r="G213" s="29"/>
      <c r="H213" s="29"/>
      <c r="I213" s="29"/>
      <c r="J213" s="114"/>
      <c r="K213" s="29"/>
      <c r="XED213" s="28"/>
      <c r="XEE213" s="28"/>
      <c r="XEF213" s="28"/>
      <c r="XEG213" s="28"/>
      <c r="XEH213" s="28"/>
      <c r="XEI213" s="28"/>
      <c r="XEJ213" s="28"/>
      <c r="XEK213" s="28"/>
      <c r="XEL213" s="28"/>
      <c r="XEM213" s="28"/>
      <c r="XEN213" s="28"/>
      <c r="XEO213" s="28"/>
      <c r="XEP213" s="28"/>
      <c r="XEQ213" s="28"/>
      <c r="XER213" s="28"/>
      <c r="XES213" s="28"/>
      <c r="XET213" s="28"/>
      <c r="XEU213" s="28"/>
      <c r="XEV213" s="28"/>
      <c r="XEW213" s="28"/>
      <c r="XEX213" s="28"/>
      <c r="XEY213" s="28"/>
      <c r="XEZ213" s="28"/>
      <c r="XFA213" s="28"/>
      <c r="XFB213" s="28"/>
      <c r="XFC213" s="28"/>
      <c r="XFD213" s="28"/>
    </row>
    <row r="214" spans="1:11 16358:16384" s="3" customFormat="1" ht="19.05" customHeight="1">
      <c r="A214" s="110"/>
      <c r="B214" s="112"/>
      <c r="C214" s="112"/>
      <c r="D214" s="112"/>
      <c r="E214" s="112"/>
      <c r="F214" s="29"/>
      <c r="G214" s="29"/>
      <c r="H214" s="29"/>
      <c r="I214" s="29"/>
      <c r="J214" s="114"/>
      <c r="K214" s="29"/>
      <c r="XED214" s="28"/>
      <c r="XEE214" s="28"/>
      <c r="XEF214" s="28"/>
      <c r="XEG214" s="28"/>
      <c r="XEH214" s="28"/>
      <c r="XEI214" s="28"/>
      <c r="XEJ214" s="28"/>
      <c r="XEK214" s="28"/>
      <c r="XEL214" s="28"/>
      <c r="XEM214" s="28"/>
      <c r="XEN214" s="28"/>
      <c r="XEO214" s="28"/>
      <c r="XEP214" s="28"/>
      <c r="XEQ214" s="28"/>
      <c r="XER214" s="28"/>
      <c r="XES214" s="28"/>
      <c r="XET214" s="28"/>
      <c r="XEU214" s="28"/>
      <c r="XEV214" s="28"/>
      <c r="XEW214" s="28"/>
      <c r="XEX214" s="28"/>
      <c r="XEY214" s="28"/>
      <c r="XEZ214" s="28"/>
      <c r="XFA214" s="28"/>
      <c r="XFB214" s="28"/>
      <c r="XFC214" s="28"/>
      <c r="XFD214" s="28"/>
    </row>
    <row r="215" spans="1:11 16358:16384" s="3" customFormat="1" ht="19.05" customHeight="1">
      <c r="A215" s="110"/>
      <c r="B215" s="112"/>
      <c r="C215" s="112"/>
      <c r="D215" s="112"/>
      <c r="E215" s="112"/>
      <c r="F215" s="29"/>
      <c r="G215" s="29"/>
      <c r="H215" s="29"/>
      <c r="I215" s="29"/>
      <c r="J215" s="114"/>
      <c r="K215" s="29"/>
      <c r="XED215" s="28"/>
      <c r="XEE215" s="28"/>
      <c r="XEF215" s="28"/>
      <c r="XEG215" s="28"/>
      <c r="XEH215" s="28"/>
      <c r="XEI215" s="28"/>
      <c r="XEJ215" s="28"/>
      <c r="XEK215" s="28"/>
      <c r="XEL215" s="28"/>
      <c r="XEM215" s="28"/>
      <c r="XEN215" s="28"/>
      <c r="XEO215" s="28"/>
      <c r="XEP215" s="28"/>
      <c r="XEQ215" s="28"/>
      <c r="XER215" s="28"/>
      <c r="XES215" s="28"/>
      <c r="XET215" s="28"/>
      <c r="XEU215" s="28"/>
      <c r="XEV215" s="28"/>
      <c r="XEW215" s="28"/>
      <c r="XEX215" s="28"/>
      <c r="XEY215" s="28"/>
      <c r="XEZ215" s="28"/>
      <c r="XFA215" s="28"/>
      <c r="XFB215" s="28"/>
      <c r="XFC215" s="28"/>
      <c r="XFD215" s="28"/>
    </row>
    <row r="216" spans="1:11 16358:16384" s="3" customFormat="1" ht="19.05" customHeight="1">
      <c r="A216" s="110"/>
      <c r="B216" s="112"/>
      <c r="C216" s="112"/>
      <c r="D216" s="112"/>
      <c r="E216" s="112"/>
      <c r="F216" s="29"/>
      <c r="G216" s="29"/>
      <c r="H216" s="29"/>
      <c r="I216" s="29"/>
      <c r="J216" s="114"/>
      <c r="K216" s="29"/>
      <c r="XED216" s="28"/>
      <c r="XEE216" s="28"/>
      <c r="XEF216" s="28"/>
      <c r="XEG216" s="28"/>
      <c r="XEH216" s="28"/>
      <c r="XEI216" s="28"/>
      <c r="XEJ216" s="28"/>
      <c r="XEK216" s="28"/>
      <c r="XEL216" s="28"/>
      <c r="XEM216" s="28"/>
      <c r="XEN216" s="28"/>
      <c r="XEO216" s="28"/>
      <c r="XEP216" s="28"/>
      <c r="XEQ216" s="28"/>
      <c r="XER216" s="28"/>
      <c r="XES216" s="28"/>
      <c r="XET216" s="28"/>
      <c r="XEU216" s="28"/>
      <c r="XEV216" s="28"/>
      <c r="XEW216" s="28"/>
      <c r="XEX216" s="28"/>
      <c r="XEY216" s="28"/>
      <c r="XEZ216" s="28"/>
      <c r="XFA216" s="28"/>
      <c r="XFB216" s="28"/>
      <c r="XFC216" s="28"/>
      <c r="XFD216" s="28"/>
    </row>
    <row r="217" spans="1:11 16358:16384" s="3" customFormat="1" ht="19.05" customHeight="1">
      <c r="A217" s="110"/>
      <c r="B217" s="112"/>
      <c r="C217" s="112"/>
      <c r="D217" s="112"/>
      <c r="E217" s="112"/>
      <c r="F217" s="29"/>
      <c r="G217" s="29"/>
      <c r="H217" s="29"/>
      <c r="I217" s="29"/>
      <c r="J217" s="114"/>
      <c r="K217" s="29"/>
      <c r="XED217" s="28"/>
      <c r="XEE217" s="28"/>
      <c r="XEF217" s="28"/>
      <c r="XEG217" s="28"/>
      <c r="XEH217" s="28"/>
      <c r="XEI217" s="28"/>
      <c r="XEJ217" s="28"/>
      <c r="XEK217" s="28"/>
      <c r="XEL217" s="28"/>
      <c r="XEM217" s="28"/>
      <c r="XEN217" s="28"/>
      <c r="XEO217" s="28"/>
      <c r="XEP217" s="28"/>
      <c r="XEQ217" s="28"/>
      <c r="XER217" s="28"/>
      <c r="XES217" s="28"/>
      <c r="XET217" s="28"/>
      <c r="XEU217" s="28"/>
      <c r="XEV217" s="28"/>
      <c r="XEW217" s="28"/>
      <c r="XEX217" s="28"/>
      <c r="XEY217" s="28"/>
      <c r="XEZ217" s="28"/>
      <c r="XFA217" s="28"/>
      <c r="XFB217" s="28"/>
      <c r="XFC217" s="28"/>
      <c r="XFD217" s="28"/>
    </row>
    <row r="218" spans="1:11 16358:16384" s="3" customFormat="1" ht="19.05" customHeight="1">
      <c r="A218" s="110"/>
      <c r="B218" s="112"/>
      <c r="C218" s="112"/>
      <c r="D218" s="112"/>
      <c r="E218" s="112"/>
      <c r="F218" s="29"/>
      <c r="G218" s="29"/>
      <c r="H218" s="29"/>
      <c r="I218" s="29"/>
      <c r="J218" s="114"/>
      <c r="K218" s="29"/>
      <c r="XED218" s="28"/>
      <c r="XEE218" s="28"/>
      <c r="XEF218" s="28"/>
      <c r="XEG218" s="28"/>
      <c r="XEH218" s="28"/>
      <c r="XEI218" s="28"/>
      <c r="XEJ218" s="28"/>
      <c r="XEK218" s="28"/>
      <c r="XEL218" s="28"/>
      <c r="XEM218" s="28"/>
      <c r="XEN218" s="28"/>
      <c r="XEO218" s="28"/>
      <c r="XEP218" s="28"/>
      <c r="XEQ218" s="28"/>
      <c r="XER218" s="28"/>
      <c r="XES218" s="28"/>
      <c r="XET218" s="28"/>
      <c r="XEU218" s="28"/>
      <c r="XEV218" s="28"/>
      <c r="XEW218" s="28"/>
      <c r="XEX218" s="28"/>
      <c r="XEY218" s="28"/>
      <c r="XEZ218" s="28"/>
      <c r="XFA218" s="28"/>
      <c r="XFB218" s="28"/>
      <c r="XFC218" s="28"/>
      <c r="XFD218" s="28"/>
    </row>
    <row r="219" spans="1:11 16358:16384" s="3" customFormat="1" ht="19.05" customHeight="1">
      <c r="A219" s="110"/>
      <c r="B219" s="112"/>
      <c r="C219" s="112"/>
      <c r="D219" s="112"/>
      <c r="E219" s="112"/>
      <c r="F219" s="29"/>
      <c r="G219" s="29"/>
      <c r="H219" s="29"/>
      <c r="I219" s="29"/>
      <c r="J219" s="114"/>
      <c r="K219" s="29"/>
      <c r="XED219" s="28"/>
      <c r="XEE219" s="28"/>
      <c r="XEF219" s="28"/>
      <c r="XEG219" s="28"/>
      <c r="XEH219" s="28"/>
      <c r="XEI219" s="28"/>
      <c r="XEJ219" s="28"/>
      <c r="XEK219" s="28"/>
      <c r="XEL219" s="28"/>
      <c r="XEM219" s="28"/>
      <c r="XEN219" s="28"/>
      <c r="XEO219" s="28"/>
      <c r="XEP219" s="28"/>
      <c r="XEQ219" s="28"/>
      <c r="XER219" s="28"/>
      <c r="XES219" s="28"/>
      <c r="XET219" s="28"/>
      <c r="XEU219" s="28"/>
      <c r="XEV219" s="28"/>
      <c r="XEW219" s="28"/>
      <c r="XEX219" s="28"/>
      <c r="XEY219" s="28"/>
      <c r="XEZ219" s="28"/>
      <c r="XFA219" s="28"/>
      <c r="XFB219" s="28"/>
      <c r="XFC219" s="28"/>
      <c r="XFD219" s="28"/>
    </row>
    <row r="220" spans="1:11 16358:16384" s="3" customFormat="1" ht="19.05" customHeight="1">
      <c r="A220" s="110"/>
      <c r="B220" s="112"/>
      <c r="C220" s="112"/>
      <c r="D220" s="112"/>
      <c r="E220" s="112"/>
      <c r="F220" s="29"/>
      <c r="G220" s="29"/>
      <c r="H220" s="29"/>
      <c r="I220" s="29"/>
      <c r="J220" s="114"/>
      <c r="K220" s="29"/>
      <c r="XED220" s="28"/>
      <c r="XEE220" s="28"/>
      <c r="XEF220" s="28"/>
      <c r="XEG220" s="28"/>
      <c r="XEH220" s="28"/>
      <c r="XEI220" s="28"/>
      <c r="XEJ220" s="28"/>
      <c r="XEK220" s="28"/>
      <c r="XEL220" s="28"/>
      <c r="XEM220" s="28"/>
      <c r="XEN220" s="28"/>
      <c r="XEO220" s="28"/>
      <c r="XEP220" s="28"/>
      <c r="XEQ220" s="28"/>
      <c r="XER220" s="28"/>
      <c r="XES220" s="28"/>
      <c r="XET220" s="28"/>
      <c r="XEU220" s="28"/>
      <c r="XEV220" s="28"/>
      <c r="XEW220" s="28"/>
      <c r="XEX220" s="28"/>
      <c r="XEY220" s="28"/>
      <c r="XEZ220" s="28"/>
      <c r="XFA220" s="28"/>
      <c r="XFB220" s="28"/>
      <c r="XFC220" s="28"/>
      <c r="XFD220" s="28"/>
    </row>
    <row r="221" spans="1:11 16358:16384" s="3" customFormat="1" ht="19.05" customHeight="1">
      <c r="A221" s="110"/>
      <c r="B221" s="112"/>
      <c r="C221" s="112"/>
      <c r="D221" s="112"/>
      <c r="E221" s="112"/>
      <c r="F221" s="29"/>
      <c r="G221" s="29"/>
      <c r="H221" s="29"/>
      <c r="I221" s="29"/>
      <c r="J221" s="114"/>
      <c r="K221" s="29"/>
      <c r="XED221" s="28"/>
      <c r="XEE221" s="28"/>
      <c r="XEF221" s="28"/>
      <c r="XEG221" s="28"/>
      <c r="XEH221" s="28"/>
      <c r="XEI221" s="28"/>
      <c r="XEJ221" s="28"/>
      <c r="XEK221" s="28"/>
      <c r="XEL221" s="28"/>
      <c r="XEM221" s="28"/>
      <c r="XEN221" s="28"/>
      <c r="XEO221" s="28"/>
      <c r="XEP221" s="28"/>
      <c r="XEQ221" s="28"/>
      <c r="XER221" s="28"/>
      <c r="XES221" s="28"/>
      <c r="XET221" s="28"/>
      <c r="XEU221" s="28"/>
      <c r="XEV221" s="28"/>
      <c r="XEW221" s="28"/>
      <c r="XEX221" s="28"/>
      <c r="XEY221" s="28"/>
      <c r="XEZ221" s="28"/>
      <c r="XFA221" s="28"/>
      <c r="XFB221" s="28"/>
      <c r="XFC221" s="28"/>
      <c r="XFD221" s="28"/>
    </row>
    <row r="222" spans="1:11 16358:16384" s="3" customFormat="1" ht="19.05" customHeight="1">
      <c r="A222" s="110"/>
      <c r="B222" s="112"/>
      <c r="C222" s="112"/>
      <c r="D222" s="112"/>
      <c r="E222" s="112"/>
      <c r="F222" s="29"/>
      <c r="G222" s="29"/>
      <c r="H222" s="29"/>
      <c r="I222" s="29"/>
      <c r="J222" s="114"/>
      <c r="K222" s="29"/>
      <c r="XED222" s="28"/>
      <c r="XEE222" s="28"/>
      <c r="XEF222" s="28"/>
      <c r="XEG222" s="28"/>
      <c r="XEH222" s="28"/>
      <c r="XEI222" s="28"/>
      <c r="XEJ222" s="28"/>
      <c r="XEK222" s="28"/>
      <c r="XEL222" s="28"/>
      <c r="XEM222" s="28"/>
      <c r="XEN222" s="28"/>
      <c r="XEO222" s="28"/>
      <c r="XEP222" s="28"/>
      <c r="XEQ222" s="28"/>
      <c r="XER222" s="28"/>
      <c r="XES222" s="28"/>
      <c r="XET222" s="28"/>
      <c r="XEU222" s="28"/>
      <c r="XEV222" s="28"/>
      <c r="XEW222" s="28"/>
      <c r="XEX222" s="28"/>
      <c r="XEY222" s="28"/>
      <c r="XEZ222" s="28"/>
      <c r="XFA222" s="28"/>
      <c r="XFB222" s="28"/>
      <c r="XFC222" s="28"/>
      <c r="XFD222" s="28"/>
    </row>
    <row r="223" spans="1:11 16358:16384" s="3" customFormat="1" ht="19.05" customHeight="1">
      <c r="A223" s="110"/>
      <c r="B223" s="112"/>
      <c r="C223" s="112"/>
      <c r="D223" s="112"/>
      <c r="E223" s="112"/>
      <c r="F223" s="29"/>
      <c r="G223" s="29"/>
      <c r="H223" s="29"/>
      <c r="I223" s="29"/>
      <c r="J223" s="114"/>
      <c r="K223" s="29"/>
      <c r="XED223" s="28"/>
      <c r="XEE223" s="28"/>
      <c r="XEF223" s="28"/>
      <c r="XEG223" s="28"/>
      <c r="XEH223" s="28"/>
      <c r="XEI223" s="28"/>
      <c r="XEJ223" s="28"/>
      <c r="XEK223" s="28"/>
      <c r="XEL223" s="28"/>
      <c r="XEM223" s="28"/>
      <c r="XEN223" s="28"/>
      <c r="XEO223" s="28"/>
      <c r="XEP223" s="28"/>
      <c r="XEQ223" s="28"/>
      <c r="XER223" s="28"/>
      <c r="XES223" s="28"/>
      <c r="XET223" s="28"/>
      <c r="XEU223" s="28"/>
      <c r="XEV223" s="28"/>
      <c r="XEW223" s="28"/>
      <c r="XEX223" s="28"/>
      <c r="XEY223" s="28"/>
      <c r="XEZ223" s="28"/>
      <c r="XFA223" s="28"/>
      <c r="XFB223" s="28"/>
      <c r="XFC223" s="28"/>
      <c r="XFD223" s="28"/>
    </row>
    <row r="224" spans="1:11 16358:16384" s="3" customFormat="1" ht="19.05" customHeight="1">
      <c r="A224" s="110"/>
      <c r="B224" s="112"/>
      <c r="C224" s="112"/>
      <c r="D224" s="112"/>
      <c r="E224" s="112"/>
      <c r="F224" s="29"/>
      <c r="G224" s="29"/>
      <c r="H224" s="29"/>
      <c r="I224" s="29"/>
      <c r="J224" s="114"/>
      <c r="K224" s="29"/>
      <c r="XED224" s="28"/>
      <c r="XEE224" s="28"/>
      <c r="XEF224" s="28"/>
      <c r="XEG224" s="28"/>
      <c r="XEH224" s="28"/>
      <c r="XEI224" s="28"/>
      <c r="XEJ224" s="28"/>
      <c r="XEK224" s="28"/>
      <c r="XEL224" s="28"/>
      <c r="XEM224" s="28"/>
      <c r="XEN224" s="28"/>
      <c r="XEO224" s="28"/>
      <c r="XEP224" s="28"/>
      <c r="XEQ224" s="28"/>
      <c r="XER224" s="28"/>
      <c r="XES224" s="28"/>
      <c r="XET224" s="28"/>
      <c r="XEU224" s="28"/>
      <c r="XEV224" s="28"/>
      <c r="XEW224" s="28"/>
      <c r="XEX224" s="28"/>
      <c r="XEY224" s="28"/>
      <c r="XEZ224" s="28"/>
      <c r="XFA224" s="28"/>
      <c r="XFB224" s="28"/>
      <c r="XFC224" s="28"/>
      <c r="XFD224" s="28"/>
    </row>
    <row r="225" spans="1:11 16358:16384" s="3" customFormat="1" ht="19.05" customHeight="1">
      <c r="A225" s="110"/>
      <c r="B225" s="112"/>
      <c r="C225" s="112"/>
      <c r="D225" s="112"/>
      <c r="E225" s="112"/>
      <c r="F225" s="29"/>
      <c r="G225" s="29"/>
      <c r="H225" s="29"/>
      <c r="I225" s="29"/>
      <c r="J225" s="114"/>
      <c r="K225" s="29"/>
      <c r="XED225" s="28"/>
      <c r="XEE225" s="28"/>
      <c r="XEF225" s="28"/>
      <c r="XEG225" s="28"/>
      <c r="XEH225" s="28"/>
      <c r="XEI225" s="28"/>
      <c r="XEJ225" s="28"/>
      <c r="XEK225" s="28"/>
      <c r="XEL225" s="28"/>
      <c r="XEM225" s="28"/>
      <c r="XEN225" s="28"/>
      <c r="XEO225" s="28"/>
      <c r="XEP225" s="28"/>
      <c r="XEQ225" s="28"/>
      <c r="XER225" s="28"/>
      <c r="XES225" s="28"/>
      <c r="XET225" s="28"/>
      <c r="XEU225" s="28"/>
      <c r="XEV225" s="28"/>
      <c r="XEW225" s="28"/>
      <c r="XEX225" s="28"/>
      <c r="XEY225" s="28"/>
      <c r="XEZ225" s="28"/>
      <c r="XFA225" s="28"/>
      <c r="XFB225" s="28"/>
      <c r="XFC225" s="28"/>
      <c r="XFD225" s="28"/>
    </row>
    <row r="226" spans="1:11 16358:16384" s="3" customFormat="1" ht="19.05" customHeight="1">
      <c r="A226" s="110"/>
      <c r="B226" s="112"/>
      <c r="C226" s="112"/>
      <c r="D226" s="112"/>
      <c r="E226" s="112"/>
      <c r="F226" s="29"/>
      <c r="G226" s="29"/>
      <c r="H226" s="29"/>
      <c r="I226" s="29"/>
      <c r="J226" s="114"/>
      <c r="K226" s="29"/>
      <c r="XED226" s="28"/>
      <c r="XEE226" s="28"/>
      <c r="XEF226" s="28"/>
      <c r="XEG226" s="28"/>
      <c r="XEH226" s="28"/>
      <c r="XEI226" s="28"/>
      <c r="XEJ226" s="28"/>
      <c r="XEK226" s="28"/>
      <c r="XEL226" s="28"/>
      <c r="XEM226" s="28"/>
      <c r="XEN226" s="28"/>
      <c r="XEO226" s="28"/>
      <c r="XEP226" s="28"/>
      <c r="XEQ226" s="28"/>
      <c r="XER226" s="28"/>
      <c r="XES226" s="28"/>
      <c r="XET226" s="28"/>
      <c r="XEU226" s="28"/>
      <c r="XEV226" s="28"/>
      <c r="XEW226" s="28"/>
      <c r="XEX226" s="28"/>
      <c r="XEY226" s="28"/>
      <c r="XEZ226" s="28"/>
      <c r="XFA226" s="28"/>
      <c r="XFB226" s="28"/>
      <c r="XFC226" s="28"/>
      <c r="XFD226" s="28"/>
    </row>
    <row r="227" spans="1:11 16358:16384" s="3" customFormat="1" ht="19.05" customHeight="1">
      <c r="A227" s="110"/>
      <c r="B227" s="112"/>
      <c r="C227" s="112"/>
      <c r="D227" s="112"/>
      <c r="E227" s="112"/>
      <c r="F227" s="29"/>
      <c r="G227" s="29"/>
      <c r="H227" s="29"/>
      <c r="I227" s="29"/>
      <c r="J227" s="114"/>
      <c r="K227" s="29"/>
      <c r="XED227" s="28"/>
      <c r="XEE227" s="28"/>
      <c r="XEF227" s="28"/>
      <c r="XEG227" s="28"/>
      <c r="XEH227" s="28"/>
      <c r="XEI227" s="28"/>
      <c r="XEJ227" s="28"/>
      <c r="XEK227" s="28"/>
      <c r="XEL227" s="28"/>
      <c r="XEM227" s="28"/>
      <c r="XEN227" s="28"/>
      <c r="XEO227" s="28"/>
      <c r="XEP227" s="28"/>
      <c r="XEQ227" s="28"/>
      <c r="XER227" s="28"/>
      <c r="XES227" s="28"/>
      <c r="XET227" s="28"/>
      <c r="XEU227" s="28"/>
      <c r="XEV227" s="28"/>
      <c r="XEW227" s="28"/>
      <c r="XEX227" s="28"/>
      <c r="XEY227" s="28"/>
      <c r="XEZ227" s="28"/>
      <c r="XFA227" s="28"/>
      <c r="XFB227" s="28"/>
      <c r="XFC227" s="28"/>
      <c r="XFD227" s="28"/>
    </row>
    <row r="228" spans="1:11 16358:16384" s="3" customFormat="1" ht="19.05" customHeight="1">
      <c r="A228" s="110"/>
      <c r="B228" s="112"/>
      <c r="C228" s="112"/>
      <c r="D228" s="112"/>
      <c r="E228" s="112"/>
      <c r="F228" s="29"/>
      <c r="G228" s="29"/>
      <c r="H228" s="29"/>
      <c r="I228" s="29"/>
      <c r="J228" s="114"/>
      <c r="K228" s="29"/>
      <c r="XED228" s="28"/>
      <c r="XEE228" s="28"/>
      <c r="XEF228" s="28"/>
      <c r="XEG228" s="28"/>
      <c r="XEH228" s="28"/>
      <c r="XEI228" s="28"/>
      <c r="XEJ228" s="28"/>
      <c r="XEK228" s="28"/>
      <c r="XEL228" s="28"/>
      <c r="XEM228" s="28"/>
      <c r="XEN228" s="28"/>
      <c r="XEO228" s="28"/>
      <c r="XEP228" s="28"/>
      <c r="XEQ228" s="28"/>
      <c r="XER228" s="28"/>
      <c r="XES228" s="28"/>
      <c r="XET228" s="28"/>
      <c r="XEU228" s="28"/>
      <c r="XEV228" s="28"/>
      <c r="XEW228" s="28"/>
      <c r="XEX228" s="28"/>
      <c r="XEY228" s="28"/>
      <c r="XEZ228" s="28"/>
      <c r="XFA228" s="28"/>
      <c r="XFB228" s="28"/>
      <c r="XFC228" s="28"/>
      <c r="XFD228" s="28"/>
    </row>
    <row r="229" spans="1:11 16358:16384" s="3" customFormat="1" ht="19.05" customHeight="1">
      <c r="A229" s="110"/>
      <c r="B229" s="112"/>
      <c r="C229" s="112"/>
      <c r="D229" s="112"/>
      <c r="E229" s="112"/>
      <c r="F229" s="29"/>
      <c r="G229" s="29"/>
      <c r="H229" s="29"/>
      <c r="I229" s="29"/>
      <c r="J229" s="114"/>
      <c r="K229" s="29"/>
      <c r="XED229" s="28"/>
      <c r="XEE229" s="28"/>
      <c r="XEF229" s="28"/>
      <c r="XEG229" s="28"/>
      <c r="XEH229" s="28"/>
      <c r="XEI229" s="28"/>
      <c r="XEJ229" s="28"/>
      <c r="XEK229" s="28"/>
      <c r="XEL229" s="28"/>
      <c r="XEM229" s="28"/>
      <c r="XEN229" s="28"/>
      <c r="XEO229" s="28"/>
      <c r="XEP229" s="28"/>
      <c r="XEQ229" s="28"/>
      <c r="XER229" s="28"/>
      <c r="XES229" s="28"/>
      <c r="XET229" s="28"/>
      <c r="XEU229" s="28"/>
      <c r="XEV229" s="28"/>
      <c r="XEW229" s="28"/>
      <c r="XEX229" s="28"/>
      <c r="XEY229" s="28"/>
      <c r="XEZ229" s="28"/>
      <c r="XFA229" s="28"/>
      <c r="XFB229" s="28"/>
      <c r="XFC229" s="28"/>
      <c r="XFD229" s="28"/>
    </row>
    <row r="230" spans="1:11 16358:16384" s="3" customFormat="1" ht="19.05" customHeight="1">
      <c r="A230" s="110"/>
      <c r="B230" s="112"/>
      <c r="C230" s="112"/>
      <c r="D230" s="112"/>
      <c r="E230" s="112"/>
      <c r="F230" s="29"/>
      <c r="G230" s="29"/>
      <c r="H230" s="29"/>
      <c r="I230" s="29"/>
      <c r="J230" s="114"/>
      <c r="K230" s="29"/>
      <c r="XED230" s="28"/>
      <c r="XEE230" s="28"/>
      <c r="XEF230" s="28"/>
      <c r="XEG230" s="28"/>
      <c r="XEH230" s="28"/>
      <c r="XEI230" s="28"/>
      <c r="XEJ230" s="28"/>
      <c r="XEK230" s="28"/>
      <c r="XEL230" s="28"/>
      <c r="XEM230" s="28"/>
      <c r="XEN230" s="28"/>
      <c r="XEO230" s="28"/>
      <c r="XEP230" s="28"/>
      <c r="XEQ230" s="28"/>
      <c r="XER230" s="28"/>
      <c r="XES230" s="28"/>
      <c r="XET230" s="28"/>
      <c r="XEU230" s="28"/>
      <c r="XEV230" s="28"/>
      <c r="XEW230" s="28"/>
      <c r="XEX230" s="28"/>
      <c r="XEY230" s="28"/>
      <c r="XEZ230" s="28"/>
      <c r="XFA230" s="28"/>
      <c r="XFB230" s="28"/>
      <c r="XFC230" s="28"/>
      <c r="XFD230" s="28"/>
    </row>
    <row r="231" spans="1:11 16358:16384" s="3" customFormat="1" ht="19.05" customHeight="1">
      <c r="A231" s="110"/>
      <c r="B231" s="112"/>
      <c r="C231" s="112"/>
      <c r="D231" s="112"/>
      <c r="E231" s="112"/>
      <c r="F231" s="29"/>
      <c r="G231" s="29"/>
      <c r="H231" s="29"/>
      <c r="I231" s="29"/>
      <c r="J231" s="114"/>
      <c r="K231" s="29"/>
      <c r="XED231" s="28"/>
      <c r="XEE231" s="28"/>
      <c r="XEF231" s="28"/>
      <c r="XEG231" s="28"/>
      <c r="XEH231" s="28"/>
      <c r="XEI231" s="28"/>
      <c r="XEJ231" s="28"/>
      <c r="XEK231" s="28"/>
      <c r="XEL231" s="28"/>
      <c r="XEM231" s="28"/>
      <c r="XEN231" s="28"/>
      <c r="XEO231" s="28"/>
      <c r="XEP231" s="28"/>
      <c r="XEQ231" s="28"/>
      <c r="XER231" s="28"/>
      <c r="XES231" s="28"/>
      <c r="XET231" s="28"/>
      <c r="XEU231" s="28"/>
      <c r="XEV231" s="28"/>
      <c r="XEW231" s="28"/>
      <c r="XEX231" s="28"/>
      <c r="XEY231" s="28"/>
      <c r="XEZ231" s="28"/>
      <c r="XFA231" s="28"/>
      <c r="XFB231" s="28"/>
      <c r="XFC231" s="28"/>
      <c r="XFD231" s="28"/>
    </row>
    <row r="232" spans="1:11 16358:16384" s="3" customFormat="1" ht="19.05" customHeight="1">
      <c r="A232" s="110"/>
      <c r="B232" s="112"/>
      <c r="C232" s="112"/>
      <c r="D232" s="112"/>
      <c r="E232" s="112"/>
      <c r="F232" s="29"/>
      <c r="G232" s="29"/>
      <c r="H232" s="29"/>
      <c r="I232" s="29"/>
      <c r="J232" s="114"/>
      <c r="K232" s="29"/>
      <c r="XED232" s="28"/>
      <c r="XEE232" s="28"/>
      <c r="XEF232" s="28"/>
      <c r="XEG232" s="28"/>
      <c r="XEH232" s="28"/>
      <c r="XEI232" s="28"/>
      <c r="XEJ232" s="28"/>
      <c r="XEK232" s="28"/>
      <c r="XEL232" s="28"/>
      <c r="XEM232" s="28"/>
      <c r="XEN232" s="28"/>
      <c r="XEO232" s="28"/>
      <c r="XEP232" s="28"/>
      <c r="XEQ232" s="28"/>
      <c r="XER232" s="28"/>
      <c r="XES232" s="28"/>
      <c r="XET232" s="28"/>
      <c r="XEU232" s="28"/>
      <c r="XEV232" s="28"/>
      <c r="XEW232" s="28"/>
      <c r="XEX232" s="28"/>
      <c r="XEY232" s="28"/>
      <c r="XEZ232" s="28"/>
      <c r="XFA232" s="28"/>
      <c r="XFB232" s="28"/>
      <c r="XFC232" s="28"/>
      <c r="XFD232" s="28"/>
    </row>
    <row r="233" spans="1:11 16358:16384" s="3" customFormat="1" ht="19.05" customHeight="1">
      <c r="A233" s="110"/>
      <c r="B233" s="112"/>
      <c r="C233" s="112"/>
      <c r="D233" s="112"/>
      <c r="E233" s="112"/>
      <c r="F233" s="29"/>
      <c r="G233" s="29"/>
      <c r="H233" s="29"/>
      <c r="I233" s="29"/>
      <c r="J233" s="114"/>
      <c r="K233" s="29"/>
      <c r="XED233" s="28"/>
      <c r="XEE233" s="28"/>
      <c r="XEF233" s="28"/>
      <c r="XEG233" s="28"/>
      <c r="XEH233" s="28"/>
      <c r="XEI233" s="28"/>
      <c r="XEJ233" s="28"/>
      <c r="XEK233" s="28"/>
      <c r="XEL233" s="28"/>
      <c r="XEM233" s="28"/>
      <c r="XEN233" s="28"/>
      <c r="XEO233" s="28"/>
      <c r="XEP233" s="28"/>
      <c r="XEQ233" s="28"/>
      <c r="XER233" s="28"/>
      <c r="XES233" s="28"/>
      <c r="XET233" s="28"/>
      <c r="XEU233" s="28"/>
      <c r="XEV233" s="28"/>
      <c r="XEW233" s="28"/>
      <c r="XEX233" s="28"/>
      <c r="XEY233" s="28"/>
      <c r="XEZ233" s="28"/>
      <c r="XFA233" s="28"/>
      <c r="XFB233" s="28"/>
      <c r="XFC233" s="28"/>
      <c r="XFD233" s="28"/>
    </row>
    <row r="234" spans="1:11 16358:16384" s="3" customFormat="1" ht="19.05" customHeight="1">
      <c r="A234" s="110"/>
      <c r="B234" s="112"/>
      <c r="C234" s="112"/>
      <c r="D234" s="112"/>
      <c r="E234" s="112"/>
      <c r="F234" s="29"/>
      <c r="G234" s="29"/>
      <c r="H234" s="29"/>
      <c r="I234" s="29"/>
      <c r="J234" s="114"/>
      <c r="K234" s="29"/>
      <c r="XED234" s="28"/>
      <c r="XEE234" s="28"/>
      <c r="XEF234" s="28"/>
      <c r="XEG234" s="28"/>
      <c r="XEH234" s="28"/>
      <c r="XEI234" s="28"/>
      <c r="XEJ234" s="28"/>
      <c r="XEK234" s="28"/>
      <c r="XEL234" s="28"/>
      <c r="XEM234" s="28"/>
      <c r="XEN234" s="28"/>
      <c r="XEO234" s="28"/>
      <c r="XEP234" s="28"/>
      <c r="XEQ234" s="28"/>
      <c r="XER234" s="28"/>
      <c r="XES234" s="28"/>
      <c r="XET234" s="28"/>
      <c r="XEU234" s="28"/>
      <c r="XEV234" s="28"/>
      <c r="XEW234" s="28"/>
      <c r="XEX234" s="28"/>
      <c r="XEY234" s="28"/>
      <c r="XEZ234" s="28"/>
      <c r="XFA234" s="28"/>
      <c r="XFB234" s="28"/>
      <c r="XFC234" s="28"/>
      <c r="XFD234" s="28"/>
    </row>
    <row r="235" spans="1:11 16358:16384" s="3" customFormat="1" ht="19.05" customHeight="1">
      <c r="A235" s="110"/>
      <c r="B235" s="112"/>
      <c r="C235" s="112"/>
      <c r="D235" s="112"/>
      <c r="E235" s="112"/>
      <c r="F235" s="29"/>
      <c r="G235" s="29"/>
      <c r="H235" s="29"/>
      <c r="I235" s="29"/>
      <c r="J235" s="114"/>
      <c r="K235" s="29"/>
      <c r="XED235" s="28"/>
      <c r="XEE235" s="28"/>
      <c r="XEF235" s="28"/>
      <c r="XEG235" s="28"/>
      <c r="XEH235" s="28"/>
      <c r="XEI235" s="28"/>
      <c r="XEJ235" s="28"/>
      <c r="XEK235" s="28"/>
      <c r="XEL235" s="28"/>
      <c r="XEM235" s="28"/>
      <c r="XEN235" s="28"/>
      <c r="XEO235" s="28"/>
      <c r="XEP235" s="28"/>
      <c r="XEQ235" s="28"/>
      <c r="XER235" s="28"/>
      <c r="XES235" s="28"/>
      <c r="XET235" s="28"/>
      <c r="XEU235" s="28"/>
      <c r="XEV235" s="28"/>
      <c r="XEW235" s="28"/>
      <c r="XEX235" s="28"/>
      <c r="XEY235" s="28"/>
      <c r="XEZ235" s="28"/>
      <c r="XFA235" s="28"/>
      <c r="XFB235" s="28"/>
      <c r="XFC235" s="28"/>
      <c r="XFD235" s="28"/>
    </row>
    <row r="236" spans="1:11 16358:16384" s="3" customFormat="1" ht="19.05" customHeight="1">
      <c r="A236" s="110"/>
      <c r="B236" s="112"/>
      <c r="C236" s="112"/>
      <c r="D236" s="112"/>
      <c r="E236" s="112"/>
      <c r="F236" s="29"/>
      <c r="G236" s="29"/>
      <c r="H236" s="29"/>
      <c r="I236" s="29"/>
      <c r="J236" s="114"/>
      <c r="K236" s="29"/>
      <c r="XED236" s="28"/>
      <c r="XEE236" s="28"/>
      <c r="XEF236" s="28"/>
      <c r="XEG236" s="28"/>
      <c r="XEH236" s="28"/>
      <c r="XEI236" s="28"/>
      <c r="XEJ236" s="28"/>
      <c r="XEK236" s="28"/>
      <c r="XEL236" s="28"/>
      <c r="XEM236" s="28"/>
      <c r="XEN236" s="28"/>
      <c r="XEO236" s="28"/>
      <c r="XEP236" s="28"/>
      <c r="XEQ236" s="28"/>
      <c r="XER236" s="28"/>
      <c r="XES236" s="28"/>
      <c r="XET236" s="28"/>
      <c r="XEU236" s="28"/>
      <c r="XEV236" s="28"/>
      <c r="XEW236" s="28"/>
      <c r="XEX236" s="28"/>
      <c r="XEY236" s="28"/>
      <c r="XEZ236" s="28"/>
      <c r="XFA236" s="28"/>
      <c r="XFB236" s="28"/>
      <c r="XFC236" s="28"/>
      <c r="XFD236" s="28"/>
    </row>
    <row r="237" spans="1:11 16358:16384" s="3" customFormat="1" ht="19.05" customHeight="1">
      <c r="A237" s="110"/>
      <c r="B237" s="112"/>
      <c r="C237" s="112"/>
      <c r="D237" s="112"/>
      <c r="E237" s="112"/>
      <c r="F237" s="29"/>
      <c r="G237" s="29"/>
      <c r="H237" s="29"/>
      <c r="I237" s="29"/>
      <c r="J237" s="114"/>
      <c r="K237" s="29"/>
      <c r="XED237" s="28"/>
      <c r="XEE237" s="28"/>
      <c r="XEF237" s="28"/>
      <c r="XEG237" s="28"/>
      <c r="XEH237" s="28"/>
      <c r="XEI237" s="28"/>
      <c r="XEJ237" s="28"/>
      <c r="XEK237" s="28"/>
      <c r="XEL237" s="28"/>
      <c r="XEM237" s="28"/>
      <c r="XEN237" s="28"/>
      <c r="XEO237" s="28"/>
      <c r="XEP237" s="28"/>
      <c r="XEQ237" s="28"/>
      <c r="XER237" s="28"/>
      <c r="XES237" s="28"/>
      <c r="XET237" s="28"/>
      <c r="XEU237" s="28"/>
      <c r="XEV237" s="28"/>
      <c r="XEW237" s="28"/>
      <c r="XEX237" s="28"/>
      <c r="XEY237" s="28"/>
      <c r="XEZ237" s="28"/>
      <c r="XFA237" s="28"/>
      <c r="XFB237" s="28"/>
      <c r="XFC237" s="28"/>
      <c r="XFD237" s="28"/>
    </row>
    <row r="238" spans="1:11 16358:16384" s="3" customFormat="1" ht="19.05" customHeight="1">
      <c r="A238" s="110"/>
      <c r="B238" s="112"/>
      <c r="C238" s="112"/>
      <c r="D238" s="112"/>
      <c r="E238" s="112"/>
      <c r="F238" s="29"/>
      <c r="G238" s="29"/>
      <c r="H238" s="29"/>
      <c r="I238" s="29"/>
      <c r="J238" s="114"/>
      <c r="K238" s="29"/>
      <c r="XED238" s="28"/>
      <c r="XEE238" s="28"/>
      <c r="XEF238" s="28"/>
      <c r="XEG238" s="28"/>
      <c r="XEH238" s="28"/>
      <c r="XEI238" s="28"/>
      <c r="XEJ238" s="28"/>
      <c r="XEK238" s="28"/>
      <c r="XEL238" s="28"/>
      <c r="XEM238" s="28"/>
      <c r="XEN238" s="28"/>
      <c r="XEO238" s="28"/>
      <c r="XEP238" s="28"/>
      <c r="XEQ238" s="28"/>
      <c r="XER238" s="28"/>
      <c r="XES238" s="28"/>
      <c r="XET238" s="28"/>
      <c r="XEU238" s="28"/>
      <c r="XEV238" s="28"/>
      <c r="XEW238" s="28"/>
      <c r="XEX238" s="28"/>
      <c r="XEY238" s="28"/>
      <c r="XEZ238" s="28"/>
      <c r="XFA238" s="28"/>
      <c r="XFB238" s="28"/>
      <c r="XFC238" s="28"/>
      <c r="XFD238" s="28"/>
    </row>
    <row r="239" spans="1:11 16358:16384" s="3" customFormat="1" ht="19.05" customHeight="1">
      <c r="A239" s="110"/>
      <c r="B239" s="112"/>
      <c r="C239" s="112"/>
      <c r="D239" s="112"/>
      <c r="E239" s="112"/>
      <c r="F239" s="29"/>
      <c r="G239" s="29"/>
      <c r="H239" s="29"/>
      <c r="I239" s="29"/>
      <c r="J239" s="114"/>
      <c r="K239" s="29"/>
      <c r="XED239" s="28"/>
      <c r="XEE239" s="28"/>
      <c r="XEF239" s="28"/>
      <c r="XEG239" s="28"/>
      <c r="XEH239" s="28"/>
      <c r="XEI239" s="28"/>
      <c r="XEJ239" s="28"/>
      <c r="XEK239" s="28"/>
      <c r="XEL239" s="28"/>
      <c r="XEM239" s="28"/>
      <c r="XEN239" s="28"/>
      <c r="XEO239" s="28"/>
      <c r="XEP239" s="28"/>
      <c r="XEQ239" s="28"/>
      <c r="XER239" s="28"/>
      <c r="XES239" s="28"/>
      <c r="XET239" s="28"/>
      <c r="XEU239" s="28"/>
      <c r="XEV239" s="28"/>
      <c r="XEW239" s="28"/>
      <c r="XEX239" s="28"/>
      <c r="XEY239" s="28"/>
      <c r="XEZ239" s="28"/>
      <c r="XFA239" s="28"/>
      <c r="XFB239" s="28"/>
      <c r="XFC239" s="28"/>
      <c r="XFD239" s="28"/>
    </row>
    <row r="240" spans="1:11 16358:16384" s="3" customFormat="1" ht="19.05" customHeight="1">
      <c r="A240" s="110"/>
      <c r="B240" s="112"/>
      <c r="C240" s="112"/>
      <c r="D240" s="112"/>
      <c r="E240" s="112"/>
      <c r="F240" s="29"/>
      <c r="G240" s="29"/>
      <c r="H240" s="29"/>
      <c r="I240" s="29"/>
      <c r="J240" s="114"/>
      <c r="K240" s="29"/>
      <c r="XED240" s="28"/>
      <c r="XEE240" s="28"/>
      <c r="XEF240" s="28"/>
      <c r="XEG240" s="28"/>
      <c r="XEH240" s="28"/>
      <c r="XEI240" s="28"/>
      <c r="XEJ240" s="28"/>
      <c r="XEK240" s="28"/>
      <c r="XEL240" s="28"/>
      <c r="XEM240" s="28"/>
      <c r="XEN240" s="28"/>
      <c r="XEO240" s="28"/>
      <c r="XEP240" s="28"/>
      <c r="XEQ240" s="28"/>
      <c r="XER240" s="28"/>
      <c r="XES240" s="28"/>
      <c r="XET240" s="28"/>
      <c r="XEU240" s="28"/>
      <c r="XEV240" s="28"/>
      <c r="XEW240" s="28"/>
      <c r="XEX240" s="28"/>
      <c r="XEY240" s="28"/>
      <c r="XEZ240" s="28"/>
      <c r="XFA240" s="28"/>
      <c r="XFB240" s="28"/>
      <c r="XFC240" s="28"/>
      <c r="XFD240" s="28"/>
    </row>
    <row r="241" spans="1:11 16358:16384" s="3" customFormat="1" ht="19.05" customHeight="1">
      <c r="A241" s="110"/>
      <c r="B241" s="112"/>
      <c r="C241" s="112"/>
      <c r="D241" s="112"/>
      <c r="E241" s="112"/>
      <c r="F241" s="29"/>
      <c r="G241" s="29"/>
      <c r="H241" s="29"/>
      <c r="I241" s="29"/>
      <c r="J241" s="114"/>
      <c r="K241" s="29"/>
      <c r="XED241" s="28"/>
      <c r="XEE241" s="28"/>
      <c r="XEF241" s="28"/>
      <c r="XEG241" s="28"/>
      <c r="XEH241" s="28"/>
      <c r="XEI241" s="28"/>
      <c r="XEJ241" s="28"/>
      <c r="XEK241" s="28"/>
      <c r="XEL241" s="28"/>
      <c r="XEM241" s="28"/>
      <c r="XEN241" s="28"/>
      <c r="XEO241" s="28"/>
      <c r="XEP241" s="28"/>
      <c r="XEQ241" s="28"/>
      <c r="XER241" s="28"/>
      <c r="XES241" s="28"/>
      <c r="XET241" s="28"/>
      <c r="XEU241" s="28"/>
      <c r="XEV241" s="28"/>
      <c r="XEW241" s="28"/>
      <c r="XEX241" s="28"/>
      <c r="XEY241" s="28"/>
      <c r="XEZ241" s="28"/>
      <c r="XFA241" s="28"/>
      <c r="XFB241" s="28"/>
      <c r="XFC241" s="28"/>
      <c r="XFD241" s="28"/>
    </row>
    <row r="242" spans="1:11 16358:16384" s="3" customFormat="1" ht="19.05" customHeight="1">
      <c r="A242" s="110"/>
      <c r="B242" s="112"/>
      <c r="C242" s="112"/>
      <c r="D242" s="112"/>
      <c r="E242" s="112"/>
      <c r="F242" s="29"/>
      <c r="G242" s="29"/>
      <c r="H242" s="29"/>
      <c r="I242" s="29"/>
      <c r="J242" s="114"/>
      <c r="K242" s="29"/>
      <c r="XED242" s="28"/>
      <c r="XEE242" s="28"/>
      <c r="XEF242" s="28"/>
      <c r="XEG242" s="28"/>
      <c r="XEH242" s="28"/>
      <c r="XEI242" s="28"/>
      <c r="XEJ242" s="28"/>
      <c r="XEK242" s="28"/>
      <c r="XEL242" s="28"/>
      <c r="XEM242" s="28"/>
      <c r="XEN242" s="28"/>
      <c r="XEO242" s="28"/>
      <c r="XEP242" s="28"/>
      <c r="XEQ242" s="28"/>
      <c r="XER242" s="28"/>
      <c r="XES242" s="28"/>
      <c r="XET242" s="28"/>
      <c r="XEU242" s="28"/>
      <c r="XEV242" s="28"/>
      <c r="XEW242" s="28"/>
      <c r="XEX242" s="28"/>
      <c r="XEY242" s="28"/>
      <c r="XEZ242" s="28"/>
      <c r="XFA242" s="28"/>
      <c r="XFB242" s="28"/>
      <c r="XFC242" s="28"/>
      <c r="XFD242" s="28"/>
    </row>
    <row r="243" spans="1:11 16358:16384" s="3" customFormat="1" ht="19.05" customHeight="1">
      <c r="A243" s="110"/>
      <c r="B243" s="112"/>
      <c r="C243" s="112"/>
      <c r="D243" s="112"/>
      <c r="E243" s="112"/>
      <c r="F243" s="29"/>
      <c r="G243" s="29"/>
      <c r="H243" s="29"/>
      <c r="I243" s="29"/>
      <c r="J243" s="114"/>
      <c r="K243" s="29"/>
      <c r="XED243" s="28"/>
      <c r="XEE243" s="28"/>
      <c r="XEF243" s="28"/>
      <c r="XEG243" s="28"/>
      <c r="XEH243" s="28"/>
      <c r="XEI243" s="28"/>
      <c r="XEJ243" s="28"/>
      <c r="XEK243" s="28"/>
      <c r="XEL243" s="28"/>
      <c r="XEM243" s="28"/>
      <c r="XEN243" s="28"/>
      <c r="XEO243" s="28"/>
      <c r="XEP243" s="28"/>
      <c r="XEQ243" s="28"/>
      <c r="XER243" s="28"/>
      <c r="XES243" s="28"/>
      <c r="XET243" s="28"/>
      <c r="XEU243" s="28"/>
      <c r="XEV243" s="28"/>
      <c r="XEW243" s="28"/>
      <c r="XEX243" s="28"/>
      <c r="XEY243" s="28"/>
      <c r="XEZ243" s="28"/>
      <c r="XFA243" s="28"/>
      <c r="XFB243" s="28"/>
      <c r="XFC243" s="28"/>
      <c r="XFD243" s="28"/>
    </row>
    <row r="244" spans="1:11 16358:16384" s="3" customFormat="1" ht="19.05" customHeight="1">
      <c r="A244" s="110"/>
      <c r="B244" s="112"/>
      <c r="C244" s="112"/>
      <c r="D244" s="112"/>
      <c r="E244" s="112"/>
      <c r="F244" s="29"/>
      <c r="G244" s="29"/>
      <c r="H244" s="29"/>
      <c r="I244" s="29"/>
      <c r="J244" s="114"/>
      <c r="K244" s="29"/>
      <c r="XED244" s="28"/>
      <c r="XEE244" s="28"/>
      <c r="XEF244" s="28"/>
      <c r="XEG244" s="28"/>
      <c r="XEH244" s="28"/>
      <c r="XEI244" s="28"/>
      <c r="XEJ244" s="28"/>
      <c r="XEK244" s="28"/>
      <c r="XEL244" s="28"/>
      <c r="XEM244" s="28"/>
      <c r="XEN244" s="28"/>
      <c r="XEO244" s="28"/>
      <c r="XEP244" s="28"/>
      <c r="XEQ244" s="28"/>
      <c r="XER244" s="28"/>
      <c r="XES244" s="28"/>
      <c r="XET244" s="28"/>
      <c r="XEU244" s="28"/>
      <c r="XEV244" s="28"/>
      <c r="XEW244" s="28"/>
      <c r="XEX244" s="28"/>
      <c r="XEY244" s="28"/>
      <c r="XEZ244" s="28"/>
      <c r="XFA244" s="28"/>
      <c r="XFB244" s="28"/>
      <c r="XFC244" s="28"/>
      <c r="XFD244" s="28"/>
    </row>
    <row r="245" spans="1:11 16358:16384" s="3" customFormat="1" ht="19.05" customHeight="1">
      <c r="A245" s="110"/>
      <c r="B245" s="112"/>
      <c r="C245" s="112"/>
      <c r="D245" s="112"/>
      <c r="E245" s="112"/>
      <c r="F245" s="29"/>
      <c r="G245" s="29"/>
      <c r="H245" s="29"/>
      <c r="I245" s="29"/>
      <c r="J245" s="114"/>
      <c r="K245" s="29"/>
      <c r="XED245" s="28"/>
      <c r="XEE245" s="28"/>
      <c r="XEF245" s="28"/>
      <c r="XEG245" s="28"/>
      <c r="XEH245" s="28"/>
      <c r="XEI245" s="28"/>
      <c r="XEJ245" s="28"/>
      <c r="XEK245" s="28"/>
      <c r="XEL245" s="28"/>
      <c r="XEM245" s="28"/>
      <c r="XEN245" s="28"/>
      <c r="XEO245" s="28"/>
      <c r="XEP245" s="28"/>
      <c r="XEQ245" s="28"/>
      <c r="XER245" s="28"/>
      <c r="XES245" s="28"/>
      <c r="XET245" s="28"/>
      <c r="XEU245" s="28"/>
      <c r="XEV245" s="28"/>
      <c r="XEW245" s="28"/>
      <c r="XEX245" s="28"/>
      <c r="XEY245" s="28"/>
      <c r="XEZ245" s="28"/>
      <c r="XFA245" s="28"/>
      <c r="XFB245" s="28"/>
      <c r="XFC245" s="28"/>
      <c r="XFD245" s="28"/>
    </row>
    <row r="246" spans="1:11 16358:16384" s="3" customFormat="1" ht="19.05" customHeight="1">
      <c r="A246" s="110"/>
      <c r="B246" s="112"/>
      <c r="C246" s="112"/>
      <c r="D246" s="112"/>
      <c r="E246" s="112"/>
      <c r="F246" s="29"/>
      <c r="G246" s="29"/>
      <c r="H246" s="29"/>
      <c r="I246" s="29"/>
      <c r="J246" s="114"/>
      <c r="K246" s="29"/>
      <c r="XED246" s="28"/>
      <c r="XEE246" s="28"/>
      <c r="XEF246" s="28"/>
      <c r="XEG246" s="28"/>
      <c r="XEH246" s="28"/>
      <c r="XEI246" s="28"/>
      <c r="XEJ246" s="28"/>
      <c r="XEK246" s="28"/>
      <c r="XEL246" s="28"/>
      <c r="XEM246" s="28"/>
      <c r="XEN246" s="28"/>
      <c r="XEO246" s="28"/>
      <c r="XEP246" s="28"/>
      <c r="XEQ246" s="28"/>
      <c r="XER246" s="28"/>
      <c r="XES246" s="28"/>
      <c r="XET246" s="28"/>
      <c r="XEU246" s="28"/>
      <c r="XEV246" s="28"/>
      <c r="XEW246" s="28"/>
      <c r="XEX246" s="28"/>
      <c r="XEY246" s="28"/>
      <c r="XEZ246" s="28"/>
      <c r="XFA246" s="28"/>
      <c r="XFB246" s="28"/>
      <c r="XFC246" s="28"/>
      <c r="XFD246" s="28"/>
    </row>
    <row r="247" spans="1:11 16358:16384" s="3" customFormat="1" ht="19.05" customHeight="1">
      <c r="A247" s="110"/>
      <c r="B247" s="112"/>
      <c r="C247" s="112"/>
      <c r="D247" s="112"/>
      <c r="E247" s="112"/>
      <c r="F247" s="29"/>
      <c r="G247" s="29"/>
      <c r="H247" s="29"/>
      <c r="I247" s="29"/>
      <c r="J247" s="114"/>
      <c r="K247" s="29"/>
      <c r="XED247" s="28"/>
      <c r="XEE247" s="28"/>
      <c r="XEF247" s="28"/>
      <c r="XEG247" s="28"/>
      <c r="XEH247" s="28"/>
      <c r="XEI247" s="28"/>
      <c r="XEJ247" s="28"/>
      <c r="XEK247" s="28"/>
      <c r="XEL247" s="28"/>
      <c r="XEM247" s="28"/>
      <c r="XEN247" s="28"/>
      <c r="XEO247" s="28"/>
      <c r="XEP247" s="28"/>
      <c r="XEQ247" s="28"/>
      <c r="XER247" s="28"/>
      <c r="XES247" s="28"/>
      <c r="XET247" s="28"/>
      <c r="XEU247" s="28"/>
      <c r="XEV247" s="28"/>
      <c r="XEW247" s="28"/>
      <c r="XEX247" s="28"/>
      <c r="XEY247" s="28"/>
      <c r="XEZ247" s="28"/>
      <c r="XFA247" s="28"/>
      <c r="XFB247" s="28"/>
      <c r="XFC247" s="28"/>
      <c r="XFD247" s="28"/>
    </row>
    <row r="248" spans="1:11 16358:16384" s="3" customFormat="1" ht="19.05" customHeight="1">
      <c r="A248" s="110"/>
      <c r="B248" s="112"/>
      <c r="C248" s="112"/>
      <c r="D248" s="112"/>
      <c r="E248" s="112"/>
      <c r="F248" s="29"/>
      <c r="G248" s="29"/>
      <c r="H248" s="29"/>
      <c r="I248" s="29"/>
      <c r="J248" s="114"/>
      <c r="K248" s="29"/>
      <c r="XED248" s="28"/>
      <c r="XEE248" s="28"/>
      <c r="XEF248" s="28"/>
      <c r="XEG248" s="28"/>
      <c r="XEH248" s="28"/>
      <c r="XEI248" s="28"/>
      <c r="XEJ248" s="28"/>
      <c r="XEK248" s="28"/>
      <c r="XEL248" s="28"/>
      <c r="XEM248" s="28"/>
      <c r="XEN248" s="28"/>
      <c r="XEO248" s="28"/>
      <c r="XEP248" s="28"/>
      <c r="XEQ248" s="28"/>
      <c r="XER248" s="28"/>
      <c r="XES248" s="28"/>
      <c r="XET248" s="28"/>
      <c r="XEU248" s="28"/>
      <c r="XEV248" s="28"/>
      <c r="XEW248" s="28"/>
      <c r="XEX248" s="28"/>
      <c r="XEY248" s="28"/>
      <c r="XEZ248" s="28"/>
      <c r="XFA248" s="28"/>
      <c r="XFB248" s="28"/>
      <c r="XFC248" s="28"/>
      <c r="XFD248" s="28"/>
    </row>
    <row r="249" spans="1:11 16358:16384" s="3" customFormat="1" ht="19.05" customHeight="1">
      <c r="A249" s="110"/>
      <c r="B249" s="112"/>
      <c r="C249" s="112"/>
      <c r="D249" s="112"/>
      <c r="E249" s="112"/>
      <c r="F249" s="29"/>
      <c r="G249" s="29"/>
      <c r="H249" s="29"/>
      <c r="I249" s="29"/>
      <c r="J249" s="114"/>
      <c r="K249" s="29"/>
      <c r="XED249" s="28"/>
      <c r="XEE249" s="28"/>
      <c r="XEF249" s="28"/>
      <c r="XEG249" s="28"/>
      <c r="XEH249" s="28"/>
      <c r="XEI249" s="28"/>
      <c r="XEJ249" s="28"/>
      <c r="XEK249" s="28"/>
      <c r="XEL249" s="28"/>
      <c r="XEM249" s="28"/>
      <c r="XEN249" s="28"/>
      <c r="XEO249" s="28"/>
      <c r="XEP249" s="28"/>
      <c r="XEQ249" s="28"/>
      <c r="XER249" s="28"/>
      <c r="XES249" s="28"/>
      <c r="XET249" s="28"/>
      <c r="XEU249" s="28"/>
      <c r="XEV249" s="28"/>
      <c r="XEW249" s="28"/>
      <c r="XEX249" s="28"/>
      <c r="XEY249" s="28"/>
      <c r="XEZ249" s="28"/>
      <c r="XFA249" s="28"/>
      <c r="XFB249" s="28"/>
      <c r="XFC249" s="28"/>
      <c r="XFD249" s="28"/>
    </row>
    <row r="250" spans="1:11 16358:16384" s="3" customFormat="1" ht="19.05" customHeight="1">
      <c r="A250" s="110"/>
      <c r="B250" s="112"/>
      <c r="C250" s="112"/>
      <c r="D250" s="112"/>
      <c r="E250" s="112"/>
      <c r="F250" s="29"/>
      <c r="G250" s="29"/>
      <c r="H250" s="29"/>
      <c r="I250" s="29"/>
      <c r="J250" s="114"/>
      <c r="K250" s="29"/>
      <c r="XED250" s="28"/>
      <c r="XEE250" s="28"/>
      <c r="XEF250" s="28"/>
      <c r="XEG250" s="28"/>
      <c r="XEH250" s="28"/>
      <c r="XEI250" s="28"/>
      <c r="XEJ250" s="28"/>
      <c r="XEK250" s="28"/>
      <c r="XEL250" s="28"/>
      <c r="XEM250" s="28"/>
      <c r="XEN250" s="28"/>
      <c r="XEO250" s="28"/>
      <c r="XEP250" s="28"/>
      <c r="XEQ250" s="28"/>
      <c r="XER250" s="28"/>
      <c r="XES250" s="28"/>
      <c r="XET250" s="28"/>
      <c r="XEU250" s="28"/>
      <c r="XEV250" s="28"/>
      <c r="XEW250" s="28"/>
      <c r="XEX250" s="28"/>
      <c r="XEY250" s="28"/>
      <c r="XEZ250" s="28"/>
      <c r="XFA250" s="28"/>
      <c r="XFB250" s="28"/>
      <c r="XFC250" s="28"/>
      <c r="XFD250" s="28"/>
    </row>
    <row r="251" spans="1:11 16358:16384" s="3" customFormat="1" ht="19.05" customHeight="1">
      <c r="A251" s="110"/>
      <c r="B251" s="112"/>
      <c r="C251" s="112"/>
      <c r="D251" s="112"/>
      <c r="E251" s="112"/>
      <c r="F251" s="29"/>
      <c r="G251" s="29"/>
      <c r="H251" s="29"/>
      <c r="I251" s="29"/>
      <c r="J251" s="114"/>
      <c r="K251" s="29"/>
      <c r="XED251" s="28"/>
      <c r="XEE251" s="28"/>
      <c r="XEF251" s="28"/>
      <c r="XEG251" s="28"/>
      <c r="XEH251" s="28"/>
      <c r="XEI251" s="28"/>
      <c r="XEJ251" s="28"/>
      <c r="XEK251" s="28"/>
      <c r="XEL251" s="28"/>
      <c r="XEM251" s="28"/>
      <c r="XEN251" s="28"/>
      <c r="XEO251" s="28"/>
      <c r="XEP251" s="28"/>
      <c r="XEQ251" s="28"/>
      <c r="XER251" s="28"/>
      <c r="XES251" s="28"/>
      <c r="XET251" s="28"/>
      <c r="XEU251" s="28"/>
      <c r="XEV251" s="28"/>
      <c r="XEW251" s="28"/>
      <c r="XEX251" s="28"/>
      <c r="XEY251" s="28"/>
      <c r="XEZ251" s="28"/>
      <c r="XFA251" s="28"/>
      <c r="XFB251" s="28"/>
      <c r="XFC251" s="28"/>
      <c r="XFD251" s="28"/>
    </row>
    <row r="252" spans="1:11 16358:16384" s="3" customFormat="1" ht="19.05" customHeight="1">
      <c r="A252" s="110"/>
      <c r="B252" s="112"/>
      <c r="C252" s="112"/>
      <c r="D252" s="112"/>
      <c r="E252" s="112"/>
      <c r="F252" s="29"/>
      <c r="G252" s="29"/>
      <c r="H252" s="29"/>
      <c r="I252" s="29"/>
      <c r="J252" s="114"/>
      <c r="K252" s="29"/>
      <c r="XED252" s="28"/>
      <c r="XEE252" s="28"/>
      <c r="XEF252" s="28"/>
      <c r="XEG252" s="28"/>
      <c r="XEH252" s="28"/>
      <c r="XEI252" s="28"/>
      <c r="XEJ252" s="28"/>
      <c r="XEK252" s="28"/>
      <c r="XEL252" s="28"/>
      <c r="XEM252" s="28"/>
      <c r="XEN252" s="28"/>
      <c r="XEO252" s="28"/>
      <c r="XEP252" s="28"/>
      <c r="XEQ252" s="28"/>
      <c r="XER252" s="28"/>
      <c r="XES252" s="28"/>
      <c r="XET252" s="28"/>
      <c r="XEU252" s="28"/>
      <c r="XEV252" s="28"/>
      <c r="XEW252" s="28"/>
      <c r="XEX252" s="28"/>
      <c r="XEY252" s="28"/>
      <c r="XEZ252" s="28"/>
      <c r="XFA252" s="28"/>
      <c r="XFB252" s="28"/>
      <c r="XFC252" s="28"/>
      <c r="XFD252" s="28"/>
    </row>
    <row r="253" spans="1:11 16358:16384" s="3" customFormat="1" ht="19.05" customHeight="1">
      <c r="A253" s="110"/>
      <c r="B253" s="112"/>
      <c r="C253" s="112"/>
      <c r="D253" s="112"/>
      <c r="E253" s="112"/>
      <c r="F253" s="29"/>
      <c r="G253" s="29"/>
      <c r="H253" s="29"/>
      <c r="I253" s="29"/>
      <c r="J253" s="114"/>
      <c r="K253" s="29"/>
      <c r="XED253" s="28"/>
      <c r="XEE253" s="28"/>
      <c r="XEF253" s="28"/>
      <c r="XEG253" s="28"/>
      <c r="XEH253" s="28"/>
      <c r="XEI253" s="28"/>
      <c r="XEJ253" s="28"/>
      <c r="XEK253" s="28"/>
      <c r="XEL253" s="28"/>
      <c r="XEM253" s="28"/>
      <c r="XEN253" s="28"/>
      <c r="XEO253" s="28"/>
      <c r="XEP253" s="28"/>
      <c r="XEQ253" s="28"/>
      <c r="XER253" s="28"/>
      <c r="XES253" s="28"/>
      <c r="XET253" s="28"/>
      <c r="XEU253" s="28"/>
      <c r="XEV253" s="28"/>
      <c r="XEW253" s="28"/>
      <c r="XEX253" s="28"/>
      <c r="XEY253" s="28"/>
      <c r="XEZ253" s="28"/>
      <c r="XFA253" s="28"/>
      <c r="XFB253" s="28"/>
      <c r="XFC253" s="28"/>
      <c r="XFD253" s="28"/>
    </row>
    <row r="254" spans="1:11 16358:16384" s="3" customFormat="1" ht="19.05" customHeight="1">
      <c r="A254" s="110"/>
      <c r="B254" s="112"/>
      <c r="C254" s="112"/>
      <c r="D254" s="112"/>
      <c r="E254" s="112"/>
      <c r="F254" s="29"/>
      <c r="G254" s="29"/>
      <c r="H254" s="29"/>
      <c r="I254" s="29"/>
      <c r="J254" s="114"/>
      <c r="K254" s="29"/>
      <c r="XED254" s="28"/>
      <c r="XEE254" s="28"/>
      <c r="XEF254" s="28"/>
      <c r="XEG254" s="28"/>
      <c r="XEH254" s="28"/>
      <c r="XEI254" s="28"/>
      <c r="XEJ254" s="28"/>
      <c r="XEK254" s="28"/>
      <c r="XEL254" s="28"/>
      <c r="XEM254" s="28"/>
      <c r="XEN254" s="28"/>
      <c r="XEO254" s="28"/>
      <c r="XEP254" s="28"/>
      <c r="XEQ254" s="28"/>
      <c r="XER254" s="28"/>
      <c r="XES254" s="28"/>
      <c r="XET254" s="28"/>
      <c r="XEU254" s="28"/>
      <c r="XEV254" s="28"/>
      <c r="XEW254" s="28"/>
      <c r="XEX254" s="28"/>
      <c r="XEY254" s="28"/>
      <c r="XEZ254" s="28"/>
      <c r="XFA254" s="28"/>
      <c r="XFB254" s="28"/>
      <c r="XFC254" s="28"/>
      <c r="XFD254" s="28"/>
    </row>
    <row r="255" spans="1:11 16358:16384" s="3" customFormat="1" ht="19.05" customHeight="1">
      <c r="A255" s="110"/>
      <c r="B255" s="112"/>
      <c r="C255" s="112"/>
      <c r="D255" s="112"/>
      <c r="E255" s="112"/>
      <c r="F255" s="29"/>
      <c r="G255" s="29"/>
      <c r="H255" s="29"/>
      <c r="I255" s="29"/>
      <c r="J255" s="114"/>
      <c r="K255" s="29"/>
      <c r="XED255" s="28"/>
      <c r="XEE255" s="28"/>
      <c r="XEF255" s="28"/>
      <c r="XEG255" s="28"/>
      <c r="XEH255" s="28"/>
      <c r="XEI255" s="28"/>
      <c r="XEJ255" s="28"/>
      <c r="XEK255" s="28"/>
      <c r="XEL255" s="28"/>
      <c r="XEM255" s="28"/>
      <c r="XEN255" s="28"/>
      <c r="XEO255" s="28"/>
      <c r="XEP255" s="28"/>
      <c r="XEQ255" s="28"/>
      <c r="XER255" s="28"/>
      <c r="XES255" s="28"/>
      <c r="XET255" s="28"/>
      <c r="XEU255" s="28"/>
      <c r="XEV255" s="28"/>
      <c r="XEW255" s="28"/>
      <c r="XEX255" s="28"/>
      <c r="XEY255" s="28"/>
      <c r="XEZ255" s="28"/>
      <c r="XFA255" s="28"/>
      <c r="XFB255" s="28"/>
      <c r="XFC255" s="28"/>
      <c r="XFD255" s="28"/>
    </row>
    <row r="256" spans="1:11 16358:16384" s="3" customFormat="1" ht="19.05" customHeight="1">
      <c r="A256" s="110"/>
      <c r="B256" s="112"/>
      <c r="C256" s="112"/>
      <c r="D256" s="112"/>
      <c r="E256" s="112"/>
      <c r="F256" s="29"/>
      <c r="G256" s="29"/>
      <c r="H256" s="29"/>
      <c r="I256" s="29"/>
      <c r="J256" s="114"/>
      <c r="K256" s="29"/>
      <c r="XED256" s="28"/>
      <c r="XEE256" s="28"/>
      <c r="XEF256" s="28"/>
      <c r="XEG256" s="28"/>
      <c r="XEH256" s="28"/>
      <c r="XEI256" s="28"/>
      <c r="XEJ256" s="28"/>
      <c r="XEK256" s="28"/>
      <c r="XEL256" s="28"/>
      <c r="XEM256" s="28"/>
      <c r="XEN256" s="28"/>
      <c r="XEO256" s="28"/>
      <c r="XEP256" s="28"/>
      <c r="XEQ256" s="28"/>
      <c r="XER256" s="28"/>
      <c r="XES256" s="28"/>
      <c r="XET256" s="28"/>
      <c r="XEU256" s="28"/>
      <c r="XEV256" s="28"/>
      <c r="XEW256" s="28"/>
      <c r="XEX256" s="28"/>
      <c r="XEY256" s="28"/>
      <c r="XEZ256" s="28"/>
      <c r="XFA256" s="28"/>
      <c r="XFB256" s="28"/>
      <c r="XFC256" s="28"/>
      <c r="XFD256" s="28"/>
    </row>
    <row r="257" spans="1:11 16358:16384" s="3" customFormat="1" ht="19.05" customHeight="1">
      <c r="A257" s="110"/>
      <c r="B257" s="112"/>
      <c r="C257" s="112"/>
      <c r="D257" s="112"/>
      <c r="E257" s="112"/>
      <c r="F257" s="29"/>
      <c r="G257" s="29"/>
      <c r="H257" s="29"/>
      <c r="I257" s="29"/>
      <c r="J257" s="114"/>
      <c r="K257" s="29"/>
      <c r="XED257" s="28"/>
      <c r="XEE257" s="28"/>
      <c r="XEF257" s="28"/>
      <c r="XEG257" s="28"/>
      <c r="XEH257" s="28"/>
      <c r="XEI257" s="28"/>
      <c r="XEJ257" s="28"/>
      <c r="XEK257" s="28"/>
      <c r="XEL257" s="28"/>
      <c r="XEM257" s="28"/>
      <c r="XEN257" s="28"/>
      <c r="XEO257" s="28"/>
      <c r="XEP257" s="28"/>
      <c r="XEQ257" s="28"/>
      <c r="XER257" s="28"/>
      <c r="XES257" s="28"/>
      <c r="XET257" s="28"/>
      <c r="XEU257" s="28"/>
      <c r="XEV257" s="28"/>
      <c r="XEW257" s="28"/>
      <c r="XEX257" s="28"/>
      <c r="XEY257" s="28"/>
      <c r="XEZ257" s="28"/>
      <c r="XFA257" s="28"/>
      <c r="XFB257" s="28"/>
      <c r="XFC257" s="28"/>
      <c r="XFD257" s="28"/>
    </row>
    <row r="258" spans="1:11 16358:16384" s="3" customFormat="1" ht="19.05" customHeight="1">
      <c r="A258" s="110"/>
      <c r="B258" s="112"/>
      <c r="C258" s="112"/>
      <c r="D258" s="112"/>
      <c r="E258" s="112"/>
      <c r="F258" s="29"/>
      <c r="G258" s="29"/>
      <c r="H258" s="29"/>
      <c r="I258" s="29"/>
      <c r="J258" s="114"/>
      <c r="K258" s="29"/>
      <c r="XED258" s="28"/>
      <c r="XEE258" s="28"/>
      <c r="XEF258" s="28"/>
      <c r="XEG258" s="28"/>
      <c r="XEH258" s="28"/>
      <c r="XEI258" s="28"/>
      <c r="XEJ258" s="28"/>
      <c r="XEK258" s="28"/>
      <c r="XEL258" s="28"/>
      <c r="XEM258" s="28"/>
      <c r="XEN258" s="28"/>
      <c r="XEO258" s="28"/>
      <c r="XEP258" s="28"/>
      <c r="XEQ258" s="28"/>
      <c r="XER258" s="28"/>
      <c r="XES258" s="28"/>
      <c r="XET258" s="28"/>
      <c r="XEU258" s="28"/>
      <c r="XEV258" s="28"/>
      <c r="XEW258" s="28"/>
      <c r="XEX258" s="28"/>
      <c r="XEY258" s="28"/>
      <c r="XEZ258" s="28"/>
      <c r="XFA258" s="28"/>
      <c r="XFB258" s="28"/>
      <c r="XFC258" s="28"/>
      <c r="XFD258" s="28"/>
    </row>
    <row r="259" spans="1:11 16358:16384" s="3" customFormat="1" ht="19.05" customHeight="1">
      <c r="A259" s="110"/>
      <c r="B259" s="112"/>
      <c r="C259" s="112"/>
      <c r="D259" s="112"/>
      <c r="E259" s="112"/>
      <c r="F259" s="29"/>
      <c r="G259" s="29"/>
      <c r="H259" s="29"/>
      <c r="I259" s="29"/>
      <c r="J259" s="114"/>
      <c r="K259" s="29"/>
      <c r="XED259" s="28"/>
      <c r="XEE259" s="28"/>
      <c r="XEF259" s="28"/>
      <c r="XEG259" s="28"/>
      <c r="XEH259" s="28"/>
      <c r="XEI259" s="28"/>
      <c r="XEJ259" s="28"/>
      <c r="XEK259" s="28"/>
      <c r="XEL259" s="28"/>
      <c r="XEM259" s="28"/>
      <c r="XEN259" s="28"/>
      <c r="XEO259" s="28"/>
      <c r="XEP259" s="28"/>
      <c r="XEQ259" s="28"/>
      <c r="XER259" s="28"/>
      <c r="XES259" s="28"/>
      <c r="XET259" s="28"/>
      <c r="XEU259" s="28"/>
      <c r="XEV259" s="28"/>
      <c r="XEW259" s="28"/>
      <c r="XEX259" s="28"/>
      <c r="XEY259" s="28"/>
      <c r="XEZ259" s="28"/>
      <c r="XFA259" s="28"/>
      <c r="XFB259" s="28"/>
      <c r="XFC259" s="28"/>
      <c r="XFD259" s="28"/>
    </row>
    <row r="260" spans="1:11 16358:16384" s="3" customFormat="1" ht="19.05" customHeight="1">
      <c r="A260" s="110"/>
      <c r="B260" s="112"/>
      <c r="C260" s="112"/>
      <c r="D260" s="112"/>
      <c r="E260" s="112"/>
      <c r="F260" s="29"/>
      <c r="G260" s="29"/>
      <c r="H260" s="29"/>
      <c r="I260" s="29"/>
      <c r="J260" s="114"/>
      <c r="K260" s="29"/>
      <c r="XED260" s="28"/>
      <c r="XEE260" s="28"/>
      <c r="XEF260" s="28"/>
      <c r="XEG260" s="28"/>
      <c r="XEH260" s="28"/>
      <c r="XEI260" s="28"/>
      <c r="XEJ260" s="28"/>
      <c r="XEK260" s="28"/>
      <c r="XEL260" s="28"/>
      <c r="XEM260" s="28"/>
      <c r="XEN260" s="28"/>
      <c r="XEO260" s="28"/>
      <c r="XEP260" s="28"/>
      <c r="XEQ260" s="28"/>
      <c r="XER260" s="28"/>
      <c r="XES260" s="28"/>
      <c r="XET260" s="28"/>
      <c r="XEU260" s="28"/>
      <c r="XEV260" s="28"/>
      <c r="XEW260" s="28"/>
      <c r="XEX260" s="28"/>
      <c r="XEY260" s="28"/>
      <c r="XEZ260" s="28"/>
      <c r="XFA260" s="28"/>
      <c r="XFB260" s="28"/>
      <c r="XFC260" s="28"/>
      <c r="XFD260" s="28"/>
    </row>
    <row r="261" spans="1:11 16358:16384" s="3" customFormat="1" ht="19.05" customHeight="1">
      <c r="A261" s="110"/>
      <c r="B261" s="112"/>
      <c r="C261" s="112"/>
      <c r="D261" s="112"/>
      <c r="E261" s="112"/>
      <c r="F261" s="29"/>
      <c r="G261" s="29"/>
      <c r="H261" s="29"/>
      <c r="I261" s="29"/>
      <c r="J261" s="114"/>
      <c r="K261" s="29"/>
      <c r="XED261" s="28"/>
      <c r="XEE261" s="28"/>
      <c r="XEF261" s="28"/>
      <c r="XEG261" s="28"/>
      <c r="XEH261" s="28"/>
      <c r="XEI261" s="28"/>
      <c r="XEJ261" s="28"/>
      <c r="XEK261" s="28"/>
      <c r="XEL261" s="28"/>
      <c r="XEM261" s="28"/>
      <c r="XEN261" s="28"/>
      <c r="XEO261" s="28"/>
      <c r="XEP261" s="28"/>
      <c r="XEQ261" s="28"/>
      <c r="XER261" s="28"/>
      <c r="XES261" s="28"/>
      <c r="XET261" s="28"/>
      <c r="XEU261" s="28"/>
      <c r="XEV261" s="28"/>
      <c r="XEW261" s="28"/>
      <c r="XEX261" s="28"/>
      <c r="XEY261" s="28"/>
      <c r="XEZ261" s="28"/>
      <c r="XFA261" s="28"/>
      <c r="XFB261" s="28"/>
      <c r="XFC261" s="28"/>
      <c r="XFD261" s="28"/>
    </row>
    <row r="262" spans="1:11 16358:16384" s="3" customFormat="1" ht="19.05" customHeight="1">
      <c r="A262" s="110"/>
      <c r="B262" s="112"/>
      <c r="C262" s="112"/>
      <c r="D262" s="112"/>
      <c r="E262" s="112"/>
      <c r="F262" s="29"/>
      <c r="G262" s="29"/>
      <c r="H262" s="29"/>
      <c r="I262" s="29"/>
      <c r="J262" s="114"/>
      <c r="K262" s="29"/>
      <c r="XED262" s="28"/>
      <c r="XEE262" s="28"/>
      <c r="XEF262" s="28"/>
      <c r="XEG262" s="28"/>
      <c r="XEH262" s="28"/>
      <c r="XEI262" s="28"/>
      <c r="XEJ262" s="28"/>
      <c r="XEK262" s="28"/>
      <c r="XEL262" s="28"/>
      <c r="XEM262" s="28"/>
      <c r="XEN262" s="28"/>
      <c r="XEO262" s="28"/>
      <c r="XEP262" s="28"/>
      <c r="XEQ262" s="28"/>
      <c r="XER262" s="28"/>
      <c r="XES262" s="28"/>
      <c r="XET262" s="28"/>
      <c r="XEU262" s="28"/>
      <c r="XEV262" s="28"/>
      <c r="XEW262" s="28"/>
      <c r="XEX262" s="28"/>
      <c r="XEY262" s="28"/>
      <c r="XEZ262" s="28"/>
      <c r="XFA262" s="28"/>
      <c r="XFB262" s="28"/>
      <c r="XFC262" s="28"/>
      <c r="XFD262" s="28"/>
    </row>
    <row r="263" spans="1:11 16358:16384" s="3" customFormat="1" ht="19.05" customHeight="1">
      <c r="A263" s="110"/>
      <c r="B263" s="112"/>
      <c r="C263" s="112"/>
      <c r="D263" s="112"/>
      <c r="E263" s="112"/>
      <c r="F263" s="29"/>
      <c r="G263" s="29"/>
      <c r="H263" s="29"/>
      <c r="I263" s="29"/>
      <c r="J263" s="114"/>
      <c r="K263" s="29"/>
      <c r="XED263" s="28"/>
      <c r="XEE263" s="28"/>
      <c r="XEF263" s="28"/>
      <c r="XEG263" s="28"/>
      <c r="XEH263" s="28"/>
      <c r="XEI263" s="28"/>
      <c r="XEJ263" s="28"/>
      <c r="XEK263" s="28"/>
      <c r="XEL263" s="28"/>
      <c r="XEM263" s="28"/>
      <c r="XEN263" s="28"/>
      <c r="XEO263" s="28"/>
      <c r="XEP263" s="28"/>
      <c r="XEQ263" s="28"/>
      <c r="XER263" s="28"/>
      <c r="XES263" s="28"/>
      <c r="XET263" s="28"/>
      <c r="XEU263" s="28"/>
      <c r="XEV263" s="28"/>
      <c r="XEW263" s="28"/>
      <c r="XEX263" s="28"/>
      <c r="XEY263" s="28"/>
      <c r="XEZ263" s="28"/>
      <c r="XFA263" s="28"/>
      <c r="XFB263" s="28"/>
      <c r="XFC263" s="28"/>
      <c r="XFD263" s="28"/>
    </row>
    <row r="264" spans="1:11 16358:16384" s="3" customFormat="1" ht="19.05" customHeight="1">
      <c r="A264" s="110"/>
      <c r="B264" s="112"/>
      <c r="C264" s="112"/>
      <c r="D264" s="112"/>
      <c r="E264" s="112"/>
      <c r="F264" s="29"/>
      <c r="G264" s="29"/>
      <c r="H264" s="29"/>
      <c r="I264" s="29"/>
      <c r="J264" s="114"/>
      <c r="K264" s="29"/>
      <c r="XED264" s="28"/>
      <c r="XEE264" s="28"/>
      <c r="XEF264" s="28"/>
      <c r="XEG264" s="28"/>
      <c r="XEH264" s="28"/>
      <c r="XEI264" s="28"/>
      <c r="XEJ264" s="28"/>
      <c r="XEK264" s="28"/>
      <c r="XEL264" s="28"/>
      <c r="XEM264" s="28"/>
      <c r="XEN264" s="28"/>
      <c r="XEO264" s="28"/>
      <c r="XEP264" s="28"/>
      <c r="XEQ264" s="28"/>
      <c r="XER264" s="28"/>
      <c r="XES264" s="28"/>
      <c r="XET264" s="28"/>
      <c r="XEU264" s="28"/>
      <c r="XEV264" s="28"/>
      <c r="XEW264" s="28"/>
      <c r="XEX264" s="28"/>
      <c r="XEY264" s="28"/>
      <c r="XEZ264" s="28"/>
      <c r="XFA264" s="28"/>
      <c r="XFB264" s="28"/>
      <c r="XFC264" s="28"/>
      <c r="XFD264" s="28"/>
    </row>
    <row r="265" spans="1:11 16358:16384" s="3" customFormat="1" ht="19.05" customHeight="1">
      <c r="A265" s="110"/>
      <c r="B265" s="112"/>
      <c r="C265" s="112"/>
      <c r="D265" s="112"/>
      <c r="E265" s="112"/>
      <c r="F265" s="29"/>
      <c r="G265" s="29"/>
      <c r="H265" s="29"/>
      <c r="I265" s="29"/>
      <c r="J265" s="114"/>
      <c r="K265" s="29"/>
      <c r="XED265" s="28"/>
      <c r="XEE265" s="28"/>
      <c r="XEF265" s="28"/>
      <c r="XEG265" s="28"/>
      <c r="XEH265" s="28"/>
      <c r="XEI265" s="28"/>
      <c r="XEJ265" s="28"/>
      <c r="XEK265" s="28"/>
      <c r="XEL265" s="28"/>
      <c r="XEM265" s="28"/>
      <c r="XEN265" s="28"/>
      <c r="XEO265" s="28"/>
      <c r="XEP265" s="28"/>
      <c r="XEQ265" s="28"/>
      <c r="XER265" s="28"/>
      <c r="XES265" s="28"/>
      <c r="XET265" s="28"/>
      <c r="XEU265" s="28"/>
      <c r="XEV265" s="28"/>
      <c r="XEW265" s="28"/>
      <c r="XEX265" s="28"/>
      <c r="XEY265" s="28"/>
      <c r="XEZ265" s="28"/>
      <c r="XFA265" s="28"/>
      <c r="XFB265" s="28"/>
      <c r="XFC265" s="28"/>
      <c r="XFD265" s="28"/>
    </row>
    <row r="266" spans="1:11 16358:16384" s="3" customFormat="1" ht="19.05" customHeight="1">
      <c r="A266" s="110"/>
      <c r="B266" s="112"/>
      <c r="C266" s="112"/>
      <c r="D266" s="112"/>
      <c r="E266" s="112"/>
      <c r="F266" s="29"/>
      <c r="G266" s="29"/>
      <c r="H266" s="29"/>
      <c r="I266" s="29"/>
      <c r="J266" s="114"/>
      <c r="K266" s="29"/>
      <c r="XED266" s="28"/>
      <c r="XEE266" s="28"/>
      <c r="XEF266" s="28"/>
      <c r="XEG266" s="28"/>
      <c r="XEH266" s="28"/>
      <c r="XEI266" s="28"/>
      <c r="XEJ266" s="28"/>
      <c r="XEK266" s="28"/>
      <c r="XEL266" s="28"/>
      <c r="XEM266" s="28"/>
      <c r="XEN266" s="28"/>
      <c r="XEO266" s="28"/>
      <c r="XEP266" s="28"/>
      <c r="XEQ266" s="28"/>
      <c r="XER266" s="28"/>
      <c r="XES266" s="28"/>
      <c r="XET266" s="28"/>
      <c r="XEU266" s="28"/>
      <c r="XEV266" s="28"/>
      <c r="XEW266" s="28"/>
      <c r="XEX266" s="28"/>
      <c r="XEY266" s="28"/>
      <c r="XEZ266" s="28"/>
      <c r="XFA266" s="28"/>
      <c r="XFB266" s="28"/>
      <c r="XFC266" s="28"/>
      <c r="XFD266" s="28"/>
    </row>
    <row r="267" spans="1:11 16358:16384" s="3" customFormat="1" ht="19.05" customHeight="1">
      <c r="A267" s="110"/>
      <c r="B267" s="112"/>
      <c r="C267" s="112"/>
      <c r="D267" s="112"/>
      <c r="E267" s="112"/>
      <c r="F267" s="29"/>
      <c r="G267" s="29"/>
      <c r="H267" s="29"/>
      <c r="I267" s="29"/>
      <c r="J267" s="114"/>
      <c r="K267" s="29"/>
      <c r="XED267" s="28"/>
      <c r="XEE267" s="28"/>
      <c r="XEF267" s="28"/>
      <c r="XEG267" s="28"/>
      <c r="XEH267" s="28"/>
      <c r="XEI267" s="28"/>
      <c r="XEJ267" s="28"/>
      <c r="XEK267" s="28"/>
      <c r="XEL267" s="28"/>
      <c r="XEM267" s="28"/>
      <c r="XEN267" s="28"/>
      <c r="XEO267" s="28"/>
      <c r="XEP267" s="28"/>
      <c r="XEQ267" s="28"/>
      <c r="XER267" s="28"/>
      <c r="XES267" s="28"/>
      <c r="XET267" s="28"/>
      <c r="XEU267" s="28"/>
      <c r="XEV267" s="28"/>
      <c r="XEW267" s="28"/>
      <c r="XEX267" s="28"/>
      <c r="XEY267" s="28"/>
      <c r="XEZ267" s="28"/>
      <c r="XFA267" s="28"/>
      <c r="XFB267" s="28"/>
      <c r="XFC267" s="28"/>
      <c r="XFD267" s="28"/>
    </row>
    <row r="268" spans="1:11 16358:16384" s="3" customFormat="1" ht="19.05" customHeight="1">
      <c r="A268" s="110"/>
      <c r="B268" s="112"/>
      <c r="C268" s="112"/>
      <c r="D268" s="112"/>
      <c r="E268" s="112"/>
      <c r="F268" s="29"/>
      <c r="G268" s="29"/>
      <c r="H268" s="29"/>
      <c r="I268" s="29"/>
      <c r="J268" s="114"/>
      <c r="K268" s="29"/>
      <c r="XED268" s="28"/>
      <c r="XEE268" s="28"/>
      <c r="XEF268" s="28"/>
      <c r="XEG268" s="28"/>
      <c r="XEH268" s="28"/>
      <c r="XEI268" s="28"/>
      <c r="XEJ268" s="28"/>
      <c r="XEK268" s="28"/>
      <c r="XEL268" s="28"/>
      <c r="XEM268" s="28"/>
      <c r="XEN268" s="28"/>
      <c r="XEO268" s="28"/>
      <c r="XEP268" s="28"/>
      <c r="XEQ268" s="28"/>
      <c r="XER268" s="28"/>
      <c r="XES268" s="28"/>
      <c r="XET268" s="28"/>
      <c r="XEU268" s="28"/>
      <c r="XEV268" s="28"/>
      <c r="XEW268" s="28"/>
      <c r="XEX268" s="28"/>
      <c r="XEY268" s="28"/>
      <c r="XEZ268" s="28"/>
      <c r="XFA268" s="28"/>
      <c r="XFB268" s="28"/>
      <c r="XFC268" s="28"/>
      <c r="XFD268" s="28"/>
    </row>
    <row r="269" spans="1:11 16358:16384" s="3" customFormat="1" ht="19.05" customHeight="1">
      <c r="A269" s="110"/>
      <c r="B269" s="112"/>
      <c r="C269" s="112"/>
      <c r="D269" s="112"/>
      <c r="E269" s="112"/>
      <c r="F269" s="29"/>
      <c r="G269" s="29"/>
      <c r="H269" s="29"/>
      <c r="I269" s="29"/>
      <c r="J269" s="114"/>
      <c r="K269" s="29"/>
      <c r="XED269" s="28"/>
      <c r="XEE269" s="28"/>
      <c r="XEF269" s="28"/>
      <c r="XEG269" s="28"/>
      <c r="XEH269" s="28"/>
      <c r="XEI269" s="28"/>
      <c r="XEJ269" s="28"/>
      <c r="XEK269" s="28"/>
      <c r="XEL269" s="28"/>
      <c r="XEM269" s="28"/>
      <c r="XEN269" s="28"/>
      <c r="XEO269" s="28"/>
      <c r="XEP269" s="28"/>
      <c r="XEQ269" s="28"/>
      <c r="XER269" s="28"/>
      <c r="XES269" s="28"/>
      <c r="XET269" s="28"/>
      <c r="XEU269" s="28"/>
      <c r="XEV269" s="28"/>
      <c r="XEW269" s="28"/>
      <c r="XEX269" s="28"/>
      <c r="XEY269" s="28"/>
      <c r="XEZ269" s="28"/>
      <c r="XFA269" s="28"/>
      <c r="XFB269" s="28"/>
      <c r="XFC269" s="28"/>
      <c r="XFD269" s="28"/>
    </row>
    <row r="270" spans="1:11 16358:16384" s="3" customFormat="1" ht="19.05" customHeight="1">
      <c r="A270" s="110"/>
      <c r="B270" s="112"/>
      <c r="C270" s="112"/>
      <c r="D270" s="112"/>
      <c r="E270" s="112"/>
      <c r="F270" s="29"/>
      <c r="G270" s="29"/>
      <c r="H270" s="29"/>
      <c r="I270" s="29"/>
      <c r="J270" s="114"/>
      <c r="K270" s="29"/>
      <c r="XED270" s="28"/>
      <c r="XEE270" s="28"/>
      <c r="XEF270" s="28"/>
      <c r="XEG270" s="28"/>
      <c r="XEH270" s="28"/>
      <c r="XEI270" s="28"/>
      <c r="XEJ270" s="28"/>
      <c r="XEK270" s="28"/>
      <c r="XEL270" s="28"/>
      <c r="XEM270" s="28"/>
      <c r="XEN270" s="28"/>
      <c r="XEO270" s="28"/>
      <c r="XEP270" s="28"/>
      <c r="XEQ270" s="28"/>
      <c r="XER270" s="28"/>
      <c r="XES270" s="28"/>
      <c r="XET270" s="28"/>
      <c r="XEU270" s="28"/>
      <c r="XEV270" s="28"/>
      <c r="XEW270" s="28"/>
      <c r="XEX270" s="28"/>
      <c r="XEY270" s="28"/>
      <c r="XEZ270" s="28"/>
      <c r="XFA270" s="28"/>
      <c r="XFB270" s="28"/>
      <c r="XFC270" s="28"/>
      <c r="XFD270" s="28"/>
    </row>
    <row r="271" spans="1:11 16358:16384" s="3" customFormat="1" ht="19.05" customHeight="1">
      <c r="A271" s="110"/>
      <c r="B271" s="112"/>
      <c r="C271" s="112"/>
      <c r="D271" s="112"/>
      <c r="E271" s="112"/>
      <c r="F271" s="29"/>
      <c r="G271" s="29"/>
      <c r="H271" s="29"/>
      <c r="I271" s="29"/>
      <c r="J271" s="114"/>
      <c r="K271" s="29"/>
      <c r="XED271" s="28"/>
      <c r="XEE271" s="28"/>
      <c r="XEF271" s="28"/>
      <c r="XEG271" s="28"/>
      <c r="XEH271" s="28"/>
      <c r="XEI271" s="28"/>
      <c r="XEJ271" s="28"/>
      <c r="XEK271" s="28"/>
      <c r="XEL271" s="28"/>
      <c r="XEM271" s="28"/>
      <c r="XEN271" s="28"/>
      <c r="XEO271" s="28"/>
      <c r="XEP271" s="28"/>
      <c r="XEQ271" s="28"/>
      <c r="XER271" s="28"/>
      <c r="XES271" s="28"/>
      <c r="XET271" s="28"/>
      <c r="XEU271" s="28"/>
      <c r="XEV271" s="28"/>
      <c r="XEW271" s="28"/>
      <c r="XEX271" s="28"/>
      <c r="XEY271" s="28"/>
      <c r="XEZ271" s="28"/>
      <c r="XFA271" s="28"/>
      <c r="XFB271" s="28"/>
      <c r="XFC271" s="28"/>
      <c r="XFD271" s="28"/>
    </row>
    <row r="272" spans="1:11 16358:16384" s="3" customFormat="1" ht="19.05" customHeight="1">
      <c r="A272" s="110"/>
      <c r="B272" s="112"/>
      <c r="C272" s="112"/>
      <c r="D272" s="112"/>
      <c r="E272" s="112"/>
      <c r="F272" s="29"/>
      <c r="G272" s="29"/>
      <c r="H272" s="29"/>
      <c r="I272" s="29"/>
      <c r="J272" s="114"/>
      <c r="K272" s="29"/>
      <c r="XED272" s="28"/>
      <c r="XEE272" s="28"/>
      <c r="XEF272" s="28"/>
      <c r="XEG272" s="28"/>
      <c r="XEH272" s="28"/>
      <c r="XEI272" s="28"/>
      <c r="XEJ272" s="28"/>
      <c r="XEK272" s="28"/>
      <c r="XEL272" s="28"/>
      <c r="XEM272" s="28"/>
      <c r="XEN272" s="28"/>
      <c r="XEO272" s="28"/>
      <c r="XEP272" s="28"/>
      <c r="XEQ272" s="28"/>
      <c r="XER272" s="28"/>
      <c r="XES272" s="28"/>
      <c r="XET272" s="28"/>
      <c r="XEU272" s="28"/>
      <c r="XEV272" s="28"/>
      <c r="XEW272" s="28"/>
      <c r="XEX272" s="28"/>
      <c r="XEY272" s="28"/>
      <c r="XEZ272" s="28"/>
      <c r="XFA272" s="28"/>
      <c r="XFB272" s="28"/>
      <c r="XFC272" s="28"/>
      <c r="XFD272" s="28"/>
    </row>
    <row r="273" spans="1:11 16358:16384" s="3" customFormat="1" ht="19.05" customHeight="1">
      <c r="A273" s="110"/>
      <c r="B273" s="112"/>
      <c r="C273" s="112"/>
      <c r="D273" s="112"/>
      <c r="E273" s="112"/>
      <c r="F273" s="29"/>
      <c r="G273" s="29"/>
      <c r="H273" s="29"/>
      <c r="I273" s="29"/>
      <c r="J273" s="114"/>
      <c r="K273" s="29"/>
      <c r="XED273" s="28"/>
      <c r="XEE273" s="28"/>
      <c r="XEF273" s="28"/>
      <c r="XEG273" s="28"/>
      <c r="XEH273" s="28"/>
      <c r="XEI273" s="28"/>
      <c r="XEJ273" s="28"/>
      <c r="XEK273" s="28"/>
      <c r="XEL273" s="28"/>
      <c r="XEM273" s="28"/>
      <c r="XEN273" s="28"/>
      <c r="XEO273" s="28"/>
      <c r="XEP273" s="28"/>
      <c r="XEQ273" s="28"/>
      <c r="XER273" s="28"/>
      <c r="XES273" s="28"/>
      <c r="XET273" s="28"/>
      <c r="XEU273" s="28"/>
      <c r="XEV273" s="28"/>
      <c r="XEW273" s="28"/>
      <c r="XEX273" s="28"/>
      <c r="XEY273" s="28"/>
      <c r="XEZ273" s="28"/>
      <c r="XFA273" s="28"/>
      <c r="XFB273" s="28"/>
      <c r="XFC273" s="28"/>
      <c r="XFD273" s="28"/>
    </row>
    <row r="274" spans="1:11 16358:16384" s="3" customFormat="1" ht="19.05" customHeight="1">
      <c r="A274" s="110"/>
      <c r="B274" s="112"/>
      <c r="C274" s="112"/>
      <c r="D274" s="112"/>
      <c r="E274" s="112"/>
      <c r="F274" s="29"/>
      <c r="G274" s="29"/>
      <c r="H274" s="29"/>
      <c r="I274" s="29"/>
      <c r="J274" s="114"/>
      <c r="K274" s="29"/>
      <c r="XED274" s="28"/>
      <c r="XEE274" s="28"/>
      <c r="XEF274" s="28"/>
      <c r="XEG274" s="28"/>
      <c r="XEH274" s="28"/>
      <c r="XEI274" s="28"/>
      <c r="XEJ274" s="28"/>
      <c r="XEK274" s="28"/>
      <c r="XEL274" s="28"/>
      <c r="XEM274" s="28"/>
      <c r="XEN274" s="28"/>
      <c r="XEO274" s="28"/>
      <c r="XEP274" s="28"/>
      <c r="XEQ274" s="28"/>
      <c r="XER274" s="28"/>
      <c r="XES274" s="28"/>
      <c r="XET274" s="28"/>
      <c r="XEU274" s="28"/>
      <c r="XEV274" s="28"/>
      <c r="XEW274" s="28"/>
      <c r="XEX274" s="28"/>
      <c r="XEY274" s="28"/>
      <c r="XEZ274" s="28"/>
      <c r="XFA274" s="28"/>
      <c r="XFB274" s="28"/>
      <c r="XFC274" s="28"/>
      <c r="XFD274" s="28"/>
    </row>
    <row r="275" spans="1:11 16358:16384" s="3" customFormat="1" ht="19.05" customHeight="1">
      <c r="A275" s="110"/>
      <c r="B275" s="112"/>
      <c r="C275" s="112"/>
      <c r="D275" s="112"/>
      <c r="E275" s="112"/>
      <c r="F275" s="29"/>
      <c r="G275" s="29"/>
      <c r="H275" s="29"/>
      <c r="I275" s="29"/>
      <c r="J275" s="114"/>
      <c r="K275" s="29"/>
      <c r="XED275" s="28"/>
      <c r="XEE275" s="28"/>
      <c r="XEF275" s="28"/>
      <c r="XEG275" s="28"/>
      <c r="XEH275" s="28"/>
      <c r="XEI275" s="28"/>
      <c r="XEJ275" s="28"/>
      <c r="XEK275" s="28"/>
      <c r="XEL275" s="28"/>
      <c r="XEM275" s="28"/>
      <c r="XEN275" s="28"/>
      <c r="XEO275" s="28"/>
      <c r="XEP275" s="28"/>
      <c r="XEQ275" s="28"/>
      <c r="XER275" s="28"/>
      <c r="XES275" s="28"/>
      <c r="XET275" s="28"/>
      <c r="XEU275" s="28"/>
      <c r="XEV275" s="28"/>
      <c r="XEW275" s="28"/>
      <c r="XEX275" s="28"/>
      <c r="XEY275" s="28"/>
      <c r="XEZ275" s="28"/>
      <c r="XFA275" s="28"/>
      <c r="XFB275" s="28"/>
      <c r="XFC275" s="28"/>
      <c r="XFD275" s="28"/>
    </row>
    <row r="276" spans="1:11 16358:16384" s="3" customFormat="1" ht="19.05" customHeight="1">
      <c r="A276" s="110"/>
      <c r="B276" s="112"/>
      <c r="C276" s="112"/>
      <c r="D276" s="112"/>
      <c r="E276" s="112"/>
      <c r="F276" s="29"/>
      <c r="G276" s="29"/>
      <c r="H276" s="29"/>
      <c r="I276" s="29"/>
      <c r="J276" s="114"/>
      <c r="K276" s="29"/>
      <c r="XED276" s="28"/>
      <c r="XEE276" s="28"/>
      <c r="XEF276" s="28"/>
      <c r="XEG276" s="28"/>
      <c r="XEH276" s="28"/>
      <c r="XEI276" s="28"/>
      <c r="XEJ276" s="28"/>
      <c r="XEK276" s="28"/>
      <c r="XEL276" s="28"/>
      <c r="XEM276" s="28"/>
      <c r="XEN276" s="28"/>
      <c r="XEO276" s="28"/>
      <c r="XEP276" s="28"/>
      <c r="XEQ276" s="28"/>
      <c r="XER276" s="28"/>
      <c r="XES276" s="28"/>
      <c r="XET276" s="28"/>
      <c r="XEU276" s="28"/>
      <c r="XEV276" s="28"/>
      <c r="XEW276" s="28"/>
      <c r="XEX276" s="28"/>
      <c r="XEY276" s="28"/>
      <c r="XEZ276" s="28"/>
      <c r="XFA276" s="28"/>
      <c r="XFB276" s="28"/>
      <c r="XFC276" s="28"/>
      <c r="XFD276" s="28"/>
    </row>
    <row r="277" spans="1:11 16358:16384" s="3" customFormat="1" ht="19.05" customHeight="1">
      <c r="A277" s="110"/>
      <c r="B277" s="112"/>
      <c r="C277" s="112"/>
      <c r="D277" s="112"/>
      <c r="E277" s="112"/>
      <c r="F277" s="29"/>
      <c r="G277" s="29"/>
      <c r="H277" s="29"/>
      <c r="I277" s="29"/>
      <c r="J277" s="114"/>
      <c r="K277" s="29"/>
      <c r="XED277" s="28"/>
      <c r="XEE277" s="28"/>
      <c r="XEF277" s="28"/>
      <c r="XEG277" s="28"/>
      <c r="XEH277" s="28"/>
      <c r="XEI277" s="28"/>
      <c r="XEJ277" s="28"/>
      <c r="XEK277" s="28"/>
      <c r="XEL277" s="28"/>
      <c r="XEM277" s="28"/>
      <c r="XEN277" s="28"/>
      <c r="XEO277" s="28"/>
      <c r="XEP277" s="28"/>
      <c r="XEQ277" s="28"/>
      <c r="XER277" s="28"/>
      <c r="XES277" s="28"/>
      <c r="XET277" s="28"/>
      <c r="XEU277" s="28"/>
      <c r="XEV277" s="28"/>
      <c r="XEW277" s="28"/>
      <c r="XEX277" s="28"/>
      <c r="XEY277" s="28"/>
      <c r="XEZ277" s="28"/>
      <c r="XFA277" s="28"/>
      <c r="XFB277" s="28"/>
      <c r="XFC277" s="28"/>
      <c r="XFD277" s="28"/>
    </row>
    <row r="278" spans="1:11 16358:16384" s="3" customFormat="1" ht="19.05" customHeight="1">
      <c r="A278" s="110"/>
      <c r="B278" s="112"/>
      <c r="C278" s="112"/>
      <c r="D278" s="112"/>
      <c r="E278" s="112"/>
      <c r="F278" s="29"/>
      <c r="G278" s="29"/>
      <c r="H278" s="29"/>
      <c r="I278" s="29"/>
      <c r="J278" s="114"/>
      <c r="K278" s="29"/>
      <c r="XED278" s="28"/>
      <c r="XEE278" s="28"/>
      <c r="XEF278" s="28"/>
      <c r="XEG278" s="28"/>
      <c r="XEH278" s="28"/>
      <c r="XEI278" s="28"/>
      <c r="XEJ278" s="28"/>
      <c r="XEK278" s="28"/>
      <c r="XEL278" s="28"/>
      <c r="XEM278" s="28"/>
      <c r="XEN278" s="28"/>
      <c r="XEO278" s="28"/>
      <c r="XEP278" s="28"/>
      <c r="XEQ278" s="28"/>
      <c r="XER278" s="28"/>
      <c r="XES278" s="28"/>
      <c r="XET278" s="28"/>
      <c r="XEU278" s="28"/>
      <c r="XEV278" s="28"/>
      <c r="XEW278" s="28"/>
      <c r="XEX278" s="28"/>
      <c r="XEY278" s="28"/>
      <c r="XEZ278" s="28"/>
      <c r="XFA278" s="28"/>
      <c r="XFB278" s="28"/>
      <c r="XFC278" s="28"/>
      <c r="XFD278" s="28"/>
    </row>
    <row r="279" spans="1:11 16358:16384" s="3" customFormat="1" ht="19.05" customHeight="1">
      <c r="A279" s="110"/>
      <c r="B279" s="112"/>
      <c r="C279" s="112"/>
      <c r="D279" s="112"/>
      <c r="E279" s="112"/>
      <c r="F279" s="29"/>
      <c r="G279" s="29"/>
      <c r="H279" s="29"/>
      <c r="I279" s="29"/>
      <c r="J279" s="114"/>
      <c r="K279" s="29"/>
      <c r="XED279" s="28"/>
      <c r="XEE279" s="28"/>
      <c r="XEF279" s="28"/>
      <c r="XEG279" s="28"/>
      <c r="XEH279" s="28"/>
      <c r="XEI279" s="28"/>
      <c r="XEJ279" s="28"/>
      <c r="XEK279" s="28"/>
      <c r="XEL279" s="28"/>
      <c r="XEM279" s="28"/>
      <c r="XEN279" s="28"/>
      <c r="XEO279" s="28"/>
      <c r="XEP279" s="28"/>
      <c r="XEQ279" s="28"/>
      <c r="XER279" s="28"/>
      <c r="XES279" s="28"/>
      <c r="XET279" s="28"/>
      <c r="XEU279" s="28"/>
      <c r="XEV279" s="28"/>
      <c r="XEW279" s="28"/>
      <c r="XEX279" s="28"/>
      <c r="XEY279" s="28"/>
      <c r="XEZ279" s="28"/>
      <c r="XFA279" s="28"/>
      <c r="XFB279" s="28"/>
      <c r="XFC279" s="28"/>
      <c r="XFD279" s="28"/>
    </row>
    <row r="280" spans="1:11 16358:16384" s="3" customFormat="1" ht="19.05" customHeight="1">
      <c r="A280" s="110"/>
      <c r="B280" s="112"/>
      <c r="C280" s="112"/>
      <c r="D280" s="112"/>
      <c r="E280" s="112"/>
      <c r="F280" s="29"/>
      <c r="G280" s="29"/>
      <c r="H280" s="29"/>
      <c r="I280" s="29"/>
      <c r="J280" s="114"/>
      <c r="K280" s="29"/>
      <c r="XED280" s="28"/>
      <c r="XEE280" s="28"/>
      <c r="XEF280" s="28"/>
      <c r="XEG280" s="28"/>
      <c r="XEH280" s="28"/>
      <c r="XEI280" s="28"/>
      <c r="XEJ280" s="28"/>
      <c r="XEK280" s="28"/>
      <c r="XEL280" s="28"/>
      <c r="XEM280" s="28"/>
      <c r="XEN280" s="28"/>
      <c r="XEO280" s="28"/>
      <c r="XEP280" s="28"/>
      <c r="XEQ280" s="28"/>
      <c r="XER280" s="28"/>
      <c r="XES280" s="28"/>
      <c r="XET280" s="28"/>
      <c r="XEU280" s="28"/>
      <c r="XEV280" s="28"/>
      <c r="XEW280" s="28"/>
      <c r="XEX280" s="28"/>
      <c r="XEY280" s="28"/>
      <c r="XEZ280" s="28"/>
      <c r="XFA280" s="28"/>
      <c r="XFB280" s="28"/>
      <c r="XFC280" s="28"/>
      <c r="XFD280" s="28"/>
    </row>
    <row r="281" spans="1:11 16358:16384" s="3" customFormat="1" ht="19.05" customHeight="1">
      <c r="A281" s="110"/>
      <c r="B281" s="112"/>
      <c r="C281" s="112"/>
      <c r="D281" s="112"/>
      <c r="E281" s="112"/>
      <c r="F281" s="29"/>
      <c r="G281" s="29"/>
      <c r="H281" s="29"/>
      <c r="I281" s="29"/>
      <c r="J281" s="114"/>
      <c r="K281" s="29"/>
      <c r="XED281" s="28"/>
      <c r="XEE281" s="28"/>
      <c r="XEF281" s="28"/>
      <c r="XEG281" s="28"/>
      <c r="XEH281" s="28"/>
      <c r="XEI281" s="28"/>
      <c r="XEJ281" s="28"/>
      <c r="XEK281" s="28"/>
      <c r="XEL281" s="28"/>
      <c r="XEM281" s="28"/>
      <c r="XEN281" s="28"/>
      <c r="XEO281" s="28"/>
      <c r="XEP281" s="28"/>
      <c r="XEQ281" s="28"/>
      <c r="XER281" s="28"/>
      <c r="XES281" s="28"/>
      <c r="XET281" s="28"/>
      <c r="XEU281" s="28"/>
      <c r="XEV281" s="28"/>
      <c r="XEW281" s="28"/>
      <c r="XEX281" s="28"/>
      <c r="XEY281" s="28"/>
      <c r="XEZ281" s="28"/>
      <c r="XFA281" s="28"/>
      <c r="XFB281" s="28"/>
      <c r="XFC281" s="28"/>
      <c r="XFD281" s="28"/>
    </row>
    <row r="282" spans="1:11 16358:16384" s="3" customFormat="1" ht="19.05" customHeight="1">
      <c r="A282" s="110"/>
      <c r="B282" s="112"/>
      <c r="C282" s="112"/>
      <c r="D282" s="112"/>
      <c r="E282" s="112"/>
      <c r="F282" s="29"/>
      <c r="G282" s="29"/>
      <c r="H282" s="29"/>
      <c r="I282" s="29"/>
      <c r="J282" s="114"/>
      <c r="K282" s="29"/>
      <c r="XED282" s="28"/>
      <c r="XEE282" s="28"/>
      <c r="XEF282" s="28"/>
      <c r="XEG282" s="28"/>
      <c r="XEH282" s="28"/>
      <c r="XEI282" s="28"/>
      <c r="XEJ282" s="28"/>
      <c r="XEK282" s="28"/>
      <c r="XEL282" s="28"/>
      <c r="XEM282" s="28"/>
      <c r="XEN282" s="28"/>
      <c r="XEO282" s="28"/>
      <c r="XEP282" s="28"/>
      <c r="XEQ282" s="28"/>
      <c r="XER282" s="28"/>
      <c r="XES282" s="28"/>
      <c r="XET282" s="28"/>
      <c r="XEU282" s="28"/>
      <c r="XEV282" s="28"/>
      <c r="XEW282" s="28"/>
      <c r="XEX282" s="28"/>
      <c r="XEY282" s="28"/>
      <c r="XEZ282" s="28"/>
      <c r="XFA282" s="28"/>
      <c r="XFB282" s="28"/>
      <c r="XFC282" s="28"/>
      <c r="XFD282" s="28"/>
    </row>
    <row r="283" spans="1:11 16358:16384" s="3" customFormat="1" ht="19.05" customHeight="1">
      <c r="A283" s="110"/>
      <c r="B283" s="112"/>
      <c r="C283" s="112"/>
      <c r="D283" s="112"/>
      <c r="E283" s="112"/>
      <c r="F283" s="29"/>
      <c r="G283" s="29"/>
      <c r="H283" s="29"/>
      <c r="I283" s="29"/>
      <c r="J283" s="114"/>
      <c r="K283" s="29"/>
      <c r="XED283" s="28"/>
      <c r="XEE283" s="28"/>
      <c r="XEF283" s="28"/>
      <c r="XEG283" s="28"/>
      <c r="XEH283" s="28"/>
      <c r="XEI283" s="28"/>
      <c r="XEJ283" s="28"/>
      <c r="XEK283" s="28"/>
      <c r="XEL283" s="28"/>
      <c r="XEM283" s="28"/>
      <c r="XEN283" s="28"/>
      <c r="XEO283" s="28"/>
      <c r="XEP283" s="28"/>
      <c r="XEQ283" s="28"/>
      <c r="XER283" s="28"/>
      <c r="XES283" s="28"/>
      <c r="XET283" s="28"/>
      <c r="XEU283" s="28"/>
      <c r="XEV283" s="28"/>
      <c r="XEW283" s="28"/>
      <c r="XEX283" s="28"/>
      <c r="XEY283" s="28"/>
      <c r="XEZ283" s="28"/>
      <c r="XFA283" s="28"/>
      <c r="XFB283" s="28"/>
      <c r="XFC283" s="28"/>
      <c r="XFD283" s="28"/>
    </row>
    <row r="284" spans="1:11 16358:16384" s="3" customFormat="1" ht="19.05" customHeight="1">
      <c r="A284" s="110"/>
      <c r="B284" s="112"/>
      <c r="C284" s="112"/>
      <c r="D284" s="112"/>
      <c r="E284" s="112"/>
      <c r="F284" s="29"/>
      <c r="G284" s="29"/>
      <c r="H284" s="29"/>
      <c r="I284" s="29"/>
      <c r="J284" s="114"/>
      <c r="K284" s="29"/>
      <c r="XED284" s="28"/>
      <c r="XEE284" s="28"/>
      <c r="XEF284" s="28"/>
      <c r="XEG284" s="28"/>
      <c r="XEH284" s="28"/>
      <c r="XEI284" s="28"/>
      <c r="XEJ284" s="28"/>
      <c r="XEK284" s="28"/>
      <c r="XEL284" s="28"/>
      <c r="XEM284" s="28"/>
      <c r="XEN284" s="28"/>
      <c r="XEO284" s="28"/>
      <c r="XEP284" s="28"/>
      <c r="XEQ284" s="28"/>
      <c r="XER284" s="28"/>
      <c r="XES284" s="28"/>
      <c r="XET284" s="28"/>
      <c r="XEU284" s="28"/>
      <c r="XEV284" s="28"/>
      <c r="XEW284" s="28"/>
      <c r="XEX284" s="28"/>
      <c r="XEY284" s="28"/>
      <c r="XEZ284" s="28"/>
      <c r="XFA284" s="28"/>
      <c r="XFB284" s="28"/>
      <c r="XFC284" s="28"/>
      <c r="XFD284" s="28"/>
    </row>
    <row r="285" spans="1:11 16358:16384" s="3" customFormat="1" ht="19.05" customHeight="1">
      <c r="A285" s="110"/>
      <c r="B285" s="112"/>
      <c r="C285" s="112"/>
      <c r="D285" s="112"/>
      <c r="E285" s="112"/>
      <c r="F285" s="29"/>
      <c r="G285" s="29"/>
      <c r="H285" s="29"/>
      <c r="I285" s="29"/>
      <c r="J285" s="114"/>
      <c r="K285" s="29"/>
      <c r="XED285" s="28"/>
      <c r="XEE285" s="28"/>
      <c r="XEF285" s="28"/>
      <c r="XEG285" s="28"/>
      <c r="XEH285" s="28"/>
      <c r="XEI285" s="28"/>
      <c r="XEJ285" s="28"/>
      <c r="XEK285" s="28"/>
      <c r="XEL285" s="28"/>
      <c r="XEM285" s="28"/>
      <c r="XEN285" s="28"/>
      <c r="XEO285" s="28"/>
      <c r="XEP285" s="28"/>
      <c r="XEQ285" s="28"/>
      <c r="XER285" s="28"/>
      <c r="XES285" s="28"/>
      <c r="XET285" s="28"/>
      <c r="XEU285" s="28"/>
      <c r="XEV285" s="28"/>
      <c r="XEW285" s="28"/>
      <c r="XEX285" s="28"/>
      <c r="XEY285" s="28"/>
      <c r="XEZ285" s="28"/>
      <c r="XFA285" s="28"/>
      <c r="XFB285" s="28"/>
      <c r="XFC285" s="28"/>
      <c r="XFD285" s="28"/>
    </row>
    <row r="286" spans="1:11 16358:16384" s="3" customFormat="1" ht="19.05" customHeight="1">
      <c r="A286" s="110"/>
      <c r="B286" s="112"/>
      <c r="C286" s="112"/>
      <c r="D286" s="112"/>
      <c r="E286" s="112"/>
      <c r="F286" s="29"/>
      <c r="G286" s="29"/>
      <c r="H286" s="29"/>
      <c r="I286" s="29"/>
      <c r="J286" s="114"/>
      <c r="K286" s="29"/>
      <c r="XED286" s="28"/>
      <c r="XEE286" s="28"/>
      <c r="XEF286" s="28"/>
      <c r="XEG286" s="28"/>
      <c r="XEH286" s="28"/>
      <c r="XEI286" s="28"/>
      <c r="XEJ286" s="28"/>
      <c r="XEK286" s="28"/>
      <c r="XEL286" s="28"/>
      <c r="XEM286" s="28"/>
      <c r="XEN286" s="28"/>
      <c r="XEO286" s="28"/>
      <c r="XEP286" s="28"/>
      <c r="XEQ286" s="28"/>
      <c r="XER286" s="28"/>
      <c r="XES286" s="28"/>
      <c r="XET286" s="28"/>
      <c r="XEU286" s="28"/>
      <c r="XEV286" s="28"/>
      <c r="XEW286" s="28"/>
      <c r="XEX286" s="28"/>
      <c r="XEY286" s="28"/>
      <c r="XEZ286" s="28"/>
      <c r="XFA286" s="28"/>
      <c r="XFB286" s="28"/>
      <c r="XFC286" s="28"/>
      <c r="XFD286" s="28"/>
    </row>
    <row r="287" spans="1:11 16358:16384" s="3" customFormat="1" ht="19.05" customHeight="1">
      <c r="A287" s="110"/>
      <c r="B287" s="112"/>
      <c r="C287" s="112"/>
      <c r="D287" s="112"/>
      <c r="E287" s="112"/>
      <c r="F287" s="29"/>
      <c r="G287" s="29"/>
      <c r="H287" s="29"/>
      <c r="I287" s="29"/>
      <c r="J287" s="114"/>
      <c r="K287" s="29"/>
      <c r="XED287" s="28"/>
      <c r="XEE287" s="28"/>
      <c r="XEF287" s="28"/>
      <c r="XEG287" s="28"/>
      <c r="XEH287" s="28"/>
      <c r="XEI287" s="28"/>
      <c r="XEJ287" s="28"/>
      <c r="XEK287" s="28"/>
      <c r="XEL287" s="28"/>
      <c r="XEM287" s="28"/>
      <c r="XEN287" s="28"/>
      <c r="XEO287" s="28"/>
      <c r="XEP287" s="28"/>
      <c r="XEQ287" s="28"/>
      <c r="XER287" s="28"/>
      <c r="XES287" s="28"/>
      <c r="XET287" s="28"/>
      <c r="XEU287" s="28"/>
      <c r="XEV287" s="28"/>
      <c r="XEW287" s="28"/>
      <c r="XEX287" s="28"/>
      <c r="XEY287" s="28"/>
      <c r="XEZ287" s="28"/>
      <c r="XFA287" s="28"/>
      <c r="XFB287" s="28"/>
      <c r="XFC287" s="28"/>
      <c r="XFD287" s="28"/>
    </row>
    <row r="288" spans="1:11 16358:16384" s="3" customFormat="1" ht="19.05" customHeight="1">
      <c r="A288" s="110"/>
      <c r="B288" s="112"/>
      <c r="C288" s="112"/>
      <c r="D288" s="112"/>
      <c r="E288" s="112"/>
      <c r="F288" s="29"/>
      <c r="G288" s="29"/>
      <c r="H288" s="29"/>
      <c r="I288" s="29"/>
      <c r="J288" s="114"/>
      <c r="K288" s="29"/>
      <c r="XED288" s="28"/>
      <c r="XEE288" s="28"/>
      <c r="XEF288" s="28"/>
      <c r="XEG288" s="28"/>
      <c r="XEH288" s="28"/>
      <c r="XEI288" s="28"/>
      <c r="XEJ288" s="28"/>
      <c r="XEK288" s="28"/>
      <c r="XEL288" s="28"/>
      <c r="XEM288" s="28"/>
      <c r="XEN288" s="28"/>
      <c r="XEO288" s="28"/>
      <c r="XEP288" s="28"/>
      <c r="XEQ288" s="28"/>
      <c r="XER288" s="28"/>
      <c r="XES288" s="28"/>
      <c r="XET288" s="28"/>
      <c r="XEU288" s="28"/>
      <c r="XEV288" s="28"/>
      <c r="XEW288" s="28"/>
      <c r="XEX288" s="28"/>
      <c r="XEY288" s="28"/>
      <c r="XEZ288" s="28"/>
      <c r="XFA288" s="28"/>
      <c r="XFB288" s="28"/>
      <c r="XFC288" s="28"/>
      <c r="XFD288" s="28"/>
    </row>
    <row r="289" spans="1:11 16358:16384" s="3" customFormat="1" ht="19.05" customHeight="1">
      <c r="A289" s="110"/>
      <c r="B289" s="112"/>
      <c r="C289" s="112"/>
      <c r="D289" s="112"/>
      <c r="E289" s="112"/>
      <c r="F289" s="29"/>
      <c r="G289" s="29"/>
      <c r="H289" s="29"/>
      <c r="I289" s="29"/>
      <c r="J289" s="114"/>
      <c r="K289" s="29"/>
      <c r="XED289" s="28"/>
      <c r="XEE289" s="28"/>
      <c r="XEF289" s="28"/>
      <c r="XEG289" s="28"/>
      <c r="XEH289" s="28"/>
      <c r="XEI289" s="28"/>
      <c r="XEJ289" s="28"/>
      <c r="XEK289" s="28"/>
      <c r="XEL289" s="28"/>
      <c r="XEM289" s="28"/>
      <c r="XEN289" s="28"/>
      <c r="XEO289" s="28"/>
      <c r="XEP289" s="28"/>
      <c r="XEQ289" s="28"/>
      <c r="XER289" s="28"/>
      <c r="XES289" s="28"/>
      <c r="XET289" s="28"/>
      <c r="XEU289" s="28"/>
      <c r="XEV289" s="28"/>
      <c r="XEW289" s="28"/>
      <c r="XEX289" s="28"/>
      <c r="XEY289" s="28"/>
      <c r="XEZ289" s="28"/>
      <c r="XFA289" s="28"/>
      <c r="XFB289" s="28"/>
      <c r="XFC289" s="28"/>
      <c r="XFD289" s="28"/>
    </row>
    <row r="290" spans="1:11 16358:16384" s="3" customFormat="1" ht="19.05" customHeight="1">
      <c r="A290" s="110"/>
      <c r="B290" s="112"/>
      <c r="C290" s="112"/>
      <c r="D290" s="112"/>
      <c r="E290" s="112"/>
      <c r="F290" s="29"/>
      <c r="G290" s="29"/>
      <c r="H290" s="29"/>
      <c r="I290" s="29"/>
      <c r="J290" s="114"/>
      <c r="K290" s="29"/>
      <c r="XED290" s="28"/>
      <c r="XEE290" s="28"/>
      <c r="XEF290" s="28"/>
      <c r="XEG290" s="28"/>
      <c r="XEH290" s="28"/>
      <c r="XEI290" s="28"/>
      <c r="XEJ290" s="28"/>
      <c r="XEK290" s="28"/>
      <c r="XEL290" s="28"/>
      <c r="XEM290" s="28"/>
      <c r="XEN290" s="28"/>
      <c r="XEO290" s="28"/>
      <c r="XEP290" s="28"/>
      <c r="XEQ290" s="28"/>
      <c r="XER290" s="28"/>
      <c r="XES290" s="28"/>
      <c r="XET290" s="28"/>
      <c r="XEU290" s="28"/>
      <c r="XEV290" s="28"/>
      <c r="XEW290" s="28"/>
      <c r="XEX290" s="28"/>
      <c r="XEY290" s="28"/>
      <c r="XEZ290" s="28"/>
      <c r="XFA290" s="28"/>
      <c r="XFB290" s="28"/>
      <c r="XFC290" s="28"/>
      <c r="XFD290" s="28"/>
    </row>
    <row r="291" spans="1:11 16358:16384" s="3" customFormat="1" ht="19.05" customHeight="1">
      <c r="A291" s="110"/>
      <c r="B291" s="112"/>
      <c r="C291" s="112"/>
      <c r="D291" s="112"/>
      <c r="E291" s="112"/>
      <c r="F291" s="29"/>
      <c r="G291" s="29"/>
      <c r="H291" s="29"/>
      <c r="I291" s="29"/>
      <c r="J291" s="114"/>
      <c r="K291" s="29"/>
      <c r="XED291" s="28"/>
      <c r="XEE291" s="28"/>
      <c r="XEF291" s="28"/>
      <c r="XEG291" s="28"/>
      <c r="XEH291" s="28"/>
      <c r="XEI291" s="28"/>
      <c r="XEJ291" s="28"/>
      <c r="XEK291" s="28"/>
      <c r="XEL291" s="28"/>
      <c r="XEM291" s="28"/>
      <c r="XEN291" s="28"/>
      <c r="XEO291" s="28"/>
      <c r="XEP291" s="28"/>
      <c r="XEQ291" s="28"/>
      <c r="XER291" s="28"/>
      <c r="XES291" s="28"/>
      <c r="XET291" s="28"/>
      <c r="XEU291" s="28"/>
      <c r="XEV291" s="28"/>
      <c r="XEW291" s="28"/>
      <c r="XEX291" s="28"/>
      <c r="XEY291" s="28"/>
      <c r="XEZ291" s="28"/>
      <c r="XFA291" s="28"/>
      <c r="XFB291" s="28"/>
      <c r="XFC291" s="28"/>
      <c r="XFD291" s="28"/>
    </row>
    <row r="292" spans="1:11 16358:16384" s="3" customFormat="1" ht="19.05" customHeight="1">
      <c r="A292" s="110"/>
      <c r="B292" s="112"/>
      <c r="C292" s="112"/>
      <c r="D292" s="112"/>
      <c r="E292" s="112"/>
      <c r="F292" s="29"/>
      <c r="G292" s="29"/>
      <c r="H292" s="29"/>
      <c r="I292" s="29"/>
      <c r="J292" s="114"/>
      <c r="K292" s="29"/>
      <c r="XED292" s="28"/>
      <c r="XEE292" s="28"/>
      <c r="XEF292" s="28"/>
      <c r="XEG292" s="28"/>
      <c r="XEH292" s="28"/>
      <c r="XEI292" s="28"/>
      <c r="XEJ292" s="28"/>
      <c r="XEK292" s="28"/>
      <c r="XEL292" s="28"/>
      <c r="XEM292" s="28"/>
      <c r="XEN292" s="28"/>
      <c r="XEO292" s="28"/>
      <c r="XEP292" s="28"/>
      <c r="XEQ292" s="28"/>
      <c r="XER292" s="28"/>
      <c r="XES292" s="28"/>
      <c r="XET292" s="28"/>
      <c r="XEU292" s="28"/>
      <c r="XEV292" s="28"/>
      <c r="XEW292" s="28"/>
      <c r="XEX292" s="28"/>
      <c r="XEY292" s="28"/>
      <c r="XEZ292" s="28"/>
      <c r="XFA292" s="28"/>
      <c r="XFB292" s="28"/>
      <c r="XFC292" s="28"/>
      <c r="XFD292" s="28"/>
    </row>
    <row r="293" spans="1:11 16358:16384" s="3" customFormat="1" ht="19.05" customHeight="1">
      <c r="A293" s="110"/>
      <c r="B293" s="112"/>
      <c r="C293" s="112"/>
      <c r="D293" s="112"/>
      <c r="E293" s="112"/>
      <c r="F293" s="29"/>
      <c r="G293" s="29"/>
      <c r="H293" s="29"/>
      <c r="I293" s="29"/>
      <c r="J293" s="114"/>
      <c r="K293" s="29"/>
      <c r="XED293" s="28"/>
      <c r="XEE293" s="28"/>
      <c r="XEF293" s="28"/>
      <c r="XEG293" s="28"/>
      <c r="XEH293" s="28"/>
      <c r="XEI293" s="28"/>
      <c r="XEJ293" s="28"/>
      <c r="XEK293" s="28"/>
      <c r="XEL293" s="28"/>
      <c r="XEM293" s="28"/>
      <c r="XEN293" s="28"/>
      <c r="XEO293" s="28"/>
      <c r="XEP293" s="28"/>
      <c r="XEQ293" s="28"/>
      <c r="XER293" s="28"/>
      <c r="XES293" s="28"/>
      <c r="XET293" s="28"/>
      <c r="XEU293" s="28"/>
      <c r="XEV293" s="28"/>
      <c r="XEW293" s="28"/>
      <c r="XEX293" s="28"/>
      <c r="XEY293" s="28"/>
      <c r="XEZ293" s="28"/>
      <c r="XFA293" s="28"/>
      <c r="XFB293" s="28"/>
      <c r="XFC293" s="28"/>
      <c r="XFD293" s="28"/>
    </row>
    <row r="294" spans="1:11 16358:16384" s="3" customFormat="1" ht="19.05" customHeight="1">
      <c r="A294" s="110"/>
      <c r="B294" s="112"/>
      <c r="C294" s="112"/>
      <c r="D294" s="112"/>
      <c r="E294" s="112"/>
      <c r="F294" s="29"/>
      <c r="G294" s="29"/>
      <c r="H294" s="29"/>
      <c r="I294" s="29"/>
      <c r="J294" s="114"/>
      <c r="K294" s="29"/>
      <c r="XED294" s="28"/>
      <c r="XEE294" s="28"/>
      <c r="XEF294" s="28"/>
      <c r="XEG294" s="28"/>
      <c r="XEH294" s="28"/>
      <c r="XEI294" s="28"/>
      <c r="XEJ294" s="28"/>
      <c r="XEK294" s="28"/>
      <c r="XEL294" s="28"/>
      <c r="XEM294" s="28"/>
      <c r="XEN294" s="28"/>
      <c r="XEO294" s="28"/>
      <c r="XEP294" s="28"/>
      <c r="XEQ294" s="28"/>
      <c r="XER294" s="28"/>
      <c r="XES294" s="28"/>
      <c r="XET294" s="28"/>
      <c r="XEU294" s="28"/>
      <c r="XEV294" s="28"/>
      <c r="XEW294" s="28"/>
      <c r="XEX294" s="28"/>
      <c r="XEY294" s="28"/>
      <c r="XEZ294" s="28"/>
      <c r="XFA294" s="28"/>
      <c r="XFB294" s="28"/>
      <c r="XFC294" s="28"/>
      <c r="XFD294" s="28"/>
    </row>
    <row r="295" spans="1:11 16358:16384" s="3" customFormat="1" ht="19.05" customHeight="1">
      <c r="A295" s="110"/>
      <c r="B295" s="112"/>
      <c r="C295" s="112"/>
      <c r="D295" s="112"/>
      <c r="E295" s="112"/>
      <c r="F295" s="29"/>
      <c r="G295" s="29"/>
      <c r="H295" s="29"/>
      <c r="I295" s="29"/>
      <c r="J295" s="114"/>
      <c r="K295" s="29"/>
      <c r="XED295" s="28"/>
      <c r="XEE295" s="28"/>
      <c r="XEF295" s="28"/>
      <c r="XEG295" s="28"/>
      <c r="XEH295" s="28"/>
      <c r="XEI295" s="28"/>
      <c r="XEJ295" s="28"/>
      <c r="XEK295" s="28"/>
      <c r="XEL295" s="28"/>
      <c r="XEM295" s="28"/>
      <c r="XEN295" s="28"/>
      <c r="XEO295" s="28"/>
      <c r="XEP295" s="28"/>
      <c r="XEQ295" s="28"/>
      <c r="XER295" s="28"/>
      <c r="XES295" s="28"/>
      <c r="XET295" s="28"/>
      <c r="XEU295" s="28"/>
      <c r="XEV295" s="28"/>
      <c r="XEW295" s="28"/>
      <c r="XEX295" s="28"/>
      <c r="XEY295" s="28"/>
      <c r="XEZ295" s="28"/>
      <c r="XFA295" s="28"/>
      <c r="XFB295" s="28"/>
      <c r="XFC295" s="28"/>
      <c r="XFD295" s="28"/>
    </row>
    <row r="296" spans="1:11 16358:16384" s="3" customFormat="1" ht="19.05" customHeight="1">
      <c r="A296" s="110"/>
      <c r="B296" s="112"/>
      <c r="C296" s="112"/>
      <c r="D296" s="112"/>
      <c r="E296" s="112"/>
      <c r="F296" s="29"/>
      <c r="G296" s="29"/>
      <c r="H296" s="29"/>
      <c r="I296" s="29"/>
      <c r="J296" s="114"/>
      <c r="K296" s="29"/>
      <c r="XED296" s="28"/>
      <c r="XEE296" s="28"/>
      <c r="XEF296" s="28"/>
      <c r="XEG296" s="28"/>
      <c r="XEH296" s="28"/>
      <c r="XEI296" s="28"/>
      <c r="XEJ296" s="28"/>
      <c r="XEK296" s="28"/>
      <c r="XEL296" s="28"/>
      <c r="XEM296" s="28"/>
      <c r="XEN296" s="28"/>
      <c r="XEO296" s="28"/>
      <c r="XEP296" s="28"/>
      <c r="XEQ296" s="28"/>
      <c r="XER296" s="28"/>
      <c r="XES296" s="28"/>
      <c r="XET296" s="28"/>
      <c r="XEU296" s="28"/>
      <c r="XEV296" s="28"/>
      <c r="XEW296" s="28"/>
      <c r="XEX296" s="28"/>
      <c r="XEY296" s="28"/>
      <c r="XEZ296" s="28"/>
      <c r="XFA296" s="28"/>
      <c r="XFB296" s="28"/>
      <c r="XFC296" s="28"/>
      <c r="XFD296" s="28"/>
    </row>
    <row r="297" spans="1:11 16358:16384" s="3" customFormat="1" ht="19.05" customHeight="1">
      <c r="A297" s="110"/>
      <c r="B297" s="112"/>
      <c r="C297" s="112"/>
      <c r="D297" s="112"/>
      <c r="E297" s="112"/>
      <c r="F297" s="29"/>
      <c r="G297" s="29"/>
      <c r="H297" s="29"/>
      <c r="I297" s="29"/>
      <c r="J297" s="114"/>
      <c r="K297" s="29"/>
      <c r="XED297" s="28"/>
      <c r="XEE297" s="28"/>
      <c r="XEF297" s="28"/>
      <c r="XEG297" s="28"/>
      <c r="XEH297" s="28"/>
      <c r="XEI297" s="28"/>
      <c r="XEJ297" s="28"/>
      <c r="XEK297" s="28"/>
      <c r="XEL297" s="28"/>
      <c r="XEM297" s="28"/>
      <c r="XEN297" s="28"/>
      <c r="XEO297" s="28"/>
      <c r="XEP297" s="28"/>
      <c r="XEQ297" s="28"/>
      <c r="XER297" s="28"/>
      <c r="XES297" s="28"/>
      <c r="XET297" s="28"/>
      <c r="XEU297" s="28"/>
      <c r="XEV297" s="28"/>
      <c r="XEW297" s="28"/>
      <c r="XEX297" s="28"/>
      <c r="XEY297" s="28"/>
      <c r="XEZ297" s="28"/>
      <c r="XFA297" s="28"/>
      <c r="XFB297" s="28"/>
      <c r="XFC297" s="28"/>
      <c r="XFD297" s="28"/>
    </row>
    <row r="298" spans="1:11 16358:16384" s="3" customFormat="1" ht="19.05" customHeight="1">
      <c r="A298" s="110"/>
      <c r="B298" s="112"/>
      <c r="C298" s="112"/>
      <c r="D298" s="112"/>
      <c r="E298" s="112"/>
      <c r="F298" s="29"/>
      <c r="G298" s="29"/>
      <c r="H298" s="29"/>
      <c r="I298" s="29"/>
      <c r="J298" s="114"/>
      <c r="K298" s="29"/>
      <c r="XED298" s="28"/>
      <c r="XEE298" s="28"/>
      <c r="XEF298" s="28"/>
      <c r="XEG298" s="28"/>
      <c r="XEH298" s="28"/>
      <c r="XEI298" s="28"/>
      <c r="XEJ298" s="28"/>
      <c r="XEK298" s="28"/>
      <c r="XEL298" s="28"/>
      <c r="XEM298" s="28"/>
      <c r="XEN298" s="28"/>
      <c r="XEO298" s="28"/>
      <c r="XEP298" s="28"/>
      <c r="XEQ298" s="28"/>
      <c r="XER298" s="28"/>
      <c r="XES298" s="28"/>
      <c r="XET298" s="28"/>
      <c r="XEU298" s="28"/>
      <c r="XEV298" s="28"/>
      <c r="XEW298" s="28"/>
      <c r="XEX298" s="28"/>
      <c r="XEY298" s="28"/>
      <c r="XEZ298" s="28"/>
      <c r="XFA298" s="28"/>
      <c r="XFB298" s="28"/>
      <c r="XFC298" s="28"/>
      <c r="XFD298" s="28"/>
    </row>
    <row r="299" spans="1:11 16358:16384" s="3" customFormat="1" ht="19.05" customHeight="1">
      <c r="A299" s="110"/>
      <c r="B299" s="112"/>
      <c r="C299" s="112"/>
      <c r="D299" s="112"/>
      <c r="E299" s="112"/>
      <c r="F299" s="29"/>
      <c r="G299" s="29"/>
      <c r="H299" s="29"/>
      <c r="I299" s="29"/>
      <c r="J299" s="114"/>
      <c r="K299" s="29"/>
      <c r="XED299" s="28"/>
      <c r="XEE299" s="28"/>
      <c r="XEF299" s="28"/>
      <c r="XEG299" s="28"/>
      <c r="XEH299" s="28"/>
      <c r="XEI299" s="28"/>
      <c r="XEJ299" s="28"/>
      <c r="XEK299" s="28"/>
      <c r="XEL299" s="28"/>
      <c r="XEM299" s="28"/>
      <c r="XEN299" s="28"/>
      <c r="XEO299" s="28"/>
      <c r="XEP299" s="28"/>
      <c r="XEQ299" s="28"/>
      <c r="XER299" s="28"/>
      <c r="XES299" s="28"/>
      <c r="XET299" s="28"/>
      <c r="XEU299" s="28"/>
      <c r="XEV299" s="28"/>
      <c r="XEW299" s="28"/>
      <c r="XEX299" s="28"/>
      <c r="XEY299" s="28"/>
      <c r="XEZ299" s="28"/>
      <c r="XFA299" s="28"/>
      <c r="XFB299" s="28"/>
      <c r="XFC299" s="28"/>
      <c r="XFD299" s="28"/>
    </row>
    <row r="300" spans="1:11 16358:16384" s="3" customFormat="1" ht="19.05" customHeight="1">
      <c r="A300" s="110"/>
      <c r="B300" s="112"/>
      <c r="C300" s="112"/>
      <c r="D300" s="112"/>
      <c r="E300" s="112"/>
      <c r="F300" s="29"/>
      <c r="G300" s="29"/>
      <c r="H300" s="29"/>
      <c r="I300" s="29"/>
      <c r="J300" s="114"/>
      <c r="K300" s="29"/>
      <c r="XED300" s="28"/>
      <c r="XEE300" s="28"/>
      <c r="XEF300" s="28"/>
      <c r="XEG300" s="28"/>
      <c r="XEH300" s="28"/>
      <c r="XEI300" s="28"/>
      <c r="XEJ300" s="28"/>
      <c r="XEK300" s="28"/>
      <c r="XEL300" s="28"/>
      <c r="XEM300" s="28"/>
      <c r="XEN300" s="28"/>
      <c r="XEO300" s="28"/>
      <c r="XEP300" s="28"/>
      <c r="XEQ300" s="28"/>
      <c r="XER300" s="28"/>
      <c r="XES300" s="28"/>
      <c r="XET300" s="28"/>
      <c r="XEU300" s="28"/>
      <c r="XEV300" s="28"/>
      <c r="XEW300" s="28"/>
      <c r="XEX300" s="28"/>
      <c r="XEY300" s="28"/>
      <c r="XEZ300" s="28"/>
      <c r="XFA300" s="28"/>
      <c r="XFB300" s="28"/>
      <c r="XFC300" s="28"/>
      <c r="XFD300" s="28"/>
    </row>
    <row r="301" spans="1:11 16358:16384" s="3" customFormat="1" ht="19.05" customHeight="1">
      <c r="A301" s="110"/>
      <c r="B301" s="112"/>
      <c r="C301" s="112"/>
      <c r="D301" s="112"/>
      <c r="E301" s="112"/>
      <c r="F301" s="29"/>
      <c r="G301" s="29"/>
      <c r="H301" s="29"/>
      <c r="I301" s="29"/>
      <c r="J301" s="114"/>
      <c r="K301" s="29"/>
      <c r="XED301" s="28"/>
      <c r="XEE301" s="28"/>
      <c r="XEF301" s="28"/>
      <c r="XEG301" s="28"/>
      <c r="XEH301" s="28"/>
      <c r="XEI301" s="28"/>
      <c r="XEJ301" s="28"/>
      <c r="XEK301" s="28"/>
      <c r="XEL301" s="28"/>
      <c r="XEM301" s="28"/>
      <c r="XEN301" s="28"/>
      <c r="XEO301" s="28"/>
      <c r="XEP301" s="28"/>
      <c r="XEQ301" s="28"/>
      <c r="XER301" s="28"/>
      <c r="XES301" s="28"/>
      <c r="XET301" s="28"/>
      <c r="XEU301" s="28"/>
      <c r="XEV301" s="28"/>
      <c r="XEW301" s="28"/>
      <c r="XEX301" s="28"/>
      <c r="XEY301" s="28"/>
      <c r="XEZ301" s="28"/>
      <c r="XFA301" s="28"/>
      <c r="XFB301" s="28"/>
      <c r="XFC301" s="28"/>
      <c r="XFD301" s="28"/>
    </row>
    <row r="302" spans="1:11 16358:16384" s="3" customFormat="1" ht="19.05" customHeight="1">
      <c r="A302" s="110"/>
      <c r="B302" s="112"/>
      <c r="C302" s="112"/>
      <c r="D302" s="112"/>
      <c r="E302" s="112"/>
      <c r="F302" s="29"/>
      <c r="G302" s="29"/>
      <c r="H302" s="29"/>
      <c r="I302" s="29"/>
      <c r="J302" s="114"/>
      <c r="K302" s="29"/>
      <c r="XED302" s="28"/>
      <c r="XEE302" s="28"/>
      <c r="XEF302" s="28"/>
      <c r="XEG302" s="28"/>
      <c r="XEH302" s="28"/>
      <c r="XEI302" s="28"/>
      <c r="XEJ302" s="28"/>
      <c r="XEK302" s="28"/>
      <c r="XEL302" s="28"/>
      <c r="XEM302" s="28"/>
      <c r="XEN302" s="28"/>
      <c r="XEO302" s="28"/>
      <c r="XEP302" s="28"/>
      <c r="XEQ302" s="28"/>
      <c r="XER302" s="28"/>
      <c r="XES302" s="28"/>
      <c r="XET302" s="28"/>
      <c r="XEU302" s="28"/>
      <c r="XEV302" s="28"/>
      <c r="XEW302" s="28"/>
      <c r="XEX302" s="28"/>
      <c r="XEY302" s="28"/>
      <c r="XEZ302" s="28"/>
      <c r="XFA302" s="28"/>
      <c r="XFB302" s="28"/>
      <c r="XFC302" s="28"/>
      <c r="XFD302" s="28"/>
    </row>
    <row r="303" spans="1:11 16358:16384" s="3" customFormat="1" ht="19.05" customHeight="1">
      <c r="A303" s="110"/>
      <c r="B303" s="112"/>
      <c r="C303" s="112"/>
      <c r="D303" s="112"/>
      <c r="E303" s="112"/>
      <c r="F303" s="29"/>
      <c r="G303" s="29"/>
      <c r="H303" s="29"/>
      <c r="I303" s="29"/>
      <c r="J303" s="114"/>
      <c r="K303" s="29"/>
      <c r="XED303" s="28"/>
      <c r="XEE303" s="28"/>
      <c r="XEF303" s="28"/>
      <c r="XEG303" s="28"/>
      <c r="XEH303" s="28"/>
      <c r="XEI303" s="28"/>
      <c r="XEJ303" s="28"/>
      <c r="XEK303" s="28"/>
      <c r="XEL303" s="28"/>
      <c r="XEM303" s="28"/>
      <c r="XEN303" s="28"/>
      <c r="XEO303" s="28"/>
      <c r="XEP303" s="28"/>
      <c r="XEQ303" s="28"/>
      <c r="XER303" s="28"/>
      <c r="XES303" s="28"/>
      <c r="XET303" s="28"/>
      <c r="XEU303" s="28"/>
      <c r="XEV303" s="28"/>
      <c r="XEW303" s="28"/>
      <c r="XEX303" s="28"/>
      <c r="XEY303" s="28"/>
      <c r="XEZ303" s="28"/>
      <c r="XFA303" s="28"/>
      <c r="XFB303" s="28"/>
      <c r="XFC303" s="28"/>
      <c r="XFD303" s="28"/>
    </row>
    <row r="304" spans="1:11 16358:16384" s="3" customFormat="1" ht="19.05" customHeight="1">
      <c r="A304" s="110"/>
      <c r="B304" s="112"/>
      <c r="C304" s="112"/>
      <c r="D304" s="112"/>
      <c r="E304" s="112"/>
      <c r="F304" s="29"/>
      <c r="G304" s="29"/>
      <c r="H304" s="29"/>
      <c r="I304" s="29"/>
      <c r="J304" s="114"/>
      <c r="K304" s="29"/>
      <c r="XED304" s="28"/>
      <c r="XEE304" s="28"/>
      <c r="XEF304" s="28"/>
      <c r="XEG304" s="28"/>
      <c r="XEH304" s="28"/>
      <c r="XEI304" s="28"/>
      <c r="XEJ304" s="28"/>
      <c r="XEK304" s="28"/>
      <c r="XEL304" s="28"/>
      <c r="XEM304" s="28"/>
      <c r="XEN304" s="28"/>
      <c r="XEO304" s="28"/>
      <c r="XEP304" s="28"/>
      <c r="XEQ304" s="28"/>
      <c r="XER304" s="28"/>
      <c r="XES304" s="28"/>
      <c r="XET304" s="28"/>
      <c r="XEU304" s="28"/>
      <c r="XEV304" s="28"/>
      <c r="XEW304" s="28"/>
      <c r="XEX304" s="28"/>
      <c r="XEY304" s="28"/>
      <c r="XEZ304" s="28"/>
      <c r="XFA304" s="28"/>
      <c r="XFB304" s="28"/>
      <c r="XFC304" s="28"/>
      <c r="XFD304" s="28"/>
    </row>
    <row r="305" spans="1:11 16358:16384" s="3" customFormat="1" ht="19.05" customHeight="1">
      <c r="A305" s="110"/>
      <c r="B305" s="112"/>
      <c r="C305" s="112"/>
      <c r="D305" s="112"/>
      <c r="E305" s="112"/>
      <c r="F305" s="29"/>
      <c r="G305" s="29"/>
      <c r="H305" s="29"/>
      <c r="I305" s="29"/>
      <c r="J305" s="114"/>
      <c r="K305" s="29"/>
      <c r="XED305" s="28"/>
      <c r="XEE305" s="28"/>
      <c r="XEF305" s="28"/>
      <c r="XEG305" s="28"/>
      <c r="XEH305" s="28"/>
      <c r="XEI305" s="28"/>
      <c r="XEJ305" s="28"/>
      <c r="XEK305" s="28"/>
      <c r="XEL305" s="28"/>
      <c r="XEM305" s="28"/>
      <c r="XEN305" s="28"/>
      <c r="XEO305" s="28"/>
      <c r="XEP305" s="28"/>
      <c r="XEQ305" s="28"/>
      <c r="XER305" s="28"/>
      <c r="XES305" s="28"/>
      <c r="XET305" s="28"/>
      <c r="XEU305" s="28"/>
      <c r="XEV305" s="28"/>
      <c r="XEW305" s="28"/>
      <c r="XEX305" s="28"/>
      <c r="XEY305" s="28"/>
      <c r="XEZ305" s="28"/>
      <c r="XFA305" s="28"/>
      <c r="XFB305" s="28"/>
      <c r="XFC305" s="28"/>
      <c r="XFD305" s="28"/>
    </row>
    <row r="306" spans="1:11 16358:16384" s="3" customFormat="1" ht="19.05" customHeight="1">
      <c r="A306" s="110"/>
      <c r="B306" s="112"/>
      <c r="C306" s="112"/>
      <c r="D306" s="112"/>
      <c r="E306" s="112"/>
      <c r="F306" s="29"/>
      <c r="G306" s="29"/>
      <c r="H306" s="29"/>
      <c r="I306" s="29"/>
      <c r="J306" s="114"/>
      <c r="K306" s="29"/>
      <c r="XED306" s="28"/>
      <c r="XEE306" s="28"/>
      <c r="XEF306" s="28"/>
      <c r="XEG306" s="28"/>
      <c r="XEH306" s="28"/>
      <c r="XEI306" s="28"/>
      <c r="XEJ306" s="28"/>
      <c r="XEK306" s="28"/>
      <c r="XEL306" s="28"/>
      <c r="XEM306" s="28"/>
      <c r="XEN306" s="28"/>
      <c r="XEO306" s="28"/>
      <c r="XEP306" s="28"/>
      <c r="XEQ306" s="28"/>
      <c r="XER306" s="28"/>
      <c r="XES306" s="28"/>
      <c r="XET306" s="28"/>
      <c r="XEU306" s="28"/>
      <c r="XEV306" s="28"/>
      <c r="XEW306" s="28"/>
      <c r="XEX306" s="28"/>
      <c r="XEY306" s="28"/>
      <c r="XEZ306" s="28"/>
      <c r="XFA306" s="28"/>
      <c r="XFB306" s="28"/>
      <c r="XFC306" s="28"/>
      <c r="XFD306" s="28"/>
    </row>
    <row r="307" spans="1:11 16358:16384" s="3" customFormat="1" ht="19.05" customHeight="1">
      <c r="A307" s="110"/>
      <c r="B307" s="112"/>
      <c r="C307" s="112"/>
      <c r="D307" s="112"/>
      <c r="E307" s="112"/>
      <c r="F307" s="29"/>
      <c r="G307" s="29"/>
      <c r="H307" s="29"/>
      <c r="I307" s="29"/>
      <c r="J307" s="114"/>
      <c r="K307" s="29"/>
      <c r="XED307" s="28"/>
      <c r="XEE307" s="28"/>
      <c r="XEF307" s="28"/>
      <c r="XEG307" s="28"/>
      <c r="XEH307" s="28"/>
      <c r="XEI307" s="28"/>
      <c r="XEJ307" s="28"/>
      <c r="XEK307" s="28"/>
      <c r="XEL307" s="28"/>
      <c r="XEM307" s="28"/>
      <c r="XEN307" s="28"/>
      <c r="XEO307" s="28"/>
      <c r="XEP307" s="28"/>
      <c r="XEQ307" s="28"/>
      <c r="XER307" s="28"/>
      <c r="XES307" s="28"/>
      <c r="XET307" s="28"/>
      <c r="XEU307" s="28"/>
      <c r="XEV307" s="28"/>
      <c r="XEW307" s="28"/>
      <c r="XEX307" s="28"/>
      <c r="XEY307" s="28"/>
      <c r="XEZ307" s="28"/>
      <c r="XFA307" s="28"/>
      <c r="XFB307" s="28"/>
      <c r="XFC307" s="28"/>
      <c r="XFD307" s="28"/>
    </row>
    <row r="308" spans="1:11 16358:16384" s="3" customFormat="1" ht="19.05" customHeight="1">
      <c r="A308" s="110"/>
      <c r="B308" s="112"/>
      <c r="C308" s="112"/>
      <c r="D308" s="112"/>
      <c r="E308" s="112"/>
      <c r="F308" s="29"/>
      <c r="G308" s="29"/>
      <c r="H308" s="29"/>
      <c r="I308" s="29"/>
      <c r="J308" s="114"/>
      <c r="K308" s="29"/>
      <c r="XED308" s="28"/>
      <c r="XEE308" s="28"/>
      <c r="XEF308" s="28"/>
      <c r="XEG308" s="28"/>
      <c r="XEH308" s="28"/>
      <c r="XEI308" s="28"/>
      <c r="XEJ308" s="28"/>
      <c r="XEK308" s="28"/>
      <c r="XEL308" s="28"/>
      <c r="XEM308" s="28"/>
      <c r="XEN308" s="28"/>
      <c r="XEO308" s="28"/>
      <c r="XEP308" s="28"/>
      <c r="XEQ308" s="28"/>
      <c r="XER308" s="28"/>
      <c r="XES308" s="28"/>
      <c r="XET308" s="28"/>
      <c r="XEU308" s="28"/>
      <c r="XEV308" s="28"/>
      <c r="XEW308" s="28"/>
      <c r="XEX308" s="28"/>
      <c r="XEY308" s="28"/>
      <c r="XEZ308" s="28"/>
      <c r="XFA308" s="28"/>
      <c r="XFB308" s="28"/>
      <c r="XFC308" s="28"/>
      <c r="XFD308" s="28"/>
    </row>
    <row r="309" spans="1:11 16358:16384" s="3" customFormat="1" ht="19.05" customHeight="1">
      <c r="A309" s="110"/>
      <c r="B309" s="112"/>
      <c r="C309" s="112"/>
      <c r="D309" s="112"/>
      <c r="E309" s="112"/>
      <c r="F309" s="29"/>
      <c r="G309" s="29"/>
      <c r="H309" s="29"/>
      <c r="I309" s="29"/>
      <c r="J309" s="114"/>
      <c r="K309" s="29"/>
      <c r="XED309" s="28"/>
      <c r="XEE309" s="28"/>
      <c r="XEF309" s="28"/>
      <c r="XEG309" s="28"/>
      <c r="XEH309" s="28"/>
      <c r="XEI309" s="28"/>
      <c r="XEJ309" s="28"/>
      <c r="XEK309" s="28"/>
      <c r="XEL309" s="28"/>
      <c r="XEM309" s="28"/>
      <c r="XEN309" s="28"/>
      <c r="XEO309" s="28"/>
      <c r="XEP309" s="28"/>
      <c r="XEQ309" s="28"/>
      <c r="XER309" s="28"/>
      <c r="XES309" s="28"/>
      <c r="XET309" s="28"/>
      <c r="XEU309" s="28"/>
      <c r="XEV309" s="28"/>
      <c r="XEW309" s="28"/>
      <c r="XEX309" s="28"/>
      <c r="XEY309" s="28"/>
      <c r="XEZ309" s="28"/>
      <c r="XFA309" s="28"/>
      <c r="XFB309" s="28"/>
      <c r="XFC309" s="28"/>
      <c r="XFD309" s="28"/>
    </row>
    <row r="310" spans="1:11 16358:16384" s="3" customFormat="1" ht="19.05" customHeight="1">
      <c r="A310" s="110"/>
      <c r="B310" s="112"/>
      <c r="C310" s="112"/>
      <c r="D310" s="112"/>
      <c r="E310" s="112"/>
      <c r="F310" s="29"/>
      <c r="G310" s="29"/>
      <c r="H310" s="29"/>
      <c r="I310" s="29"/>
      <c r="J310" s="114"/>
      <c r="K310" s="29"/>
      <c r="XED310" s="28"/>
      <c r="XEE310" s="28"/>
      <c r="XEF310" s="28"/>
      <c r="XEG310" s="28"/>
      <c r="XEH310" s="28"/>
      <c r="XEI310" s="28"/>
      <c r="XEJ310" s="28"/>
      <c r="XEK310" s="28"/>
      <c r="XEL310" s="28"/>
      <c r="XEM310" s="28"/>
      <c r="XEN310" s="28"/>
      <c r="XEO310" s="28"/>
      <c r="XEP310" s="28"/>
      <c r="XEQ310" s="28"/>
      <c r="XER310" s="28"/>
      <c r="XES310" s="28"/>
      <c r="XET310" s="28"/>
      <c r="XEU310" s="28"/>
      <c r="XEV310" s="28"/>
      <c r="XEW310" s="28"/>
      <c r="XEX310" s="28"/>
      <c r="XEY310" s="28"/>
      <c r="XEZ310" s="28"/>
      <c r="XFA310" s="28"/>
      <c r="XFB310" s="28"/>
      <c r="XFC310" s="28"/>
      <c r="XFD310" s="28"/>
    </row>
    <row r="311" spans="1:11 16358:16384" s="3" customFormat="1" ht="19.05" customHeight="1">
      <c r="A311" s="110"/>
      <c r="B311" s="112"/>
      <c r="C311" s="112"/>
      <c r="D311" s="112"/>
      <c r="E311" s="112"/>
      <c r="F311" s="29"/>
      <c r="G311" s="29"/>
      <c r="H311" s="29"/>
      <c r="I311" s="29"/>
      <c r="J311" s="114"/>
      <c r="K311" s="29"/>
      <c r="XED311" s="28"/>
      <c r="XEE311" s="28"/>
      <c r="XEF311" s="28"/>
      <c r="XEG311" s="28"/>
      <c r="XEH311" s="28"/>
      <c r="XEI311" s="28"/>
      <c r="XEJ311" s="28"/>
      <c r="XEK311" s="28"/>
      <c r="XEL311" s="28"/>
      <c r="XEM311" s="28"/>
      <c r="XEN311" s="28"/>
      <c r="XEO311" s="28"/>
      <c r="XEP311" s="28"/>
      <c r="XEQ311" s="28"/>
      <c r="XER311" s="28"/>
      <c r="XES311" s="28"/>
      <c r="XET311" s="28"/>
      <c r="XEU311" s="28"/>
      <c r="XEV311" s="28"/>
      <c r="XEW311" s="28"/>
      <c r="XEX311" s="28"/>
      <c r="XEY311" s="28"/>
      <c r="XEZ311" s="28"/>
      <c r="XFA311" s="28"/>
      <c r="XFB311" s="28"/>
      <c r="XFC311" s="28"/>
      <c r="XFD311" s="28"/>
    </row>
    <row r="312" spans="1:11 16358:16384" s="3" customFormat="1" ht="19.05" customHeight="1">
      <c r="A312" s="110"/>
      <c r="B312" s="112"/>
      <c r="C312" s="112"/>
      <c r="D312" s="112"/>
      <c r="E312" s="112"/>
      <c r="F312" s="29"/>
      <c r="G312" s="29"/>
      <c r="H312" s="29"/>
      <c r="I312" s="29"/>
      <c r="J312" s="114"/>
      <c r="K312" s="29"/>
      <c r="XED312" s="28"/>
      <c r="XEE312" s="28"/>
      <c r="XEF312" s="28"/>
      <c r="XEG312" s="28"/>
      <c r="XEH312" s="28"/>
      <c r="XEI312" s="28"/>
      <c r="XEJ312" s="28"/>
      <c r="XEK312" s="28"/>
      <c r="XEL312" s="28"/>
      <c r="XEM312" s="28"/>
      <c r="XEN312" s="28"/>
      <c r="XEO312" s="28"/>
      <c r="XEP312" s="28"/>
      <c r="XEQ312" s="28"/>
      <c r="XER312" s="28"/>
      <c r="XES312" s="28"/>
      <c r="XET312" s="28"/>
      <c r="XEU312" s="28"/>
      <c r="XEV312" s="28"/>
      <c r="XEW312" s="28"/>
      <c r="XEX312" s="28"/>
      <c r="XEY312" s="28"/>
      <c r="XEZ312" s="28"/>
      <c r="XFA312" s="28"/>
      <c r="XFB312" s="28"/>
      <c r="XFC312" s="28"/>
      <c r="XFD312" s="28"/>
    </row>
    <row r="313" spans="1:11 16358:16384" s="3" customFormat="1" ht="19.05" customHeight="1">
      <c r="A313" s="110"/>
      <c r="B313" s="112"/>
      <c r="C313" s="112"/>
      <c r="D313" s="112"/>
      <c r="E313" s="112"/>
      <c r="F313" s="29"/>
      <c r="G313" s="29"/>
      <c r="H313" s="29"/>
      <c r="I313" s="29"/>
      <c r="J313" s="114"/>
      <c r="K313" s="29"/>
      <c r="XED313" s="28"/>
      <c r="XEE313" s="28"/>
      <c r="XEF313" s="28"/>
      <c r="XEG313" s="28"/>
      <c r="XEH313" s="28"/>
      <c r="XEI313" s="28"/>
      <c r="XEJ313" s="28"/>
      <c r="XEK313" s="28"/>
      <c r="XEL313" s="28"/>
      <c r="XEM313" s="28"/>
      <c r="XEN313" s="28"/>
      <c r="XEO313" s="28"/>
      <c r="XEP313" s="28"/>
      <c r="XEQ313" s="28"/>
      <c r="XER313" s="28"/>
      <c r="XES313" s="28"/>
      <c r="XET313" s="28"/>
      <c r="XEU313" s="28"/>
      <c r="XEV313" s="28"/>
      <c r="XEW313" s="28"/>
      <c r="XEX313" s="28"/>
      <c r="XEY313" s="28"/>
      <c r="XEZ313" s="28"/>
      <c r="XFA313" s="28"/>
      <c r="XFB313" s="28"/>
      <c r="XFC313" s="28"/>
      <c r="XFD313" s="28"/>
    </row>
    <row r="314" spans="1:11 16358:16384" s="3" customFormat="1" ht="19.05" customHeight="1">
      <c r="A314" s="110"/>
      <c r="B314" s="112"/>
      <c r="C314" s="112"/>
      <c r="D314" s="112"/>
      <c r="E314" s="112"/>
      <c r="F314" s="29"/>
      <c r="G314" s="29"/>
      <c r="H314" s="29"/>
      <c r="I314" s="29"/>
      <c r="J314" s="114"/>
      <c r="K314" s="29"/>
      <c r="XED314" s="28"/>
      <c r="XEE314" s="28"/>
      <c r="XEF314" s="28"/>
      <c r="XEG314" s="28"/>
      <c r="XEH314" s="28"/>
      <c r="XEI314" s="28"/>
      <c r="XEJ314" s="28"/>
      <c r="XEK314" s="28"/>
      <c r="XEL314" s="28"/>
      <c r="XEM314" s="28"/>
      <c r="XEN314" s="28"/>
      <c r="XEO314" s="28"/>
      <c r="XEP314" s="28"/>
      <c r="XEQ314" s="28"/>
      <c r="XER314" s="28"/>
      <c r="XES314" s="28"/>
      <c r="XET314" s="28"/>
      <c r="XEU314" s="28"/>
      <c r="XEV314" s="28"/>
      <c r="XEW314" s="28"/>
      <c r="XEX314" s="28"/>
      <c r="XEY314" s="28"/>
      <c r="XEZ314" s="28"/>
      <c r="XFA314" s="28"/>
      <c r="XFB314" s="28"/>
      <c r="XFC314" s="28"/>
      <c r="XFD314" s="28"/>
    </row>
    <row r="315" spans="1:11 16358:16384" s="3" customFormat="1" ht="19.05" customHeight="1">
      <c r="A315" s="110"/>
      <c r="B315" s="112"/>
      <c r="C315" s="112"/>
      <c r="D315" s="112"/>
      <c r="E315" s="112"/>
      <c r="F315" s="29"/>
      <c r="G315" s="29"/>
      <c r="H315" s="29"/>
      <c r="I315" s="29"/>
      <c r="J315" s="114"/>
      <c r="K315" s="29"/>
      <c r="XED315" s="28"/>
      <c r="XEE315" s="28"/>
      <c r="XEF315" s="28"/>
      <c r="XEG315" s="28"/>
      <c r="XEH315" s="28"/>
      <c r="XEI315" s="28"/>
      <c r="XEJ315" s="28"/>
      <c r="XEK315" s="28"/>
      <c r="XEL315" s="28"/>
      <c r="XEM315" s="28"/>
      <c r="XEN315" s="28"/>
      <c r="XEO315" s="28"/>
      <c r="XEP315" s="28"/>
      <c r="XEQ315" s="28"/>
      <c r="XER315" s="28"/>
      <c r="XES315" s="28"/>
      <c r="XET315" s="28"/>
      <c r="XEU315" s="28"/>
      <c r="XEV315" s="28"/>
      <c r="XEW315" s="28"/>
      <c r="XEX315" s="28"/>
      <c r="XEY315" s="28"/>
      <c r="XEZ315" s="28"/>
      <c r="XFA315" s="28"/>
      <c r="XFB315" s="28"/>
      <c r="XFC315" s="28"/>
      <c r="XFD315" s="28"/>
    </row>
    <row r="316" spans="1:11 16358:16384" s="3" customFormat="1" ht="19.05" customHeight="1">
      <c r="A316" s="110"/>
      <c r="B316" s="112"/>
      <c r="C316" s="112"/>
      <c r="D316" s="112"/>
      <c r="E316" s="112"/>
      <c r="F316" s="29"/>
      <c r="G316" s="29"/>
      <c r="H316" s="29"/>
      <c r="I316" s="29"/>
      <c r="J316" s="114"/>
      <c r="K316" s="29"/>
      <c r="XED316" s="28"/>
      <c r="XEE316" s="28"/>
      <c r="XEF316" s="28"/>
      <c r="XEG316" s="28"/>
      <c r="XEH316" s="28"/>
      <c r="XEI316" s="28"/>
      <c r="XEJ316" s="28"/>
      <c r="XEK316" s="28"/>
      <c r="XEL316" s="28"/>
      <c r="XEM316" s="28"/>
      <c r="XEN316" s="28"/>
      <c r="XEO316" s="28"/>
      <c r="XEP316" s="28"/>
      <c r="XEQ316" s="28"/>
      <c r="XER316" s="28"/>
      <c r="XES316" s="28"/>
      <c r="XET316" s="28"/>
      <c r="XEU316" s="28"/>
      <c r="XEV316" s="28"/>
      <c r="XEW316" s="28"/>
      <c r="XEX316" s="28"/>
      <c r="XEY316" s="28"/>
      <c r="XEZ316" s="28"/>
      <c r="XFA316" s="28"/>
      <c r="XFB316" s="28"/>
      <c r="XFC316" s="28"/>
      <c r="XFD316" s="28"/>
    </row>
    <row r="317" spans="1:11 16358:16384" s="3" customFormat="1" ht="19.05" customHeight="1">
      <c r="A317" s="110"/>
      <c r="B317" s="112"/>
      <c r="C317" s="112"/>
      <c r="D317" s="112"/>
      <c r="E317" s="112"/>
      <c r="F317" s="29"/>
      <c r="G317" s="29"/>
      <c r="H317" s="29"/>
      <c r="I317" s="29"/>
      <c r="J317" s="114"/>
      <c r="K317" s="29"/>
      <c r="XED317" s="28"/>
      <c r="XEE317" s="28"/>
      <c r="XEF317" s="28"/>
      <c r="XEG317" s="28"/>
      <c r="XEH317" s="28"/>
      <c r="XEI317" s="28"/>
      <c r="XEJ317" s="28"/>
      <c r="XEK317" s="28"/>
      <c r="XEL317" s="28"/>
      <c r="XEM317" s="28"/>
      <c r="XEN317" s="28"/>
      <c r="XEO317" s="28"/>
      <c r="XEP317" s="28"/>
      <c r="XEQ317" s="28"/>
      <c r="XER317" s="28"/>
      <c r="XES317" s="28"/>
      <c r="XET317" s="28"/>
      <c r="XEU317" s="28"/>
      <c r="XEV317" s="28"/>
      <c r="XEW317" s="28"/>
      <c r="XEX317" s="28"/>
      <c r="XEY317" s="28"/>
      <c r="XEZ317" s="28"/>
      <c r="XFA317" s="28"/>
      <c r="XFB317" s="28"/>
      <c r="XFC317" s="28"/>
      <c r="XFD317" s="28"/>
    </row>
    <row r="318" spans="1:11 16358:16384" s="3" customFormat="1" ht="19.05" customHeight="1">
      <c r="A318" s="110"/>
      <c r="B318" s="112"/>
      <c r="C318" s="112"/>
      <c r="D318" s="112"/>
      <c r="E318" s="112"/>
      <c r="F318" s="29"/>
      <c r="G318" s="29"/>
      <c r="H318" s="29"/>
      <c r="I318" s="29"/>
      <c r="J318" s="114"/>
      <c r="K318" s="29"/>
      <c r="XED318" s="28"/>
      <c r="XEE318" s="28"/>
      <c r="XEF318" s="28"/>
      <c r="XEG318" s="28"/>
      <c r="XEH318" s="28"/>
      <c r="XEI318" s="28"/>
      <c r="XEJ318" s="28"/>
      <c r="XEK318" s="28"/>
      <c r="XEL318" s="28"/>
      <c r="XEM318" s="28"/>
      <c r="XEN318" s="28"/>
      <c r="XEO318" s="28"/>
      <c r="XEP318" s="28"/>
      <c r="XEQ318" s="28"/>
      <c r="XER318" s="28"/>
      <c r="XES318" s="28"/>
      <c r="XET318" s="28"/>
      <c r="XEU318" s="28"/>
      <c r="XEV318" s="28"/>
      <c r="XEW318" s="28"/>
      <c r="XEX318" s="28"/>
      <c r="XEY318" s="28"/>
      <c r="XEZ318" s="28"/>
      <c r="XFA318" s="28"/>
      <c r="XFB318" s="28"/>
      <c r="XFC318" s="28"/>
      <c r="XFD318" s="28"/>
    </row>
  </sheetData>
  <sheetProtection formatCells="0" formatColumns="0" formatRows="0"/>
  <mergeCells count="891">
    <mergeCell ref="J313:J315"/>
    <mergeCell ref="J316:J318"/>
    <mergeCell ref="J286:J288"/>
    <mergeCell ref="J289:J291"/>
    <mergeCell ref="J292:J294"/>
    <mergeCell ref="J295:J297"/>
    <mergeCell ref="J298:J300"/>
    <mergeCell ref="J301:J303"/>
    <mergeCell ref="J304:J306"/>
    <mergeCell ref="J307:J309"/>
    <mergeCell ref="J310:J312"/>
    <mergeCell ref="J259:J261"/>
    <mergeCell ref="J262:J264"/>
    <mergeCell ref="J265:J267"/>
    <mergeCell ref="J268:J270"/>
    <mergeCell ref="J271:J273"/>
    <mergeCell ref="J274:J276"/>
    <mergeCell ref="J277:J279"/>
    <mergeCell ref="J280:J282"/>
    <mergeCell ref="J283:J285"/>
    <mergeCell ref="J232:J234"/>
    <mergeCell ref="J235:J237"/>
    <mergeCell ref="J238:J240"/>
    <mergeCell ref="J241:J243"/>
    <mergeCell ref="J244:J246"/>
    <mergeCell ref="J247:J249"/>
    <mergeCell ref="J250:J252"/>
    <mergeCell ref="J253:J255"/>
    <mergeCell ref="J256:J258"/>
    <mergeCell ref="J205:J207"/>
    <mergeCell ref="J208:J210"/>
    <mergeCell ref="J211:J213"/>
    <mergeCell ref="J214:J216"/>
    <mergeCell ref="J217:J219"/>
    <mergeCell ref="J220:J222"/>
    <mergeCell ref="J223:J225"/>
    <mergeCell ref="J226:J228"/>
    <mergeCell ref="J229:J231"/>
    <mergeCell ref="J178:J180"/>
    <mergeCell ref="J181:J183"/>
    <mergeCell ref="J184:J186"/>
    <mergeCell ref="J187:J189"/>
    <mergeCell ref="J190:J192"/>
    <mergeCell ref="J193:J195"/>
    <mergeCell ref="J196:J198"/>
    <mergeCell ref="J199:J201"/>
    <mergeCell ref="J202:J204"/>
    <mergeCell ref="J151:J153"/>
    <mergeCell ref="J154:J156"/>
    <mergeCell ref="J157:J159"/>
    <mergeCell ref="J160:J162"/>
    <mergeCell ref="J163:J165"/>
    <mergeCell ref="J166:J168"/>
    <mergeCell ref="J169:J171"/>
    <mergeCell ref="J172:J174"/>
    <mergeCell ref="J175:J177"/>
    <mergeCell ref="J124:J126"/>
    <mergeCell ref="J127:J129"/>
    <mergeCell ref="J130:J132"/>
    <mergeCell ref="J133:J135"/>
    <mergeCell ref="J136:J138"/>
    <mergeCell ref="J139:J141"/>
    <mergeCell ref="J142:J144"/>
    <mergeCell ref="J145:J147"/>
    <mergeCell ref="J148:J150"/>
    <mergeCell ref="J97:J99"/>
    <mergeCell ref="J100:J102"/>
    <mergeCell ref="J103:J105"/>
    <mergeCell ref="J106:J108"/>
    <mergeCell ref="J109:J111"/>
    <mergeCell ref="J112:J114"/>
    <mergeCell ref="J115:J117"/>
    <mergeCell ref="J118:J120"/>
    <mergeCell ref="J121:J123"/>
    <mergeCell ref="J70:J72"/>
    <mergeCell ref="J73:J75"/>
    <mergeCell ref="J76:J78"/>
    <mergeCell ref="J79:J81"/>
    <mergeCell ref="J82:J84"/>
    <mergeCell ref="J85:J87"/>
    <mergeCell ref="J88:J90"/>
    <mergeCell ref="J91:J93"/>
    <mergeCell ref="J94:J96"/>
    <mergeCell ref="J43:J45"/>
    <mergeCell ref="J46:J48"/>
    <mergeCell ref="J49:J51"/>
    <mergeCell ref="J52:J54"/>
    <mergeCell ref="J55:J57"/>
    <mergeCell ref="J58:J60"/>
    <mergeCell ref="J61:J63"/>
    <mergeCell ref="J64:J66"/>
    <mergeCell ref="J67:J69"/>
    <mergeCell ref="J16:J18"/>
    <mergeCell ref="J19:J21"/>
    <mergeCell ref="J22:J24"/>
    <mergeCell ref="J25:J27"/>
    <mergeCell ref="J28:J30"/>
    <mergeCell ref="J31:J33"/>
    <mergeCell ref="J34:J36"/>
    <mergeCell ref="J37:J39"/>
    <mergeCell ref="J40:J42"/>
    <mergeCell ref="I169:I171"/>
    <mergeCell ref="I172:I174"/>
    <mergeCell ref="I175:I177"/>
    <mergeCell ref="I178:I180"/>
    <mergeCell ref="I181:I183"/>
    <mergeCell ref="I184:I186"/>
    <mergeCell ref="I187:I189"/>
    <mergeCell ref="I190:I192"/>
    <mergeCell ref="I193:I195"/>
    <mergeCell ref="I142:I144"/>
    <mergeCell ref="I145:I147"/>
    <mergeCell ref="I148:I150"/>
    <mergeCell ref="I151:I153"/>
    <mergeCell ref="I154:I156"/>
    <mergeCell ref="I157:I159"/>
    <mergeCell ref="I160:I162"/>
    <mergeCell ref="I163:I165"/>
    <mergeCell ref="I166:I168"/>
    <mergeCell ref="I115:I117"/>
    <mergeCell ref="I118:I120"/>
    <mergeCell ref="I121:I123"/>
    <mergeCell ref="I124:I126"/>
    <mergeCell ref="I127:I129"/>
    <mergeCell ref="I130:I132"/>
    <mergeCell ref="I133:I135"/>
    <mergeCell ref="I136:I138"/>
    <mergeCell ref="I139:I141"/>
    <mergeCell ref="I88:I90"/>
    <mergeCell ref="I91:I93"/>
    <mergeCell ref="I94:I96"/>
    <mergeCell ref="I97:I99"/>
    <mergeCell ref="I100:I102"/>
    <mergeCell ref="I103:I105"/>
    <mergeCell ref="I106:I108"/>
    <mergeCell ref="I109:I111"/>
    <mergeCell ref="I112:I114"/>
    <mergeCell ref="I61:I63"/>
    <mergeCell ref="I64:I66"/>
    <mergeCell ref="I67:I69"/>
    <mergeCell ref="I70:I72"/>
    <mergeCell ref="I73:I75"/>
    <mergeCell ref="I76:I78"/>
    <mergeCell ref="I79:I81"/>
    <mergeCell ref="I82:I84"/>
    <mergeCell ref="I85:I87"/>
    <mergeCell ref="H181:H183"/>
    <mergeCell ref="H184:H186"/>
    <mergeCell ref="H187:H189"/>
    <mergeCell ref="H190:H192"/>
    <mergeCell ref="H193:H195"/>
    <mergeCell ref="I4:I6"/>
    <mergeCell ref="I7:I9"/>
    <mergeCell ref="I10:I12"/>
    <mergeCell ref="I13:I15"/>
    <mergeCell ref="I16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4"/>
    <mergeCell ref="I55:I57"/>
    <mergeCell ref="I58:I60"/>
    <mergeCell ref="H154:H156"/>
    <mergeCell ref="H157:H159"/>
    <mergeCell ref="H160:H162"/>
    <mergeCell ref="H163:H165"/>
    <mergeCell ref="H166:H168"/>
    <mergeCell ref="H169:H171"/>
    <mergeCell ref="H172:H174"/>
    <mergeCell ref="H175:H177"/>
    <mergeCell ref="H178:H180"/>
    <mergeCell ref="H127:H129"/>
    <mergeCell ref="H130:H132"/>
    <mergeCell ref="H133:H135"/>
    <mergeCell ref="H136:H138"/>
    <mergeCell ref="H139:H141"/>
    <mergeCell ref="H142:H144"/>
    <mergeCell ref="H145:H147"/>
    <mergeCell ref="H148:H150"/>
    <mergeCell ref="H151:H153"/>
    <mergeCell ref="H100:H102"/>
    <mergeCell ref="H103:H105"/>
    <mergeCell ref="H106:H108"/>
    <mergeCell ref="H109:H111"/>
    <mergeCell ref="H112:H114"/>
    <mergeCell ref="H115:H117"/>
    <mergeCell ref="H118:H120"/>
    <mergeCell ref="H121:H123"/>
    <mergeCell ref="H124:H126"/>
    <mergeCell ref="H73:H75"/>
    <mergeCell ref="H76:H78"/>
    <mergeCell ref="H79:H81"/>
    <mergeCell ref="H82:H84"/>
    <mergeCell ref="H85:H87"/>
    <mergeCell ref="H88:H90"/>
    <mergeCell ref="H91:H93"/>
    <mergeCell ref="H94:H96"/>
    <mergeCell ref="H97:H99"/>
    <mergeCell ref="G193:G195"/>
    <mergeCell ref="H4:H6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H55:H57"/>
    <mergeCell ref="H58:H60"/>
    <mergeCell ref="H61:H63"/>
    <mergeCell ref="H64:H66"/>
    <mergeCell ref="H67:H69"/>
    <mergeCell ref="H70:H72"/>
    <mergeCell ref="G166:G168"/>
    <mergeCell ref="G169:G171"/>
    <mergeCell ref="G172:G174"/>
    <mergeCell ref="G175:G177"/>
    <mergeCell ref="G178:G180"/>
    <mergeCell ref="G181:G183"/>
    <mergeCell ref="G184:G186"/>
    <mergeCell ref="G187:G189"/>
    <mergeCell ref="G190:G192"/>
    <mergeCell ref="G139:G141"/>
    <mergeCell ref="G142:G144"/>
    <mergeCell ref="G145:G147"/>
    <mergeCell ref="G148:G150"/>
    <mergeCell ref="G151:G153"/>
    <mergeCell ref="G154:G156"/>
    <mergeCell ref="G157:G159"/>
    <mergeCell ref="G160:G162"/>
    <mergeCell ref="G163:G165"/>
    <mergeCell ref="G112:G114"/>
    <mergeCell ref="G115:G117"/>
    <mergeCell ref="G118:G120"/>
    <mergeCell ref="G121:G123"/>
    <mergeCell ref="G124:G126"/>
    <mergeCell ref="G127:G129"/>
    <mergeCell ref="G130:G132"/>
    <mergeCell ref="G133:G135"/>
    <mergeCell ref="G136:G138"/>
    <mergeCell ref="G85:G87"/>
    <mergeCell ref="G88:G90"/>
    <mergeCell ref="G91:G93"/>
    <mergeCell ref="G94:G96"/>
    <mergeCell ref="G97:G99"/>
    <mergeCell ref="G100:G102"/>
    <mergeCell ref="G103:G105"/>
    <mergeCell ref="G106:G108"/>
    <mergeCell ref="G109:G111"/>
    <mergeCell ref="G58:G60"/>
    <mergeCell ref="G61:G63"/>
    <mergeCell ref="G64:G66"/>
    <mergeCell ref="G67:G69"/>
    <mergeCell ref="G70:G72"/>
    <mergeCell ref="G73:G75"/>
    <mergeCell ref="G76:G78"/>
    <mergeCell ref="G79:G81"/>
    <mergeCell ref="G82:G84"/>
    <mergeCell ref="F178:F180"/>
    <mergeCell ref="F181:F183"/>
    <mergeCell ref="F184:F186"/>
    <mergeCell ref="F187:F189"/>
    <mergeCell ref="F190:F192"/>
    <mergeCell ref="F193:F195"/>
    <mergeCell ref="G4:G6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4"/>
    <mergeCell ref="G55:G57"/>
    <mergeCell ref="F151:F153"/>
    <mergeCell ref="F154:F156"/>
    <mergeCell ref="F157:F159"/>
    <mergeCell ref="F160:F162"/>
    <mergeCell ref="F163:F165"/>
    <mergeCell ref="F166:F168"/>
    <mergeCell ref="F169:F171"/>
    <mergeCell ref="F172:F174"/>
    <mergeCell ref="F175:F177"/>
    <mergeCell ref="F124:F126"/>
    <mergeCell ref="F127:F129"/>
    <mergeCell ref="F130:F132"/>
    <mergeCell ref="F133:F135"/>
    <mergeCell ref="F136:F138"/>
    <mergeCell ref="F139:F141"/>
    <mergeCell ref="F142:F144"/>
    <mergeCell ref="F145:F147"/>
    <mergeCell ref="F148:F150"/>
    <mergeCell ref="F97:F99"/>
    <mergeCell ref="F100:F102"/>
    <mergeCell ref="F103:F105"/>
    <mergeCell ref="F106:F108"/>
    <mergeCell ref="F109:F111"/>
    <mergeCell ref="F112:F114"/>
    <mergeCell ref="F115:F117"/>
    <mergeCell ref="F118:F120"/>
    <mergeCell ref="F121:F123"/>
    <mergeCell ref="F70:F72"/>
    <mergeCell ref="F73:F75"/>
    <mergeCell ref="F76:F78"/>
    <mergeCell ref="F79:F81"/>
    <mergeCell ref="F82:F84"/>
    <mergeCell ref="F85:F87"/>
    <mergeCell ref="F88:F90"/>
    <mergeCell ref="F91:F93"/>
    <mergeCell ref="F94:F96"/>
    <mergeCell ref="E313:E315"/>
    <mergeCell ref="E316:E318"/>
    <mergeCell ref="F4:F6"/>
    <mergeCell ref="F7:F9"/>
    <mergeCell ref="F10:F12"/>
    <mergeCell ref="F13:F15"/>
    <mergeCell ref="F16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E286:E288"/>
    <mergeCell ref="E289:E291"/>
    <mergeCell ref="E292:E294"/>
    <mergeCell ref="E295:E297"/>
    <mergeCell ref="E298:E300"/>
    <mergeCell ref="E301:E303"/>
    <mergeCell ref="E304:E306"/>
    <mergeCell ref="E307:E309"/>
    <mergeCell ref="E310:E312"/>
    <mergeCell ref="E259:E261"/>
    <mergeCell ref="E262:E264"/>
    <mergeCell ref="E265:E267"/>
    <mergeCell ref="E268:E270"/>
    <mergeCell ref="E271:E273"/>
    <mergeCell ref="E274:E276"/>
    <mergeCell ref="E277:E279"/>
    <mergeCell ref="E280:E282"/>
    <mergeCell ref="E283:E285"/>
    <mergeCell ref="E232:E234"/>
    <mergeCell ref="E235:E237"/>
    <mergeCell ref="E238:E240"/>
    <mergeCell ref="E241:E243"/>
    <mergeCell ref="E244:E246"/>
    <mergeCell ref="E247:E249"/>
    <mergeCell ref="E250:E252"/>
    <mergeCell ref="E253:E255"/>
    <mergeCell ref="E256:E258"/>
    <mergeCell ref="E205:E207"/>
    <mergeCell ref="E208:E210"/>
    <mergeCell ref="E211:E213"/>
    <mergeCell ref="E214:E216"/>
    <mergeCell ref="E217:E219"/>
    <mergeCell ref="E220:E222"/>
    <mergeCell ref="E223:E225"/>
    <mergeCell ref="E226:E228"/>
    <mergeCell ref="E229:E231"/>
    <mergeCell ref="E178:E180"/>
    <mergeCell ref="E181:E183"/>
    <mergeCell ref="E184:E186"/>
    <mergeCell ref="E187:E189"/>
    <mergeCell ref="E190:E192"/>
    <mergeCell ref="E193:E195"/>
    <mergeCell ref="E196:E198"/>
    <mergeCell ref="E199:E201"/>
    <mergeCell ref="E202:E204"/>
    <mergeCell ref="E151:E153"/>
    <mergeCell ref="E154:E156"/>
    <mergeCell ref="E157:E159"/>
    <mergeCell ref="E160:E162"/>
    <mergeCell ref="E163:E165"/>
    <mergeCell ref="E166:E168"/>
    <mergeCell ref="E169:E171"/>
    <mergeCell ref="E172:E174"/>
    <mergeCell ref="E175:E177"/>
    <mergeCell ref="E124:E126"/>
    <mergeCell ref="E127:E129"/>
    <mergeCell ref="E130:E132"/>
    <mergeCell ref="E133:E135"/>
    <mergeCell ref="E136:E138"/>
    <mergeCell ref="E139:E141"/>
    <mergeCell ref="E142:E144"/>
    <mergeCell ref="E145:E147"/>
    <mergeCell ref="E148:E150"/>
    <mergeCell ref="E97:E99"/>
    <mergeCell ref="E100:E102"/>
    <mergeCell ref="E103:E105"/>
    <mergeCell ref="E106:E108"/>
    <mergeCell ref="E109:E111"/>
    <mergeCell ref="E112:E114"/>
    <mergeCell ref="E115:E117"/>
    <mergeCell ref="E118:E120"/>
    <mergeCell ref="E121:E123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D313:D315"/>
    <mergeCell ref="D316:D318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D286:D288"/>
    <mergeCell ref="D289:D291"/>
    <mergeCell ref="D292:D294"/>
    <mergeCell ref="D295:D297"/>
    <mergeCell ref="D298:D300"/>
    <mergeCell ref="D301:D303"/>
    <mergeCell ref="D304:D306"/>
    <mergeCell ref="D307:D309"/>
    <mergeCell ref="D310:D312"/>
    <mergeCell ref="D259:D261"/>
    <mergeCell ref="D262:D264"/>
    <mergeCell ref="D265:D267"/>
    <mergeCell ref="D268:D270"/>
    <mergeCell ref="D271:D273"/>
    <mergeCell ref="D274:D276"/>
    <mergeCell ref="D277:D279"/>
    <mergeCell ref="D280:D282"/>
    <mergeCell ref="D283:D285"/>
    <mergeCell ref="D232:D234"/>
    <mergeCell ref="D235:D237"/>
    <mergeCell ref="D238:D240"/>
    <mergeCell ref="D241:D243"/>
    <mergeCell ref="D244:D246"/>
    <mergeCell ref="D247:D249"/>
    <mergeCell ref="D250:D252"/>
    <mergeCell ref="D253:D255"/>
    <mergeCell ref="D256:D258"/>
    <mergeCell ref="D205:D207"/>
    <mergeCell ref="D208:D210"/>
    <mergeCell ref="D211:D213"/>
    <mergeCell ref="D214:D216"/>
    <mergeCell ref="D217:D219"/>
    <mergeCell ref="D220:D222"/>
    <mergeCell ref="D223:D225"/>
    <mergeCell ref="D226:D228"/>
    <mergeCell ref="D229:D231"/>
    <mergeCell ref="D178:D180"/>
    <mergeCell ref="D181:D183"/>
    <mergeCell ref="D184:D186"/>
    <mergeCell ref="D187:D189"/>
    <mergeCell ref="D190:D192"/>
    <mergeCell ref="D193:D195"/>
    <mergeCell ref="D196:D198"/>
    <mergeCell ref="D199:D201"/>
    <mergeCell ref="D202:D204"/>
    <mergeCell ref="D151:D153"/>
    <mergeCell ref="D154:D156"/>
    <mergeCell ref="D157:D159"/>
    <mergeCell ref="D160:D162"/>
    <mergeCell ref="D163:D165"/>
    <mergeCell ref="D166:D168"/>
    <mergeCell ref="D169:D171"/>
    <mergeCell ref="D172:D174"/>
    <mergeCell ref="D175:D177"/>
    <mergeCell ref="D124:D126"/>
    <mergeCell ref="D127:D129"/>
    <mergeCell ref="D130:D132"/>
    <mergeCell ref="D133:D135"/>
    <mergeCell ref="D136:D138"/>
    <mergeCell ref="D139:D141"/>
    <mergeCell ref="D142:D144"/>
    <mergeCell ref="D145:D147"/>
    <mergeCell ref="D148:D150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C313:C315"/>
    <mergeCell ref="C316:C318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C286:C288"/>
    <mergeCell ref="C289:C291"/>
    <mergeCell ref="C292:C294"/>
    <mergeCell ref="C295:C297"/>
    <mergeCell ref="C298:C300"/>
    <mergeCell ref="C301:C303"/>
    <mergeCell ref="C304:C306"/>
    <mergeCell ref="C307:C309"/>
    <mergeCell ref="C310:C312"/>
    <mergeCell ref="C259:C261"/>
    <mergeCell ref="C262:C264"/>
    <mergeCell ref="C265:C267"/>
    <mergeCell ref="C268:C270"/>
    <mergeCell ref="C271:C273"/>
    <mergeCell ref="C274:C276"/>
    <mergeCell ref="C277:C279"/>
    <mergeCell ref="C280:C282"/>
    <mergeCell ref="C283:C285"/>
    <mergeCell ref="C232:C234"/>
    <mergeCell ref="C235:C237"/>
    <mergeCell ref="C238:C240"/>
    <mergeCell ref="C241:C243"/>
    <mergeCell ref="C244:C246"/>
    <mergeCell ref="C247:C249"/>
    <mergeCell ref="C250:C252"/>
    <mergeCell ref="C253:C255"/>
    <mergeCell ref="C256:C258"/>
    <mergeCell ref="C205:C207"/>
    <mergeCell ref="C208:C210"/>
    <mergeCell ref="C211:C213"/>
    <mergeCell ref="C214:C216"/>
    <mergeCell ref="C217:C219"/>
    <mergeCell ref="C220:C222"/>
    <mergeCell ref="C223:C225"/>
    <mergeCell ref="C226:C228"/>
    <mergeCell ref="C229:C231"/>
    <mergeCell ref="C178:C180"/>
    <mergeCell ref="C181:C183"/>
    <mergeCell ref="C184:C186"/>
    <mergeCell ref="C187:C189"/>
    <mergeCell ref="C190:C192"/>
    <mergeCell ref="C193:C195"/>
    <mergeCell ref="C196:C198"/>
    <mergeCell ref="C199:C201"/>
    <mergeCell ref="C202:C204"/>
    <mergeCell ref="C151:C153"/>
    <mergeCell ref="C154:C156"/>
    <mergeCell ref="C157:C159"/>
    <mergeCell ref="C160:C162"/>
    <mergeCell ref="C163:C165"/>
    <mergeCell ref="C166:C168"/>
    <mergeCell ref="C169:C171"/>
    <mergeCell ref="C172:C174"/>
    <mergeCell ref="C175:C177"/>
    <mergeCell ref="C124:C126"/>
    <mergeCell ref="C127:C129"/>
    <mergeCell ref="C130:C132"/>
    <mergeCell ref="C133:C135"/>
    <mergeCell ref="C136:C138"/>
    <mergeCell ref="C139:C141"/>
    <mergeCell ref="C142:C144"/>
    <mergeCell ref="C145:C147"/>
    <mergeCell ref="C148:C150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B313:B315"/>
    <mergeCell ref="B316:B318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B286:B288"/>
    <mergeCell ref="B289:B291"/>
    <mergeCell ref="B292:B294"/>
    <mergeCell ref="B295:B297"/>
    <mergeCell ref="B298:B300"/>
    <mergeCell ref="B301:B303"/>
    <mergeCell ref="B304:B306"/>
    <mergeCell ref="B307:B309"/>
    <mergeCell ref="B310:B312"/>
    <mergeCell ref="B259:B261"/>
    <mergeCell ref="B262:B264"/>
    <mergeCell ref="B265:B267"/>
    <mergeCell ref="B268:B270"/>
    <mergeCell ref="B271:B273"/>
    <mergeCell ref="B274:B276"/>
    <mergeCell ref="B277:B279"/>
    <mergeCell ref="B280:B282"/>
    <mergeCell ref="B283:B285"/>
    <mergeCell ref="B232:B234"/>
    <mergeCell ref="B235:B237"/>
    <mergeCell ref="B238:B240"/>
    <mergeCell ref="B241:B243"/>
    <mergeCell ref="B244:B246"/>
    <mergeCell ref="B247:B249"/>
    <mergeCell ref="B250:B252"/>
    <mergeCell ref="B253:B255"/>
    <mergeCell ref="B256:B258"/>
    <mergeCell ref="B205:B207"/>
    <mergeCell ref="B208:B210"/>
    <mergeCell ref="B211:B213"/>
    <mergeCell ref="B214:B216"/>
    <mergeCell ref="B217:B219"/>
    <mergeCell ref="B220:B222"/>
    <mergeCell ref="B223:B225"/>
    <mergeCell ref="B226:B228"/>
    <mergeCell ref="B229:B231"/>
    <mergeCell ref="B178:B180"/>
    <mergeCell ref="B181:B183"/>
    <mergeCell ref="B184:B186"/>
    <mergeCell ref="B187:B189"/>
    <mergeCell ref="B190:B192"/>
    <mergeCell ref="B193:B195"/>
    <mergeCell ref="B196:B198"/>
    <mergeCell ref="B199:B201"/>
    <mergeCell ref="B202:B204"/>
    <mergeCell ref="B151:B153"/>
    <mergeCell ref="B154:B156"/>
    <mergeCell ref="B157:B159"/>
    <mergeCell ref="B160:B162"/>
    <mergeCell ref="B163:B165"/>
    <mergeCell ref="B166:B168"/>
    <mergeCell ref="B169:B171"/>
    <mergeCell ref="B172:B174"/>
    <mergeCell ref="B175:B177"/>
    <mergeCell ref="B124:B126"/>
    <mergeCell ref="B127:B129"/>
    <mergeCell ref="B130:B132"/>
    <mergeCell ref="B133:B135"/>
    <mergeCell ref="B136:B138"/>
    <mergeCell ref="B139:B141"/>
    <mergeCell ref="B142:B144"/>
    <mergeCell ref="B145:B147"/>
    <mergeCell ref="B148:B150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A313:A315"/>
    <mergeCell ref="A316:A318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A286:A288"/>
    <mergeCell ref="A289:A291"/>
    <mergeCell ref="A292:A294"/>
    <mergeCell ref="A295:A297"/>
    <mergeCell ref="A298:A300"/>
    <mergeCell ref="A301:A303"/>
    <mergeCell ref="A304:A306"/>
    <mergeCell ref="A307:A309"/>
    <mergeCell ref="A310:A312"/>
    <mergeCell ref="A259:A261"/>
    <mergeCell ref="A262:A264"/>
    <mergeCell ref="A265:A267"/>
    <mergeCell ref="A268:A270"/>
    <mergeCell ref="A271:A273"/>
    <mergeCell ref="A274:A276"/>
    <mergeCell ref="A277:A279"/>
    <mergeCell ref="A280:A282"/>
    <mergeCell ref="A283:A285"/>
    <mergeCell ref="A232:A234"/>
    <mergeCell ref="A235:A237"/>
    <mergeCell ref="A238:A240"/>
    <mergeCell ref="A241:A243"/>
    <mergeCell ref="A244:A246"/>
    <mergeCell ref="A247:A249"/>
    <mergeCell ref="A250:A252"/>
    <mergeCell ref="A253:A255"/>
    <mergeCell ref="A256:A258"/>
    <mergeCell ref="A205:A207"/>
    <mergeCell ref="A208:A210"/>
    <mergeCell ref="A211:A213"/>
    <mergeCell ref="A214:A216"/>
    <mergeCell ref="A217:A219"/>
    <mergeCell ref="A220:A222"/>
    <mergeCell ref="A223:A225"/>
    <mergeCell ref="A226:A228"/>
    <mergeCell ref="A229:A231"/>
    <mergeCell ref="A178:A180"/>
    <mergeCell ref="A181:A183"/>
    <mergeCell ref="A184:A186"/>
    <mergeCell ref="A187:A189"/>
    <mergeCell ref="A190:A192"/>
    <mergeCell ref="A193:A195"/>
    <mergeCell ref="A196:A198"/>
    <mergeCell ref="A199:A201"/>
    <mergeCell ref="A202:A204"/>
    <mergeCell ref="A151:A153"/>
    <mergeCell ref="A154:A156"/>
    <mergeCell ref="A157:A159"/>
    <mergeCell ref="A160:A162"/>
    <mergeCell ref="A163:A165"/>
    <mergeCell ref="A166:A168"/>
    <mergeCell ref="A169:A171"/>
    <mergeCell ref="A172:A174"/>
    <mergeCell ref="A175:A177"/>
    <mergeCell ref="A124:A126"/>
    <mergeCell ref="A127:A129"/>
    <mergeCell ref="A130:A132"/>
    <mergeCell ref="A133:A135"/>
    <mergeCell ref="A136:A138"/>
    <mergeCell ref="A139:A141"/>
    <mergeCell ref="A142:A144"/>
    <mergeCell ref="A145:A147"/>
    <mergeCell ref="A148:A150"/>
    <mergeCell ref="A97:A99"/>
    <mergeCell ref="A100:A102"/>
    <mergeCell ref="A103:A105"/>
    <mergeCell ref="A106:A108"/>
    <mergeCell ref="A109:A111"/>
    <mergeCell ref="A112:A114"/>
    <mergeCell ref="A115:A117"/>
    <mergeCell ref="A118:A120"/>
    <mergeCell ref="A121:A123"/>
    <mergeCell ref="A70:A72"/>
    <mergeCell ref="A73:A75"/>
    <mergeCell ref="A76:A78"/>
    <mergeCell ref="A79:A81"/>
    <mergeCell ref="A82:A84"/>
    <mergeCell ref="A85:A87"/>
    <mergeCell ref="A88:A90"/>
    <mergeCell ref="A91:A93"/>
    <mergeCell ref="A94:A96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1:AP1"/>
    <mergeCell ref="A2:B2"/>
    <mergeCell ref="J2:L2"/>
    <mergeCell ref="N2:Z2"/>
    <mergeCell ref="AJ2:AN2"/>
    <mergeCell ref="A4:A6"/>
    <mergeCell ref="A7:A9"/>
    <mergeCell ref="A10:A12"/>
    <mergeCell ref="A13:A15"/>
    <mergeCell ref="J4:J6"/>
    <mergeCell ref="J7:J9"/>
    <mergeCell ref="J10:J12"/>
    <mergeCell ref="J13:J15"/>
  </mergeCells>
  <dataValidations count="4">
    <dataValidation type="list" allowBlank="1" showInputMessage="1" showErrorMessage="1" sqref="L4:AP5 L7:AP8 L10:AP11 L13:AP14 L16:AP17 L19:AP20 L22:AP23 L25:AP26 L28:AP29 L31:AP32 L34:AP35 L37:AP38 L40:AP41 L43:AP44 L46:AP47 L49:AP50 L52:AP53 L55:AP56 L58:AP59 L61:AP62 L64:AP65 L67:AP68 L70:AP71 L73:AP74 L76:AP77 L79:AP80 L82:AP83 L85:AP86 L88:AP89 L91:AP92 L94:AP95 L97:AP98 L100:AP101 L103:AP104 L106:AP107 L109:AP110 L112:AP113 L115:AP116 L118:AP119 L121:AP122 L124:AP125 L127:AP128 L130:AP131 L133:AP134 L136:AP137 L139:AP140 L142:AP143 L145:AP146 L148:AP149 L151:AP152 L154:AP155 L157:AP158 L160:AP161 L163:AP164 L166:AP167 L169:AP170 L172:AP173 L175:AP176 L178:AP179 L181:AP182 L184:AP185 L187:AP188 L190:AP191 L193:AP194">
      <formula1>"出勤,事假,病假,休假,缺勤,放假"</formula1>
    </dataValidation>
    <dataValidation type="list" allowBlank="1" showInputMessage="1" showErrorMessage="1" sqref="A2:B2">
      <formula1>年份</formula1>
    </dataValidation>
    <dataValidation type="list" allowBlank="1" showInputMessage="1" showErrorMessage="1" sqref="C2">
      <formula1>月份</formula1>
    </dataValidation>
    <dataValidation type="list" allowBlank="1" showInputMessage="1" showErrorMessage="1" sqref="L196:AP197 L199:AP200 L202:AP203 L205:AP206 L208:AP209 L211:AP212 L214:AP215 L217:AP218 L220:AP221 L223:AP224 L226:AP227 L229:AP230 L232:AP233 L235:AP236 L238:AP239 L241:AP242 L244:AP245 L247:AP248 L250:AP251 L253:AP254 L256:AP257 L259:AP260 L262:AP263 L265:AP266 L268:AP269 L271:AP272 L274:AP275 L277:AP278 L280:AP281 L283:AP284 L286:AP287 L289:AP290 L292:AP293 L295:AP296 L298:AP299 L301:AP302 L304:AP305 L307:AP308 L310:AP311 L313:AP314 L316:AP317">
      <formula1>"√,×"</formula1>
    </dataValidation>
  </dataValidations>
  <printOptions horizontalCentered="1"/>
  <pageMargins left="0.196527777777778" right="0.196527777777778" top="0.196527777777778" bottom="0.196527777777778" header="0" footer="0"/>
  <pageSetup fitToHeight="0" orientation="landscape" pageOrder="overThenDown" paperSize="9" scale="5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>
    <pageSetUpPr fitToPage="1"/>
  </sheetPr>
  <dimension ref="A1:XFD318"/>
  <sheetViews>
    <sheetView showGridLines="0" showZeros="0" workbookViewId="0" topLeftCell="A1">
      <selection pane="topLeft" activeCell="AR1" sqref="AR1"/>
    </sheetView>
  </sheetViews>
  <sheetFormatPr defaultColWidth="9" defaultRowHeight="19.05" customHeight="1"/>
  <cols>
    <col min="1" max="1" width="4.7" style="1" customWidth="1"/>
    <col min="2" max="2" width="7.9" style="1" customWidth="1"/>
    <col min="3" max="3" width="8.7" style="1" customWidth="1"/>
    <col min="4" max="4" width="9.9" style="1" customWidth="1"/>
    <col min="5" max="9" width="6.9" style="1" customWidth="1"/>
    <col min="10" max="10" width="8.7" style="4" customWidth="1"/>
    <col min="11" max="11" width="6.9" style="1" customWidth="1"/>
    <col min="12" max="42" width="4.3" style="1" customWidth="1"/>
    <col min="43" max="43" width="2.7" style="1" customWidth="1"/>
    <col min="44" max="16357" width="9" style="1"/>
    <col min="16358" max="16384" width="9" style="5"/>
  </cols>
  <sheetData>
    <row r="1" spans="1:42" s="1" customFormat="1" ht="39" customHeight="1">
      <c r="A1" s="96" t="s">
        <v>78</v>
      </c>
      <c r="B1" s="96"/>
      <c r="C1" s="96"/>
      <c r="D1" s="96"/>
      <c r="E1" s="96"/>
      <c r="F1" s="96"/>
      <c r="G1" s="96"/>
      <c r="H1" s="96"/>
      <c r="I1" s="96"/>
      <c r="J1" s="103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</row>
    <row r="2" spans="1:42" s="1" customFormat="1" ht="19.95" customHeight="1">
      <c r="A2" s="104">
        <v>2022</v>
      </c>
      <c r="B2" s="104"/>
      <c r="C2" s="6">
        <v>11</v>
      </c>
      <c r="E2" s="7"/>
      <c r="F2" s="7"/>
      <c r="G2" s="7"/>
      <c r="H2" s="7"/>
      <c r="I2" s="7"/>
      <c r="J2" s="105" t="str">
        <f>"本月 "&amp;DAY(DATE(A2,C2+1,1)-1)&amp;" 天"</f>
        <v>本月 30 天</v>
      </c>
      <c r="K2" s="106"/>
      <c r="L2" s="106"/>
      <c r="M2" s="13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22"/>
      <c r="AB2" s="22"/>
      <c r="AC2" s="22"/>
      <c r="AD2" s="22"/>
      <c r="AE2" s="22"/>
      <c r="AF2" s="23"/>
      <c r="AG2" s="23"/>
      <c r="AH2" s="23"/>
      <c r="AI2" s="23"/>
      <c r="AJ2" s="108" t="s">
        <v>79</v>
      </c>
      <c r="AK2" s="108"/>
      <c r="AL2" s="108"/>
      <c r="AM2" s="108"/>
      <c r="AN2" s="108"/>
      <c r="AO2" s="23">
        <v>7</v>
      </c>
      <c r="AP2" s="24" t="s">
        <v>80</v>
      </c>
    </row>
    <row r="3" spans="1:42" s="2" customFormat="1" ht="49.95" customHeight="1">
      <c r="A3" s="8" t="s">
        <v>81</v>
      </c>
      <c r="B3" s="9" t="s">
        <v>1</v>
      </c>
      <c r="C3" s="10" t="s">
        <v>62</v>
      </c>
      <c r="D3" s="11" t="s">
        <v>63</v>
      </c>
      <c r="E3" s="11" t="s">
        <v>64</v>
      </c>
      <c r="F3" s="12" t="s">
        <v>65</v>
      </c>
      <c r="G3" s="12" t="s">
        <v>66</v>
      </c>
      <c r="H3" s="12" t="s">
        <v>67</v>
      </c>
      <c r="I3" s="12" t="s">
        <v>68</v>
      </c>
      <c r="J3" s="14" t="s">
        <v>69</v>
      </c>
      <c r="K3" s="12" t="s">
        <v>82</v>
      </c>
      <c r="L3" s="15">
        <f t="shared" si="0" ref="L3:AP3">IF(MONTH(DATE($A$2,$C$2,COLUMN(A1)))=$C$2,DATE($A$2,$C$2,COLUMN(A1)),"")</f>
        <v>44866</v>
      </c>
      <c r="M3" s="15">
        <f t="shared" si="0"/>
        <v>44867</v>
      </c>
      <c r="N3" s="15">
        <f t="shared" si="0"/>
        <v>44868</v>
      </c>
      <c r="O3" s="15">
        <f t="shared" si="0"/>
        <v>44869</v>
      </c>
      <c r="P3" s="15">
        <f t="shared" si="0"/>
        <v>44870</v>
      </c>
      <c r="Q3" s="15">
        <f t="shared" si="0"/>
        <v>44871</v>
      </c>
      <c r="R3" s="15">
        <f t="shared" si="0"/>
        <v>44872</v>
      </c>
      <c r="S3" s="15">
        <f t="shared" si="0"/>
        <v>44873</v>
      </c>
      <c r="T3" s="15">
        <f t="shared" si="0"/>
        <v>44874</v>
      </c>
      <c r="U3" s="15">
        <f t="shared" si="0"/>
        <v>44875</v>
      </c>
      <c r="V3" s="15">
        <f t="shared" si="0"/>
        <v>44876</v>
      </c>
      <c r="W3" s="15">
        <f t="shared" si="0"/>
        <v>44877</v>
      </c>
      <c r="X3" s="15">
        <f t="shared" si="0"/>
        <v>44878</v>
      </c>
      <c r="Y3" s="15">
        <f t="shared" si="0"/>
        <v>44879</v>
      </c>
      <c r="Z3" s="15">
        <f t="shared" si="0"/>
        <v>44880</v>
      </c>
      <c r="AA3" s="15">
        <f t="shared" si="0"/>
        <v>44881</v>
      </c>
      <c r="AB3" s="15">
        <f t="shared" si="0"/>
        <v>44882</v>
      </c>
      <c r="AC3" s="15">
        <f t="shared" si="0"/>
        <v>44883</v>
      </c>
      <c r="AD3" s="15">
        <f t="shared" si="0"/>
        <v>44884</v>
      </c>
      <c r="AE3" s="15">
        <f t="shared" si="0"/>
        <v>44885</v>
      </c>
      <c r="AF3" s="15">
        <f t="shared" si="0"/>
        <v>44886</v>
      </c>
      <c r="AG3" s="15">
        <f t="shared" si="0"/>
        <v>44887</v>
      </c>
      <c r="AH3" s="15">
        <f t="shared" si="0"/>
        <v>44888</v>
      </c>
      <c r="AI3" s="15">
        <f t="shared" si="0"/>
        <v>44889</v>
      </c>
      <c r="AJ3" s="15">
        <f t="shared" si="0"/>
        <v>44890</v>
      </c>
      <c r="AK3" s="15">
        <f t="shared" si="0"/>
        <v>44891</v>
      </c>
      <c r="AL3" s="15">
        <f t="shared" si="0"/>
        <v>44892</v>
      </c>
      <c r="AM3" s="15">
        <f t="shared" si="0"/>
        <v>44893</v>
      </c>
      <c r="AN3" s="15">
        <f t="shared" si="0"/>
        <v>44894</v>
      </c>
      <c r="AO3" s="15">
        <f t="shared" si="0"/>
        <v>44895</v>
      </c>
      <c r="AP3" s="15" t="str">
        <f t="shared" si="0"/>
        <v/>
      </c>
    </row>
    <row r="4" spans="1:42 16358:16384" s="3" customFormat="1" ht="19.05" customHeight="1">
      <c r="A4" s="109">
        <f ca="1">IF(B4=0,"",COUNTA($B$3:$B3))</f>
        <v>1</v>
      </c>
      <c r="B4" s="111" t="str">
        <f ca="1">INDIRECT("员工信息表!B"&amp;COUNTA($B$3:$B3)+2)</f>
        <v>苏继兵</v>
      </c>
      <c r="C4" s="111">
        <v>22</v>
      </c>
      <c r="D4" s="111">
        <f>(COUNTIF($L4:$AP4,"出勤")+COUNTIF($L5:$AP5,"出勤"))*0.5</f>
        <v>2.5</v>
      </c>
      <c r="E4" s="111">
        <f>(COUNTIF($L4:$AP4,"事假")+COUNTIF($L5:$AP5,"事假"))*0.5</f>
        <v>0.5</v>
      </c>
      <c r="F4" s="111">
        <f>(COUNTIF($L4:$AP4,"病假")+COUNTIF($L5:$AP5,"病假"))*0.5</f>
        <v>0.5</v>
      </c>
      <c r="G4" s="111">
        <f>(COUNTIF($L4:$AP4,"休假")+COUNTIF($L5:$AP5,"休假"))*0.5</f>
        <v>0.5</v>
      </c>
      <c r="H4" s="111">
        <f>(COUNTIF($L4:$AP4,"缺勤")+COUNTIF($L5:$AP5,"缺勤"))*0.5</f>
        <v>0.5</v>
      </c>
      <c r="I4" s="111">
        <f>(COUNTIF($L4:$AP4,"放假")+COUNTIF($L5:$AP5,"放假"))*0.5</f>
        <v>0.5</v>
      </c>
      <c r="J4" s="113">
        <f>(SUM(L6:AP6))/$AO$2</f>
        <v>1.2857142857142858</v>
      </c>
      <c r="K4" s="16" t="str">
        <f ca="1">IF(A4="","",IF(MOD(ROW(),3)=1,"上午",IF(MOD(ROW(),3)=2,"下午","加班")))</f>
        <v>上午</v>
      </c>
      <c r="L4" s="17" t="s">
        <v>83</v>
      </c>
      <c r="M4" s="17" t="s">
        <v>83</v>
      </c>
      <c r="N4" s="17" t="s">
        <v>83</v>
      </c>
      <c r="O4" s="17"/>
      <c r="P4" s="17" t="s">
        <v>74</v>
      </c>
      <c r="Q4" s="17"/>
      <c r="R4" s="17"/>
      <c r="S4" s="17"/>
      <c r="T4" s="17" t="s">
        <v>75</v>
      </c>
      <c r="U4" s="17"/>
      <c r="V4" s="17" t="s">
        <v>76</v>
      </c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25"/>
      <c r="XED4" s="28"/>
      <c r="XEE4" s="28"/>
      <c r="XEF4" s="28"/>
      <c r="XEG4" s="28"/>
      <c r="XEH4" s="28"/>
      <c r="XEI4" s="28"/>
      <c r="XEJ4" s="28"/>
      <c r="XEK4" s="28"/>
      <c r="XEL4" s="28"/>
      <c r="XEM4" s="28"/>
      <c r="XEN4" s="28"/>
      <c r="XEO4" s="28"/>
      <c r="XEP4" s="28"/>
      <c r="XEQ4" s="28"/>
      <c r="XER4" s="28"/>
      <c r="XES4" s="28"/>
      <c r="XET4" s="28"/>
      <c r="XEU4" s="28"/>
      <c r="XEV4" s="28"/>
      <c r="XEW4" s="28"/>
      <c r="XEX4" s="28"/>
      <c r="XEY4" s="28"/>
      <c r="XEZ4" s="28"/>
      <c r="XFA4" s="28"/>
      <c r="XFB4" s="28"/>
      <c r="XFC4" s="28"/>
      <c r="XFD4" s="28"/>
    </row>
    <row r="5" spans="1:42 16358:16384" s="3" customFormat="1" ht="19.05" customHeight="1">
      <c r="A5" s="109"/>
      <c r="B5" s="111"/>
      <c r="C5" s="111"/>
      <c r="D5" s="111"/>
      <c r="E5" s="111"/>
      <c r="F5" s="111"/>
      <c r="G5" s="111"/>
      <c r="H5" s="111"/>
      <c r="I5" s="111"/>
      <c r="J5" s="113"/>
      <c r="K5" s="18" t="str">
        <f ca="1">IF(A4="","",IF(MOD(ROW(),3)=1,"上午",IF(MOD(ROW(),3)=2,"下午","加班")))</f>
        <v>下午</v>
      </c>
      <c r="L5" s="19" t="s">
        <v>83</v>
      </c>
      <c r="M5" s="19" t="s">
        <v>83</v>
      </c>
      <c r="N5" s="19"/>
      <c r="O5" s="19" t="s">
        <v>84</v>
      </c>
      <c r="P5" s="19"/>
      <c r="Q5" s="19"/>
      <c r="R5" s="19" t="s">
        <v>73</v>
      </c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26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  <c r="XEY5" s="28"/>
      <c r="XEZ5" s="28"/>
      <c r="XFA5" s="28"/>
      <c r="XFB5" s="28"/>
      <c r="XFC5" s="28"/>
      <c r="XFD5" s="28"/>
    </row>
    <row r="6" spans="1:42 16358:16384" s="3" customFormat="1" ht="19.05" customHeight="1">
      <c r="A6" s="109"/>
      <c r="B6" s="111"/>
      <c r="C6" s="111"/>
      <c r="D6" s="111"/>
      <c r="E6" s="111"/>
      <c r="F6" s="111"/>
      <c r="G6" s="111"/>
      <c r="H6" s="111"/>
      <c r="I6" s="111"/>
      <c r="J6" s="113"/>
      <c r="K6" s="20" t="str">
        <f ca="1">IF(A4="","",IF(MOD(ROW(),3)=1,"上午",IF(MOD(ROW(),3)=2,"下午","加班")))</f>
        <v>加班</v>
      </c>
      <c r="L6" s="21">
        <v>6</v>
      </c>
      <c r="M6" s="21"/>
      <c r="N6" s="21">
        <v>3</v>
      </c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7"/>
      <c r="XED6" s="28"/>
      <c r="XEE6" s="28"/>
      <c r="XEF6" s="28"/>
      <c r="XEG6" s="28"/>
      <c r="XEH6" s="28"/>
      <c r="XEI6" s="28"/>
      <c r="XEJ6" s="28"/>
      <c r="XEK6" s="28"/>
      <c r="XEL6" s="28"/>
      <c r="XEM6" s="28"/>
      <c r="XEN6" s="28"/>
      <c r="XEO6" s="28"/>
      <c r="XEP6" s="28"/>
      <c r="XEQ6" s="28"/>
      <c r="XER6" s="28"/>
      <c r="XES6" s="28"/>
      <c r="XET6" s="28"/>
      <c r="XEU6" s="28"/>
      <c r="XEV6" s="28"/>
      <c r="XEW6" s="28"/>
      <c r="XEX6" s="28"/>
      <c r="XEY6" s="28"/>
      <c r="XEZ6" s="28"/>
      <c r="XFA6" s="28"/>
      <c r="XFB6" s="28"/>
      <c r="XFC6" s="28"/>
      <c r="XFD6" s="28"/>
    </row>
    <row r="7" spans="1:42 16358:16384" s="3" customFormat="1" ht="19.05" customHeight="1">
      <c r="A7" s="109">
        <f ca="1">IF(B7=0,"",COUNTA($B$3:$B6))</f>
        <v>2</v>
      </c>
      <c r="B7" s="111" t="str">
        <f ca="1">INDIRECT("员工信息表!B"&amp;COUNTA($B$3:$B6)+2)</f>
        <v>苏继中</v>
      </c>
      <c r="C7" s="111">
        <v>22</v>
      </c>
      <c r="D7" s="111">
        <f>(COUNTIF($L7:$AP7,"出勤")+COUNTIF($L8:$AP8,"出勤"))*0.5</f>
        <v>2.5</v>
      </c>
      <c r="E7" s="111">
        <f>(COUNTIF($L7:$AP7,"事假")+COUNTIF($L8:$AP8,"事假"))*0.5</f>
        <v>0.5</v>
      </c>
      <c r="F7" s="111">
        <f>(COUNTIF($L7:$AP7,"病假")+COUNTIF($L8:$AP8,"病假"))*0.5</f>
        <v>0.5</v>
      </c>
      <c r="G7" s="111">
        <f>(COUNTIF($L7:$AP7,"休假")+COUNTIF($L8:$AP8,"休假"))*0.5</f>
        <v>0.5</v>
      </c>
      <c r="H7" s="111">
        <f>(COUNTIF($L7:$AP7,"缺勤")+COUNTIF($L8:$AP8,"缺勤"))*0.5</f>
        <v>0.5</v>
      </c>
      <c r="I7" s="111">
        <f>(COUNTIF($L7:$AP7,"放假")+COUNTIF($L8:$AP8,"放假"))*0.5</f>
        <v>0.5</v>
      </c>
      <c r="J7" s="113">
        <f>(SUM(L9:AP9))/$AO$2</f>
        <v>1.5714285714285714</v>
      </c>
      <c r="K7" s="16" t="str">
        <f ca="1">IF(A7="","",IF(MOD(ROW(),3)=1,"上午",IF(MOD(ROW(),3)=2,"下午","加班")))</f>
        <v>上午</v>
      </c>
      <c r="L7" s="17" t="s">
        <v>83</v>
      </c>
      <c r="M7" s="17" t="s">
        <v>83</v>
      </c>
      <c r="N7" s="17" t="s">
        <v>83</v>
      </c>
      <c r="O7" s="17"/>
      <c r="P7" s="17" t="s">
        <v>74</v>
      </c>
      <c r="Q7" s="17"/>
      <c r="R7" s="17"/>
      <c r="S7" s="17"/>
      <c r="T7" s="17" t="s">
        <v>75</v>
      </c>
      <c r="U7" s="17"/>
      <c r="V7" s="17" t="s">
        <v>76</v>
      </c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25"/>
      <c r="XED7" s="28"/>
      <c r="XEE7" s="28"/>
      <c r="XEF7" s="28"/>
      <c r="XEG7" s="28"/>
      <c r="XEH7" s="28"/>
      <c r="XEI7" s="28"/>
      <c r="XEJ7" s="28"/>
      <c r="XEK7" s="28"/>
      <c r="XEL7" s="28"/>
      <c r="XEM7" s="28"/>
      <c r="XEN7" s="28"/>
      <c r="XEO7" s="28"/>
      <c r="XEP7" s="28"/>
      <c r="XEQ7" s="28"/>
      <c r="XER7" s="28"/>
      <c r="XES7" s="28"/>
      <c r="XET7" s="28"/>
      <c r="XEU7" s="28"/>
      <c r="XEV7" s="28"/>
      <c r="XEW7" s="28"/>
      <c r="XEX7" s="28"/>
      <c r="XEY7" s="28"/>
      <c r="XEZ7" s="28"/>
      <c r="XFA7" s="28"/>
      <c r="XFB7" s="28"/>
      <c r="XFC7" s="28"/>
      <c r="XFD7" s="28"/>
    </row>
    <row r="8" spans="1:42 16358:16384" s="3" customFormat="1" ht="19.05" customHeight="1">
      <c r="A8" s="109"/>
      <c r="B8" s="111"/>
      <c r="C8" s="111"/>
      <c r="D8" s="111"/>
      <c r="E8" s="111"/>
      <c r="F8" s="111"/>
      <c r="G8" s="111"/>
      <c r="H8" s="111"/>
      <c r="I8" s="111"/>
      <c r="J8" s="113"/>
      <c r="K8" s="18" t="str">
        <f ca="1">IF(A7="","",IF(MOD(ROW(),3)=1,"上午",IF(MOD(ROW(),3)=2,"下午","加班")))</f>
        <v>下午</v>
      </c>
      <c r="L8" s="19" t="s">
        <v>83</v>
      </c>
      <c r="M8" s="19" t="s">
        <v>83</v>
      </c>
      <c r="N8" s="19"/>
      <c r="O8" s="19" t="s">
        <v>84</v>
      </c>
      <c r="P8" s="19"/>
      <c r="Q8" s="19"/>
      <c r="R8" s="19" t="s">
        <v>73</v>
      </c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26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  <c r="XEV8" s="28"/>
      <c r="XEW8" s="28"/>
      <c r="XEX8" s="28"/>
      <c r="XEY8" s="28"/>
      <c r="XEZ8" s="28"/>
      <c r="XFA8" s="28"/>
      <c r="XFB8" s="28"/>
      <c r="XFC8" s="28"/>
      <c r="XFD8" s="28"/>
    </row>
    <row r="9" spans="1:42 16358:16384" s="3" customFormat="1" ht="19.05" customHeight="1">
      <c r="A9" s="109"/>
      <c r="B9" s="111"/>
      <c r="C9" s="111"/>
      <c r="D9" s="111"/>
      <c r="E9" s="111"/>
      <c r="F9" s="111"/>
      <c r="G9" s="111"/>
      <c r="H9" s="111"/>
      <c r="I9" s="111"/>
      <c r="J9" s="113"/>
      <c r="K9" s="20" t="str">
        <f ca="1">IF(A7="","",IF(MOD(ROW(),3)=1,"上午",IF(MOD(ROW(),3)=2,"下午","加班")))</f>
        <v>加班</v>
      </c>
      <c r="L9" s="21">
        <v>7</v>
      </c>
      <c r="M9" s="21"/>
      <c r="N9" s="21">
        <v>4</v>
      </c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7"/>
      <c r="XED9" s="28"/>
      <c r="XEE9" s="28"/>
      <c r="XEF9" s="28"/>
      <c r="XEG9" s="28"/>
      <c r="XEH9" s="28"/>
      <c r="XEI9" s="28"/>
      <c r="XEJ9" s="28"/>
      <c r="XEK9" s="28"/>
      <c r="XEL9" s="28"/>
      <c r="XEM9" s="28"/>
      <c r="XEN9" s="28"/>
      <c r="XEO9" s="28"/>
      <c r="XEP9" s="28"/>
      <c r="XEQ9" s="28"/>
      <c r="XER9" s="28"/>
      <c r="XES9" s="28"/>
      <c r="XET9" s="28"/>
      <c r="XEU9" s="28"/>
      <c r="XEV9" s="28"/>
      <c r="XEW9" s="28"/>
      <c r="XEX9" s="28"/>
      <c r="XEY9" s="28"/>
      <c r="XEZ9" s="28"/>
      <c r="XFA9" s="28"/>
      <c r="XFB9" s="28"/>
      <c r="XFC9" s="28"/>
      <c r="XFD9" s="28"/>
    </row>
    <row r="10" spans="1:42 16358:16384" s="3" customFormat="1" ht="19.05" customHeight="1">
      <c r="A10" s="109">
        <f ca="1">IF(B10=0,"",COUNTA($B$3:$B9))</f>
        <v>3</v>
      </c>
      <c r="B10" s="111" t="str">
        <f ca="1">INDIRECT("员工信息表!B"&amp;COUNTA($B$3:$B9)+2)</f>
        <v>刘毅</v>
      </c>
      <c r="C10" s="111">
        <v>22</v>
      </c>
      <c r="D10" s="111">
        <f>(COUNTIF($L10:$AP10,"出勤")+COUNTIF($L11:$AP11,"出勤"))*0.5</f>
        <v>2.5</v>
      </c>
      <c r="E10" s="111">
        <f>(COUNTIF($L10:$AP10,"事假")+COUNTIF($L11:$AP11,"事假"))*0.5</f>
        <v>0.5</v>
      </c>
      <c r="F10" s="111">
        <f>(COUNTIF($L10:$AP10,"病假")+COUNTIF($L11:$AP11,"病假"))*0.5</f>
        <v>0.5</v>
      </c>
      <c r="G10" s="111">
        <f>(COUNTIF($L10:$AP10,"休假")+COUNTIF($L11:$AP11,"休假"))*0.5</f>
        <v>0.5</v>
      </c>
      <c r="H10" s="111">
        <f>(COUNTIF($L10:$AP10,"缺勤")+COUNTIF($L11:$AP11,"缺勤"))*0.5</f>
        <v>0.5</v>
      </c>
      <c r="I10" s="111">
        <f>(COUNTIF($L10:$AP10,"放假")+COUNTIF($L11:$AP11,"放假"))*0.5</f>
        <v>0.5</v>
      </c>
      <c r="J10" s="113">
        <f>(SUM(L12:AP12))/$AO$2</f>
        <v>1.8571428571428572</v>
      </c>
      <c r="K10" s="16" t="str">
        <f ca="1">IF(A10="","",IF(MOD(ROW(),3)=1,"上午",IF(MOD(ROW(),3)=2,"下午","加班")))</f>
        <v>上午</v>
      </c>
      <c r="L10" s="17" t="s">
        <v>83</v>
      </c>
      <c r="M10" s="17" t="s">
        <v>83</v>
      </c>
      <c r="N10" s="17" t="s">
        <v>83</v>
      </c>
      <c r="O10" s="17"/>
      <c r="P10" s="17" t="s">
        <v>74</v>
      </c>
      <c r="Q10" s="17"/>
      <c r="R10" s="17"/>
      <c r="S10" s="17"/>
      <c r="T10" s="17" t="s">
        <v>75</v>
      </c>
      <c r="U10" s="17"/>
      <c r="V10" s="17" t="s">
        <v>76</v>
      </c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25"/>
      <c r="XED10" s="28"/>
      <c r="XEE10" s="28"/>
      <c r="XEF10" s="28"/>
      <c r="XEG10" s="28"/>
      <c r="XEH10" s="28"/>
      <c r="XEI10" s="28"/>
      <c r="XEJ10" s="28"/>
      <c r="XEK10" s="28"/>
      <c r="XEL10" s="28"/>
      <c r="XEM10" s="28"/>
      <c r="XEN10" s="28"/>
      <c r="XEO10" s="28"/>
      <c r="XEP10" s="28"/>
      <c r="XEQ10" s="28"/>
      <c r="XER10" s="28"/>
      <c r="XES10" s="28"/>
      <c r="XET10" s="28"/>
      <c r="XEU10" s="28"/>
      <c r="XEV10" s="28"/>
      <c r="XEW10" s="28"/>
      <c r="XEX10" s="28"/>
      <c r="XEY10" s="28"/>
      <c r="XEZ10" s="28"/>
      <c r="XFA10" s="28"/>
      <c r="XFB10" s="28"/>
      <c r="XFC10" s="28"/>
      <c r="XFD10" s="28"/>
    </row>
    <row r="11" spans="1:42 16358:16384" s="3" customFormat="1" ht="19.05" customHeight="1">
      <c r="A11" s="109"/>
      <c r="B11" s="111"/>
      <c r="C11" s="111"/>
      <c r="D11" s="111"/>
      <c r="E11" s="111"/>
      <c r="F11" s="111"/>
      <c r="G11" s="111"/>
      <c r="H11" s="111"/>
      <c r="I11" s="111"/>
      <c r="J11" s="113"/>
      <c r="K11" s="18" t="str">
        <f ca="1">IF(A10="","",IF(MOD(ROW(),3)=1,"上午",IF(MOD(ROW(),3)=2,"下午","加班")))</f>
        <v>下午</v>
      </c>
      <c r="L11" s="19" t="s">
        <v>83</v>
      </c>
      <c r="M11" s="19" t="s">
        <v>83</v>
      </c>
      <c r="N11" s="19"/>
      <c r="O11" s="19" t="s">
        <v>84</v>
      </c>
      <c r="P11" s="19"/>
      <c r="Q11" s="19"/>
      <c r="R11" s="19" t="s">
        <v>73</v>
      </c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26"/>
      <c r="XED11" s="28"/>
      <c r="XEE11" s="28"/>
      <c r="XEF11" s="28"/>
      <c r="XEG11" s="28"/>
      <c r="XEH11" s="28"/>
      <c r="XEI11" s="28"/>
      <c r="XEJ11" s="28"/>
      <c r="XEK11" s="28"/>
      <c r="XEL11" s="28"/>
      <c r="XEM11" s="28"/>
      <c r="XEN11" s="28"/>
      <c r="XEO11" s="28"/>
      <c r="XEP11" s="28"/>
      <c r="XEQ11" s="28"/>
      <c r="XER11" s="28"/>
      <c r="XES11" s="28"/>
      <c r="XET11" s="28"/>
      <c r="XEU11" s="28"/>
      <c r="XEV11" s="28"/>
      <c r="XEW11" s="28"/>
      <c r="XEX11" s="28"/>
      <c r="XEY11" s="28"/>
      <c r="XEZ11" s="28"/>
      <c r="XFA11" s="28"/>
      <c r="XFB11" s="28"/>
      <c r="XFC11" s="28"/>
      <c r="XFD11" s="28"/>
    </row>
    <row r="12" spans="1:42 16358:16384" s="3" customFormat="1" ht="19.05" customHeight="1">
      <c r="A12" s="109"/>
      <c r="B12" s="111"/>
      <c r="C12" s="111"/>
      <c r="D12" s="111"/>
      <c r="E12" s="111"/>
      <c r="F12" s="111"/>
      <c r="G12" s="111"/>
      <c r="H12" s="111"/>
      <c r="I12" s="111"/>
      <c r="J12" s="113"/>
      <c r="K12" s="20" t="str">
        <f ca="1">IF(A10="","",IF(MOD(ROW(),3)=1,"上午",IF(MOD(ROW(),3)=2,"下午","加班")))</f>
        <v>加班</v>
      </c>
      <c r="L12" s="21">
        <v>8</v>
      </c>
      <c r="M12" s="21"/>
      <c r="N12" s="21">
        <v>5</v>
      </c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7"/>
      <c r="XED12" s="28"/>
      <c r="XEE12" s="28"/>
      <c r="XEF12" s="28"/>
      <c r="XEG12" s="28"/>
      <c r="XEH12" s="28"/>
      <c r="XEI12" s="28"/>
      <c r="XEJ12" s="28"/>
      <c r="XEK12" s="28"/>
      <c r="XEL12" s="28"/>
      <c r="XEM12" s="28"/>
      <c r="XEN12" s="28"/>
      <c r="XEO12" s="28"/>
      <c r="XEP12" s="28"/>
      <c r="XEQ12" s="28"/>
      <c r="XER12" s="28"/>
      <c r="XES12" s="28"/>
      <c r="XET12" s="28"/>
      <c r="XEU12" s="28"/>
      <c r="XEV12" s="28"/>
      <c r="XEW12" s="28"/>
      <c r="XEX12" s="28"/>
      <c r="XEY12" s="28"/>
      <c r="XEZ12" s="28"/>
      <c r="XFA12" s="28"/>
      <c r="XFB12" s="28"/>
      <c r="XFC12" s="28"/>
      <c r="XFD12" s="28"/>
    </row>
    <row r="13" spans="1:42 16358:16384" s="3" customFormat="1" ht="19.05" customHeight="1">
      <c r="A13" s="109">
        <f ca="1">IF(B13=0,"",COUNTA($B$3:$B12))</f>
        <v>4</v>
      </c>
      <c r="B13" s="111" t="str">
        <f ca="1">INDIRECT("员工信息表!B"&amp;COUNTA($B$3:$B12)+2)</f>
        <v>伍亦中</v>
      </c>
      <c r="C13" s="111">
        <v>22</v>
      </c>
      <c r="D13" s="111">
        <f>(COUNTIF($L13:$AP13,"出勤")+COUNTIF($L14:$AP14,"出勤"))*0.5</f>
        <v>2.5</v>
      </c>
      <c r="E13" s="111">
        <f>(COUNTIF($L13:$AP13,"事假")+COUNTIF($L14:$AP14,"事假"))*0.5</f>
        <v>0.5</v>
      </c>
      <c r="F13" s="111">
        <f>(COUNTIF($L13:$AP13,"病假")+COUNTIF($L14:$AP14,"病假"))*0.5</f>
        <v>0.5</v>
      </c>
      <c r="G13" s="111">
        <f>(COUNTIF($L13:$AP13,"休假")+COUNTIF($L14:$AP14,"休假"))*0.5</f>
        <v>0.5</v>
      </c>
      <c r="H13" s="111">
        <f>(COUNTIF($L13:$AP13,"缺勤")+COUNTIF($L14:$AP14,"缺勤"))*0.5</f>
        <v>0.5</v>
      </c>
      <c r="I13" s="111">
        <f>(COUNTIF($L13:$AP13,"放假")+COUNTIF($L14:$AP14,"放假"))*0.5</f>
        <v>0.5</v>
      </c>
      <c r="J13" s="113">
        <f>(SUM(L15:AP15))/$AO$2</f>
        <v>2.1428571428571428</v>
      </c>
      <c r="K13" s="16" t="str">
        <f ca="1">IF(A13="","",IF(MOD(ROW(),3)=1,"上午",IF(MOD(ROW(),3)=2,"下午","加班")))</f>
        <v>上午</v>
      </c>
      <c r="L13" s="17" t="s">
        <v>83</v>
      </c>
      <c r="M13" s="17" t="s">
        <v>83</v>
      </c>
      <c r="N13" s="17" t="s">
        <v>83</v>
      </c>
      <c r="O13" s="17"/>
      <c r="P13" s="17" t="s">
        <v>74</v>
      </c>
      <c r="Q13" s="17"/>
      <c r="R13" s="17"/>
      <c r="S13" s="17"/>
      <c r="T13" s="17" t="s">
        <v>75</v>
      </c>
      <c r="U13" s="17"/>
      <c r="V13" s="17" t="s">
        <v>76</v>
      </c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25"/>
      <c r="XED13" s="28"/>
      <c r="XEE13" s="28"/>
      <c r="XEF13" s="28"/>
      <c r="XEG13" s="28"/>
      <c r="XEH13" s="28"/>
      <c r="XEI13" s="28"/>
      <c r="XEJ13" s="28"/>
      <c r="XEK13" s="28"/>
      <c r="XEL13" s="28"/>
      <c r="XEM13" s="28"/>
      <c r="XEN13" s="28"/>
      <c r="XEO13" s="28"/>
      <c r="XEP13" s="28"/>
      <c r="XEQ13" s="28"/>
      <c r="XER13" s="28"/>
      <c r="XES13" s="28"/>
      <c r="XET13" s="28"/>
      <c r="XEU13" s="28"/>
      <c r="XEV13" s="28"/>
      <c r="XEW13" s="28"/>
      <c r="XEX13" s="28"/>
      <c r="XEY13" s="28"/>
      <c r="XEZ13" s="28"/>
      <c r="XFA13" s="28"/>
      <c r="XFB13" s="28"/>
      <c r="XFC13" s="28"/>
      <c r="XFD13" s="28"/>
    </row>
    <row r="14" spans="1:42 16358:16384" s="3" customFormat="1" ht="19.05" customHeight="1">
      <c r="A14" s="109"/>
      <c r="B14" s="111"/>
      <c r="C14" s="111"/>
      <c r="D14" s="111"/>
      <c r="E14" s="111"/>
      <c r="F14" s="111"/>
      <c r="G14" s="111"/>
      <c r="H14" s="111"/>
      <c r="I14" s="111"/>
      <c r="J14" s="113"/>
      <c r="K14" s="18" t="str">
        <f ca="1">IF(A13="","",IF(MOD(ROW(),3)=1,"上午",IF(MOD(ROW(),3)=2,"下午","加班")))</f>
        <v>下午</v>
      </c>
      <c r="L14" s="19" t="s">
        <v>83</v>
      </c>
      <c r="M14" s="19" t="s">
        <v>83</v>
      </c>
      <c r="N14" s="19"/>
      <c r="O14" s="19" t="s">
        <v>84</v>
      </c>
      <c r="P14" s="19"/>
      <c r="Q14" s="19"/>
      <c r="R14" s="19" t="s">
        <v>73</v>
      </c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26"/>
      <c r="XED14" s="28"/>
      <c r="XEE14" s="28"/>
      <c r="XEF14" s="28"/>
      <c r="XEG14" s="28"/>
      <c r="XEH14" s="28"/>
      <c r="XEI14" s="28"/>
      <c r="XEJ14" s="28"/>
      <c r="XEK14" s="28"/>
      <c r="XEL14" s="28"/>
      <c r="XEM14" s="28"/>
      <c r="XEN14" s="28"/>
      <c r="XEO14" s="28"/>
      <c r="XEP14" s="28"/>
      <c r="XEQ14" s="28"/>
      <c r="XER14" s="28"/>
      <c r="XES14" s="28"/>
      <c r="XET14" s="28"/>
      <c r="XEU14" s="28"/>
      <c r="XEV14" s="28"/>
      <c r="XEW14" s="28"/>
      <c r="XEX14" s="28"/>
      <c r="XEY14" s="28"/>
      <c r="XEZ14" s="28"/>
      <c r="XFA14" s="28"/>
      <c r="XFB14" s="28"/>
      <c r="XFC14" s="28"/>
      <c r="XFD14" s="28"/>
    </row>
    <row r="15" spans="1:42 16358:16384" s="3" customFormat="1" ht="19.05" customHeight="1">
      <c r="A15" s="109"/>
      <c r="B15" s="111"/>
      <c r="C15" s="111"/>
      <c r="D15" s="111"/>
      <c r="E15" s="111"/>
      <c r="F15" s="111"/>
      <c r="G15" s="111"/>
      <c r="H15" s="111"/>
      <c r="I15" s="111"/>
      <c r="J15" s="113"/>
      <c r="K15" s="20" t="str">
        <f ca="1">IF(A13="","",IF(MOD(ROW(),3)=1,"上午",IF(MOD(ROW(),3)=2,"下午","加班")))</f>
        <v>加班</v>
      </c>
      <c r="L15" s="21">
        <v>9</v>
      </c>
      <c r="M15" s="21"/>
      <c r="N15" s="21">
        <v>6</v>
      </c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7"/>
      <c r="XED15" s="28"/>
      <c r="XEE15" s="28"/>
      <c r="XEF15" s="28"/>
      <c r="XEG15" s="28"/>
      <c r="XEH15" s="28"/>
      <c r="XEI15" s="28"/>
      <c r="XEJ15" s="28"/>
      <c r="XEK15" s="28"/>
      <c r="XEL15" s="28"/>
      <c r="XEM15" s="28"/>
      <c r="XEN15" s="28"/>
      <c r="XEO15" s="28"/>
      <c r="XEP15" s="28"/>
      <c r="XEQ15" s="28"/>
      <c r="XER15" s="28"/>
      <c r="XES15" s="28"/>
      <c r="XET15" s="28"/>
      <c r="XEU15" s="28"/>
      <c r="XEV15" s="28"/>
      <c r="XEW15" s="28"/>
      <c r="XEX15" s="28"/>
      <c r="XEY15" s="28"/>
      <c r="XEZ15" s="28"/>
      <c r="XFA15" s="28"/>
      <c r="XFB15" s="28"/>
      <c r="XFC15" s="28"/>
      <c r="XFD15" s="28"/>
    </row>
    <row r="16" spans="1:42 16358:16384" s="3" customFormat="1" ht="19.05" customHeight="1">
      <c r="A16" s="109">
        <f ca="1">IF(B16=0,"",COUNTA($B$3:$B15))</f>
        <v>5</v>
      </c>
      <c r="B16" s="111" t="str">
        <f ca="1">INDIRECT("员工信息表!B"&amp;COUNTA($B$3:$B15)+2)</f>
        <v>苏绿华</v>
      </c>
      <c r="C16" s="111">
        <v>22</v>
      </c>
      <c r="D16" s="111">
        <f>(COUNTIF($L16:$AP16,"出勤")+COUNTIF($L17:$AP17,"出勤"))*0.5</f>
        <v>2.5</v>
      </c>
      <c r="E16" s="111">
        <f>(COUNTIF($L16:$AP16,"事假")+COUNTIF($L17:$AP17,"事假"))*0.5</f>
        <v>0.5</v>
      </c>
      <c r="F16" s="111">
        <f>(COUNTIF($L16:$AP16,"病假")+COUNTIF($L17:$AP17,"病假"))*0.5</f>
        <v>0.5</v>
      </c>
      <c r="G16" s="111">
        <f>(COUNTIF($L16:$AP16,"休假")+COUNTIF($L17:$AP17,"休假"))*0.5</f>
        <v>0.5</v>
      </c>
      <c r="H16" s="111">
        <f>(COUNTIF($L16:$AP16,"缺勤")+COUNTIF($L17:$AP17,"缺勤"))*0.5</f>
        <v>0.5</v>
      </c>
      <c r="I16" s="111">
        <f>(COUNTIF($L16:$AP16,"放假")+COUNTIF($L17:$AP17,"放假"))*0.5</f>
        <v>0.5</v>
      </c>
      <c r="J16" s="113">
        <f>(SUM(L18:AP18))/$AO$2</f>
        <v>2.4285714285714284</v>
      </c>
      <c r="K16" s="16" t="str">
        <f ca="1">IF(A16="","",IF(MOD(ROW(),3)=1,"上午",IF(MOD(ROW(),3)=2,"下午","加班")))</f>
        <v>上午</v>
      </c>
      <c r="L16" s="17" t="s">
        <v>83</v>
      </c>
      <c r="M16" s="17" t="s">
        <v>83</v>
      </c>
      <c r="N16" s="17" t="s">
        <v>83</v>
      </c>
      <c r="O16" s="17"/>
      <c r="P16" s="17" t="s">
        <v>74</v>
      </c>
      <c r="Q16" s="17"/>
      <c r="R16" s="17"/>
      <c r="S16" s="17"/>
      <c r="T16" s="17" t="s">
        <v>75</v>
      </c>
      <c r="U16" s="17"/>
      <c r="V16" s="17" t="s">
        <v>76</v>
      </c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25"/>
      <c r="XED16" s="28"/>
      <c r="XEE16" s="28"/>
      <c r="XEF16" s="28"/>
      <c r="XEG16" s="28"/>
      <c r="XEH16" s="28"/>
      <c r="XEI16" s="28"/>
      <c r="XEJ16" s="28"/>
      <c r="XEK16" s="28"/>
      <c r="XEL16" s="28"/>
      <c r="XEM16" s="28"/>
      <c r="XEN16" s="28"/>
      <c r="XEO16" s="28"/>
      <c r="XEP16" s="28"/>
      <c r="XEQ16" s="28"/>
      <c r="XER16" s="28"/>
      <c r="XES16" s="28"/>
      <c r="XET16" s="28"/>
      <c r="XEU16" s="28"/>
      <c r="XEV16" s="28"/>
      <c r="XEW16" s="28"/>
      <c r="XEX16" s="28"/>
      <c r="XEY16" s="28"/>
      <c r="XEZ16" s="28"/>
      <c r="XFA16" s="28"/>
      <c r="XFB16" s="28"/>
      <c r="XFC16" s="28"/>
      <c r="XFD16" s="28"/>
    </row>
    <row r="17" spans="1:42 16358:16384" s="3" customFormat="1" ht="19.05" customHeight="1">
      <c r="A17" s="109"/>
      <c r="B17" s="111"/>
      <c r="C17" s="111"/>
      <c r="D17" s="111"/>
      <c r="E17" s="111"/>
      <c r="F17" s="111"/>
      <c r="G17" s="111"/>
      <c r="H17" s="111"/>
      <c r="I17" s="111"/>
      <c r="J17" s="113"/>
      <c r="K17" s="18" t="str">
        <f ca="1">IF(A16="","",IF(MOD(ROW(),3)=1,"上午",IF(MOD(ROW(),3)=2,"下午","加班")))</f>
        <v>下午</v>
      </c>
      <c r="L17" s="19" t="s">
        <v>83</v>
      </c>
      <c r="M17" s="19" t="s">
        <v>83</v>
      </c>
      <c r="N17" s="19"/>
      <c r="O17" s="19" t="s">
        <v>84</v>
      </c>
      <c r="P17" s="19"/>
      <c r="Q17" s="19"/>
      <c r="R17" s="19" t="s">
        <v>73</v>
      </c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26"/>
      <c r="XED17" s="28"/>
      <c r="XEE17" s="28"/>
      <c r="XEF17" s="28"/>
      <c r="XEG17" s="28"/>
      <c r="XEH17" s="28"/>
      <c r="XEI17" s="28"/>
      <c r="XEJ17" s="28"/>
      <c r="XEK17" s="28"/>
      <c r="XEL17" s="28"/>
      <c r="XEM17" s="28"/>
      <c r="XEN17" s="28"/>
      <c r="XEO17" s="28"/>
      <c r="XEP17" s="28"/>
      <c r="XEQ17" s="28"/>
      <c r="XER17" s="28"/>
      <c r="XES17" s="28"/>
      <c r="XET17" s="28"/>
      <c r="XEU17" s="28"/>
      <c r="XEV17" s="28"/>
      <c r="XEW17" s="28"/>
      <c r="XEX17" s="28"/>
      <c r="XEY17" s="28"/>
      <c r="XEZ17" s="28"/>
      <c r="XFA17" s="28"/>
      <c r="XFB17" s="28"/>
      <c r="XFC17" s="28"/>
      <c r="XFD17" s="28"/>
    </row>
    <row r="18" spans="1:42 16358:16384" s="3" customFormat="1" ht="19.05" customHeight="1">
      <c r="A18" s="109"/>
      <c r="B18" s="111"/>
      <c r="C18" s="111"/>
      <c r="D18" s="111"/>
      <c r="E18" s="111"/>
      <c r="F18" s="111"/>
      <c r="G18" s="111"/>
      <c r="H18" s="111"/>
      <c r="I18" s="111"/>
      <c r="J18" s="113"/>
      <c r="K18" s="20" t="str">
        <f ca="1">IF(A16="","",IF(MOD(ROW(),3)=1,"上午",IF(MOD(ROW(),3)=2,"下午","加班")))</f>
        <v>加班</v>
      </c>
      <c r="L18" s="21">
        <v>10</v>
      </c>
      <c r="M18" s="21"/>
      <c r="N18" s="21">
        <v>7</v>
      </c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7"/>
      <c r="XED18" s="28"/>
      <c r="XEE18" s="28"/>
      <c r="XEF18" s="28"/>
      <c r="XEG18" s="28"/>
      <c r="XEH18" s="28"/>
      <c r="XEI18" s="28"/>
      <c r="XEJ18" s="28"/>
      <c r="XEK18" s="28"/>
      <c r="XEL18" s="28"/>
      <c r="XEM18" s="28"/>
      <c r="XEN18" s="28"/>
      <c r="XEO18" s="28"/>
      <c r="XEP18" s="28"/>
      <c r="XEQ18" s="28"/>
      <c r="XER18" s="28"/>
      <c r="XES18" s="28"/>
      <c r="XET18" s="28"/>
      <c r="XEU18" s="28"/>
      <c r="XEV18" s="28"/>
      <c r="XEW18" s="28"/>
      <c r="XEX18" s="28"/>
      <c r="XEY18" s="28"/>
      <c r="XEZ18" s="28"/>
      <c r="XFA18" s="28"/>
      <c r="XFB18" s="28"/>
      <c r="XFC18" s="28"/>
      <c r="XFD18" s="28"/>
    </row>
    <row r="19" spans="1:42 16358:16384" s="3" customFormat="1" ht="19.05" customHeight="1">
      <c r="A19" s="109">
        <f ca="1">IF(B19=0,"",COUNTA($B$3:$B18))</f>
        <v>6</v>
      </c>
      <c r="B19" s="111" t="str">
        <f ca="1">INDIRECT("员工信息表!B"&amp;COUNTA($B$3:$B18)+2)</f>
        <v>王升祥</v>
      </c>
      <c r="C19" s="111">
        <v>22</v>
      </c>
      <c r="D19" s="111">
        <f>(COUNTIF($L19:$AP19,"出勤")+COUNTIF($L20:$AP20,"出勤"))*0.5</f>
        <v>2.5</v>
      </c>
      <c r="E19" s="111">
        <f>(COUNTIF($L19:$AP19,"事假")+COUNTIF($L20:$AP20,"事假"))*0.5</f>
        <v>0.5</v>
      </c>
      <c r="F19" s="111">
        <f>(COUNTIF($L19:$AP19,"病假")+COUNTIF($L20:$AP20,"病假"))*0.5</f>
        <v>0.5</v>
      </c>
      <c r="G19" s="111">
        <f>(COUNTIF($L19:$AP19,"休假")+COUNTIF($L20:$AP20,"休假"))*0.5</f>
        <v>0.5</v>
      </c>
      <c r="H19" s="111">
        <f>(COUNTIF($L19:$AP19,"缺勤")+COUNTIF($L20:$AP20,"缺勤"))*0.5</f>
        <v>0.5</v>
      </c>
      <c r="I19" s="111">
        <f>(COUNTIF($L19:$AP19,"放假")+COUNTIF($L20:$AP20,"放假"))*0.5</f>
        <v>0.5</v>
      </c>
      <c r="J19" s="113">
        <f>(SUM(L21:AP21))/$AO$2</f>
        <v>2.7142857142857144</v>
      </c>
      <c r="K19" s="16" t="str">
        <f ca="1">IF(A19="","",IF(MOD(ROW(),3)=1,"上午",IF(MOD(ROW(),3)=2,"下午","加班")))</f>
        <v>上午</v>
      </c>
      <c r="L19" s="17" t="s">
        <v>83</v>
      </c>
      <c r="M19" s="17" t="s">
        <v>83</v>
      </c>
      <c r="N19" s="17" t="s">
        <v>83</v>
      </c>
      <c r="O19" s="17"/>
      <c r="P19" s="17" t="s">
        <v>74</v>
      </c>
      <c r="Q19" s="17"/>
      <c r="R19" s="17"/>
      <c r="S19" s="17"/>
      <c r="T19" s="17" t="s">
        <v>75</v>
      </c>
      <c r="U19" s="17"/>
      <c r="V19" s="17" t="s">
        <v>76</v>
      </c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25"/>
      <c r="XED19" s="28"/>
      <c r="XEE19" s="28"/>
      <c r="XEF19" s="28"/>
      <c r="XEG19" s="28"/>
      <c r="XEH19" s="28"/>
      <c r="XEI19" s="28"/>
      <c r="XEJ19" s="28"/>
      <c r="XEK19" s="28"/>
      <c r="XEL19" s="28"/>
      <c r="XEM19" s="28"/>
      <c r="XEN19" s="28"/>
      <c r="XEO19" s="28"/>
      <c r="XEP19" s="28"/>
      <c r="XEQ19" s="28"/>
      <c r="XER19" s="28"/>
      <c r="XES19" s="28"/>
      <c r="XET19" s="28"/>
      <c r="XEU19" s="28"/>
      <c r="XEV19" s="28"/>
      <c r="XEW19" s="28"/>
      <c r="XEX19" s="28"/>
      <c r="XEY19" s="28"/>
      <c r="XEZ19" s="28"/>
      <c r="XFA19" s="28"/>
      <c r="XFB19" s="28"/>
      <c r="XFC19" s="28"/>
      <c r="XFD19" s="28"/>
    </row>
    <row r="20" spans="1:42 16358:16384" s="3" customFormat="1" ht="19.05" customHeight="1">
      <c r="A20" s="109"/>
      <c r="B20" s="111"/>
      <c r="C20" s="111"/>
      <c r="D20" s="111"/>
      <c r="E20" s="111"/>
      <c r="F20" s="111"/>
      <c r="G20" s="111"/>
      <c r="H20" s="111"/>
      <c r="I20" s="111"/>
      <c r="J20" s="113"/>
      <c r="K20" s="18" t="str">
        <f ca="1">IF(A19="","",IF(MOD(ROW(),3)=1,"上午",IF(MOD(ROW(),3)=2,"下午","加班")))</f>
        <v>下午</v>
      </c>
      <c r="L20" s="19" t="s">
        <v>83</v>
      </c>
      <c r="M20" s="19" t="s">
        <v>83</v>
      </c>
      <c r="N20" s="19"/>
      <c r="O20" s="19" t="s">
        <v>84</v>
      </c>
      <c r="P20" s="19"/>
      <c r="Q20" s="19"/>
      <c r="R20" s="19" t="s">
        <v>73</v>
      </c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26"/>
      <c r="XED20" s="28"/>
      <c r="XEE20" s="28"/>
      <c r="XEF20" s="28"/>
      <c r="XEG20" s="28"/>
      <c r="XEH20" s="28"/>
      <c r="XEI20" s="28"/>
      <c r="XEJ20" s="28"/>
      <c r="XEK20" s="28"/>
      <c r="XEL20" s="28"/>
      <c r="XEM20" s="28"/>
      <c r="XEN20" s="28"/>
      <c r="XEO20" s="28"/>
      <c r="XEP20" s="28"/>
      <c r="XEQ20" s="28"/>
      <c r="XER20" s="28"/>
      <c r="XES20" s="28"/>
      <c r="XET20" s="28"/>
      <c r="XEU20" s="28"/>
      <c r="XEV20" s="28"/>
      <c r="XEW20" s="28"/>
      <c r="XEX20" s="28"/>
      <c r="XEY20" s="28"/>
      <c r="XEZ20" s="28"/>
      <c r="XFA20" s="28"/>
      <c r="XFB20" s="28"/>
      <c r="XFC20" s="28"/>
      <c r="XFD20" s="28"/>
    </row>
    <row r="21" spans="1:42 16358:16384" s="3" customFormat="1" ht="19.05" customHeight="1">
      <c r="A21" s="109"/>
      <c r="B21" s="111"/>
      <c r="C21" s="111"/>
      <c r="D21" s="111"/>
      <c r="E21" s="111"/>
      <c r="F21" s="111"/>
      <c r="G21" s="111"/>
      <c r="H21" s="111"/>
      <c r="I21" s="111"/>
      <c r="J21" s="113"/>
      <c r="K21" s="20" t="str">
        <f ca="1">IF(A19="","",IF(MOD(ROW(),3)=1,"上午",IF(MOD(ROW(),3)=2,"下午","加班")))</f>
        <v>加班</v>
      </c>
      <c r="L21" s="21">
        <v>11</v>
      </c>
      <c r="M21" s="21"/>
      <c r="N21" s="21">
        <v>8</v>
      </c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7"/>
      <c r="XED21" s="28"/>
      <c r="XEE21" s="28"/>
      <c r="XEF21" s="28"/>
      <c r="XEG21" s="28"/>
      <c r="XEH21" s="28"/>
      <c r="XEI21" s="28"/>
      <c r="XEJ21" s="28"/>
      <c r="XEK21" s="28"/>
      <c r="XEL21" s="28"/>
      <c r="XEM21" s="28"/>
      <c r="XEN21" s="28"/>
      <c r="XEO21" s="28"/>
      <c r="XEP21" s="28"/>
      <c r="XEQ21" s="28"/>
      <c r="XER21" s="28"/>
      <c r="XES21" s="28"/>
      <c r="XET21" s="28"/>
      <c r="XEU21" s="28"/>
      <c r="XEV21" s="28"/>
      <c r="XEW21" s="28"/>
      <c r="XEX21" s="28"/>
      <c r="XEY21" s="28"/>
      <c r="XEZ21" s="28"/>
      <c r="XFA21" s="28"/>
      <c r="XFB21" s="28"/>
      <c r="XFC21" s="28"/>
      <c r="XFD21" s="28"/>
    </row>
    <row r="22" spans="1:42 16358:16384" s="3" customFormat="1" ht="19.05" customHeight="1">
      <c r="A22" s="109">
        <f ca="1">IF(B22=0,"",COUNTA($B$3:$B21))</f>
        <v>7</v>
      </c>
      <c r="B22" s="111" t="str">
        <f ca="1">INDIRECT("员工信息表!B"&amp;COUNTA($B$3:$B21)+2)</f>
        <v>刘让铁</v>
      </c>
      <c r="C22" s="111">
        <v>22</v>
      </c>
      <c r="D22" s="111">
        <f>(COUNTIF($L22:$AP22,"出勤")+COUNTIF($L23:$AP23,"出勤"))*0.5</f>
        <v>2.5</v>
      </c>
      <c r="E22" s="111">
        <f>(COUNTIF($L22:$AP22,"事假")+COUNTIF($L23:$AP23,"事假"))*0.5</f>
        <v>0.5</v>
      </c>
      <c r="F22" s="111">
        <f>(COUNTIF($L22:$AP22,"病假")+COUNTIF($L23:$AP23,"病假"))*0.5</f>
        <v>0.5</v>
      </c>
      <c r="G22" s="111">
        <f>(COUNTIF($L22:$AP22,"休假")+COUNTIF($L23:$AP23,"休假"))*0.5</f>
        <v>0.5</v>
      </c>
      <c r="H22" s="111">
        <f>(COUNTIF($L22:$AP22,"缺勤")+COUNTIF($L23:$AP23,"缺勤"))*0.5</f>
        <v>0.5</v>
      </c>
      <c r="I22" s="111">
        <f>(COUNTIF($L22:$AP22,"放假")+COUNTIF($L23:$AP23,"放假"))*0.5</f>
        <v>0.5</v>
      </c>
      <c r="J22" s="113">
        <f>(SUM(L24:AP24))/$AO$2</f>
        <v>3</v>
      </c>
      <c r="K22" s="16" t="str">
        <f ca="1">IF(A22="","",IF(MOD(ROW(),3)=1,"上午",IF(MOD(ROW(),3)=2,"下午","加班")))</f>
        <v>上午</v>
      </c>
      <c r="L22" s="17" t="s">
        <v>83</v>
      </c>
      <c r="M22" s="17" t="s">
        <v>83</v>
      </c>
      <c r="N22" s="17" t="s">
        <v>83</v>
      </c>
      <c r="O22" s="17"/>
      <c r="P22" s="17" t="s">
        <v>74</v>
      </c>
      <c r="Q22" s="17"/>
      <c r="R22" s="17"/>
      <c r="S22" s="17"/>
      <c r="T22" s="17" t="s">
        <v>75</v>
      </c>
      <c r="U22" s="17"/>
      <c r="V22" s="17" t="s">
        <v>76</v>
      </c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25"/>
      <c r="XED22" s="28"/>
      <c r="XEE22" s="28"/>
      <c r="XEF22" s="28"/>
      <c r="XEG22" s="28"/>
      <c r="XEH22" s="28"/>
      <c r="XEI22" s="28"/>
      <c r="XEJ22" s="28"/>
      <c r="XEK22" s="28"/>
      <c r="XEL22" s="28"/>
      <c r="XEM22" s="28"/>
      <c r="XEN22" s="28"/>
      <c r="XEO22" s="28"/>
      <c r="XEP22" s="28"/>
      <c r="XEQ22" s="28"/>
      <c r="XER22" s="28"/>
      <c r="XES22" s="28"/>
      <c r="XET22" s="28"/>
      <c r="XEU22" s="28"/>
      <c r="XEV22" s="28"/>
      <c r="XEW22" s="28"/>
      <c r="XEX22" s="28"/>
      <c r="XEY22" s="28"/>
      <c r="XEZ22" s="28"/>
      <c r="XFA22" s="28"/>
      <c r="XFB22" s="28"/>
      <c r="XFC22" s="28"/>
      <c r="XFD22" s="28"/>
    </row>
    <row r="23" spans="1:42 16358:16384" s="3" customFormat="1" ht="19.05" customHeight="1">
      <c r="A23" s="109"/>
      <c r="B23" s="111"/>
      <c r="C23" s="111"/>
      <c r="D23" s="111"/>
      <c r="E23" s="111"/>
      <c r="F23" s="111"/>
      <c r="G23" s="111"/>
      <c r="H23" s="111"/>
      <c r="I23" s="111"/>
      <c r="J23" s="113"/>
      <c r="K23" s="18" t="str">
        <f ca="1">IF(A22="","",IF(MOD(ROW(),3)=1,"上午",IF(MOD(ROW(),3)=2,"下午","加班")))</f>
        <v>下午</v>
      </c>
      <c r="L23" s="19" t="s">
        <v>83</v>
      </c>
      <c r="M23" s="19" t="s">
        <v>83</v>
      </c>
      <c r="N23" s="19"/>
      <c r="O23" s="19" t="s">
        <v>84</v>
      </c>
      <c r="P23" s="19"/>
      <c r="Q23" s="19"/>
      <c r="R23" s="19" t="s">
        <v>73</v>
      </c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26"/>
      <c r="XED23" s="28"/>
      <c r="XEE23" s="28"/>
      <c r="XEF23" s="28"/>
      <c r="XEG23" s="28"/>
      <c r="XEH23" s="28"/>
      <c r="XEI23" s="28"/>
      <c r="XEJ23" s="28"/>
      <c r="XEK23" s="28"/>
      <c r="XEL23" s="28"/>
      <c r="XEM23" s="28"/>
      <c r="XEN23" s="28"/>
      <c r="XEO23" s="28"/>
      <c r="XEP23" s="28"/>
      <c r="XEQ23" s="28"/>
      <c r="XER23" s="28"/>
      <c r="XES23" s="28"/>
      <c r="XET23" s="28"/>
      <c r="XEU23" s="28"/>
      <c r="XEV23" s="28"/>
      <c r="XEW23" s="28"/>
      <c r="XEX23" s="28"/>
      <c r="XEY23" s="28"/>
      <c r="XEZ23" s="28"/>
      <c r="XFA23" s="28"/>
      <c r="XFB23" s="28"/>
      <c r="XFC23" s="28"/>
      <c r="XFD23" s="28"/>
    </row>
    <row r="24" spans="1:42 16358:16384" s="3" customFormat="1" ht="19.05" customHeight="1">
      <c r="A24" s="109"/>
      <c r="B24" s="111"/>
      <c r="C24" s="111"/>
      <c r="D24" s="111"/>
      <c r="E24" s="111"/>
      <c r="F24" s="111"/>
      <c r="G24" s="111"/>
      <c r="H24" s="111"/>
      <c r="I24" s="111"/>
      <c r="J24" s="113"/>
      <c r="K24" s="20" t="str">
        <f ca="1">IF(A22="","",IF(MOD(ROW(),3)=1,"上午",IF(MOD(ROW(),3)=2,"下午","加班")))</f>
        <v>加班</v>
      </c>
      <c r="L24" s="21">
        <v>12</v>
      </c>
      <c r="M24" s="21"/>
      <c r="N24" s="21">
        <v>9</v>
      </c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7"/>
      <c r="XED24" s="28"/>
      <c r="XEE24" s="28"/>
      <c r="XEF24" s="28"/>
      <c r="XEG24" s="28"/>
      <c r="XEH24" s="28"/>
      <c r="XEI24" s="28"/>
      <c r="XEJ24" s="28"/>
      <c r="XEK24" s="28"/>
      <c r="XEL24" s="28"/>
      <c r="XEM24" s="28"/>
      <c r="XEN24" s="28"/>
      <c r="XEO24" s="28"/>
      <c r="XEP24" s="28"/>
      <c r="XEQ24" s="28"/>
      <c r="XER24" s="28"/>
      <c r="XES24" s="28"/>
      <c r="XET24" s="28"/>
      <c r="XEU24" s="28"/>
      <c r="XEV24" s="28"/>
      <c r="XEW24" s="28"/>
      <c r="XEX24" s="28"/>
      <c r="XEY24" s="28"/>
      <c r="XEZ24" s="28"/>
      <c r="XFA24" s="28"/>
      <c r="XFB24" s="28"/>
      <c r="XFC24" s="28"/>
      <c r="XFD24" s="28"/>
    </row>
    <row r="25" spans="1:42 16358:16384" s="3" customFormat="1" ht="19.05" customHeight="1">
      <c r="A25" s="109">
        <f ca="1">IF(B25=0,"",COUNTA($B$3:$B24))</f>
        <v>8</v>
      </c>
      <c r="B25" s="111" t="str">
        <f ca="1">INDIRECT("员工信息表!B"&amp;COUNTA($B$3:$B24)+2)</f>
        <v>颜运回</v>
      </c>
      <c r="C25" s="111">
        <v>22</v>
      </c>
      <c r="D25" s="111">
        <f>(COUNTIF($L25:$AP25,"出勤")+COUNTIF($L26:$AP26,"出勤"))*0.5</f>
        <v>2.5</v>
      </c>
      <c r="E25" s="111">
        <f>(COUNTIF($L25:$AP25,"事假")+COUNTIF($L26:$AP26,"事假"))*0.5</f>
        <v>0.5</v>
      </c>
      <c r="F25" s="111">
        <f>(COUNTIF($L25:$AP25,"病假")+COUNTIF($L26:$AP26,"病假"))*0.5</f>
        <v>0.5</v>
      </c>
      <c r="G25" s="111">
        <f>(COUNTIF($L25:$AP25,"休假")+COUNTIF($L26:$AP26,"休假"))*0.5</f>
        <v>0.5</v>
      </c>
      <c r="H25" s="111">
        <f>(COUNTIF($L25:$AP25,"缺勤")+COUNTIF($L26:$AP26,"缺勤"))*0.5</f>
        <v>0.5</v>
      </c>
      <c r="I25" s="111">
        <f>(COUNTIF($L25:$AP25,"放假")+COUNTIF($L26:$AP26,"放假"))*0.5</f>
        <v>0.5</v>
      </c>
      <c r="J25" s="113">
        <f>(SUM(L27:AP27))/$AO$2</f>
        <v>3.2857142857142856</v>
      </c>
      <c r="K25" s="16" t="str">
        <f ca="1">IF(A25="","",IF(MOD(ROW(),3)=1,"上午",IF(MOD(ROW(),3)=2,"下午","加班")))</f>
        <v>上午</v>
      </c>
      <c r="L25" s="17" t="s">
        <v>83</v>
      </c>
      <c r="M25" s="17" t="s">
        <v>83</v>
      </c>
      <c r="N25" s="17" t="s">
        <v>83</v>
      </c>
      <c r="O25" s="17"/>
      <c r="P25" s="17" t="s">
        <v>74</v>
      </c>
      <c r="Q25" s="17"/>
      <c r="R25" s="17"/>
      <c r="S25" s="17"/>
      <c r="T25" s="17" t="s">
        <v>75</v>
      </c>
      <c r="U25" s="17"/>
      <c r="V25" s="17" t="s">
        <v>76</v>
      </c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25"/>
      <c r="XED25" s="28"/>
      <c r="XEE25" s="28"/>
      <c r="XEF25" s="28"/>
      <c r="XEG25" s="28"/>
      <c r="XEH25" s="28"/>
      <c r="XEI25" s="28"/>
      <c r="XEJ25" s="28"/>
      <c r="XEK25" s="28"/>
      <c r="XEL25" s="28"/>
      <c r="XEM25" s="28"/>
      <c r="XEN25" s="28"/>
      <c r="XEO25" s="28"/>
      <c r="XEP25" s="28"/>
      <c r="XEQ25" s="28"/>
      <c r="XER25" s="28"/>
      <c r="XES25" s="28"/>
      <c r="XET25" s="28"/>
      <c r="XEU25" s="28"/>
      <c r="XEV25" s="28"/>
      <c r="XEW25" s="28"/>
      <c r="XEX25" s="28"/>
      <c r="XEY25" s="28"/>
      <c r="XEZ25" s="28"/>
      <c r="XFA25" s="28"/>
      <c r="XFB25" s="28"/>
      <c r="XFC25" s="28"/>
      <c r="XFD25" s="28"/>
    </row>
    <row r="26" spans="1:42 16358:16384" s="3" customFormat="1" ht="19.05" customHeight="1">
      <c r="A26" s="109"/>
      <c r="B26" s="111"/>
      <c r="C26" s="111"/>
      <c r="D26" s="111"/>
      <c r="E26" s="111"/>
      <c r="F26" s="111"/>
      <c r="G26" s="111"/>
      <c r="H26" s="111"/>
      <c r="I26" s="111"/>
      <c r="J26" s="113"/>
      <c r="K26" s="18" t="str">
        <f ca="1">IF(A25="","",IF(MOD(ROW(),3)=1,"上午",IF(MOD(ROW(),3)=2,"下午","加班")))</f>
        <v>下午</v>
      </c>
      <c r="L26" s="19" t="s">
        <v>83</v>
      </c>
      <c r="M26" s="19" t="s">
        <v>83</v>
      </c>
      <c r="N26" s="19"/>
      <c r="O26" s="19" t="s">
        <v>84</v>
      </c>
      <c r="P26" s="19"/>
      <c r="Q26" s="19"/>
      <c r="R26" s="19" t="s">
        <v>73</v>
      </c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26"/>
      <c r="XED26" s="28"/>
      <c r="XEE26" s="28"/>
      <c r="XEF26" s="28"/>
      <c r="XEG26" s="28"/>
      <c r="XEH26" s="28"/>
      <c r="XEI26" s="28"/>
      <c r="XEJ26" s="28"/>
      <c r="XEK26" s="28"/>
      <c r="XEL26" s="28"/>
      <c r="XEM26" s="28"/>
      <c r="XEN26" s="28"/>
      <c r="XEO26" s="28"/>
      <c r="XEP26" s="28"/>
      <c r="XEQ26" s="28"/>
      <c r="XER26" s="28"/>
      <c r="XES26" s="28"/>
      <c r="XET26" s="28"/>
      <c r="XEU26" s="28"/>
      <c r="XEV26" s="28"/>
      <c r="XEW26" s="28"/>
      <c r="XEX26" s="28"/>
      <c r="XEY26" s="28"/>
      <c r="XEZ26" s="28"/>
      <c r="XFA26" s="28"/>
      <c r="XFB26" s="28"/>
      <c r="XFC26" s="28"/>
      <c r="XFD26" s="28"/>
    </row>
    <row r="27" spans="1:42 16358:16384" s="3" customFormat="1" ht="19.05" customHeight="1">
      <c r="A27" s="109"/>
      <c r="B27" s="111"/>
      <c r="C27" s="111"/>
      <c r="D27" s="111"/>
      <c r="E27" s="111"/>
      <c r="F27" s="111"/>
      <c r="G27" s="111"/>
      <c r="H27" s="111"/>
      <c r="I27" s="111"/>
      <c r="J27" s="113"/>
      <c r="K27" s="20" t="str">
        <f ca="1">IF(A25="","",IF(MOD(ROW(),3)=1,"上午",IF(MOD(ROW(),3)=2,"下午","加班")))</f>
        <v>加班</v>
      </c>
      <c r="L27" s="21">
        <v>13</v>
      </c>
      <c r="M27" s="21"/>
      <c r="N27" s="21">
        <v>10</v>
      </c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7"/>
      <c r="XED27" s="28"/>
      <c r="XEE27" s="28"/>
      <c r="XEF27" s="28"/>
      <c r="XEG27" s="28"/>
      <c r="XEH27" s="28"/>
      <c r="XEI27" s="28"/>
      <c r="XEJ27" s="28"/>
      <c r="XEK27" s="28"/>
      <c r="XEL27" s="28"/>
      <c r="XEM27" s="28"/>
      <c r="XEN27" s="28"/>
      <c r="XEO27" s="28"/>
      <c r="XEP27" s="28"/>
      <c r="XEQ27" s="28"/>
      <c r="XER27" s="28"/>
      <c r="XES27" s="28"/>
      <c r="XET27" s="28"/>
      <c r="XEU27" s="28"/>
      <c r="XEV27" s="28"/>
      <c r="XEW27" s="28"/>
      <c r="XEX27" s="28"/>
      <c r="XEY27" s="28"/>
      <c r="XEZ27" s="28"/>
      <c r="XFA27" s="28"/>
      <c r="XFB27" s="28"/>
      <c r="XFC27" s="28"/>
      <c r="XFD27" s="28"/>
    </row>
    <row r="28" spans="1:42 16358:16384" s="3" customFormat="1" ht="19.05" customHeight="1">
      <c r="A28" s="109">
        <f ca="1">IF(B28=0,"",COUNTA($B$3:$B27))</f>
        <v>9</v>
      </c>
      <c r="B28" s="111" t="str">
        <f ca="1">INDIRECT("员工信息表!B"&amp;COUNTA($B$3:$B27)+2)</f>
        <v>尹小平</v>
      </c>
      <c r="C28" s="111">
        <v>22</v>
      </c>
      <c r="D28" s="111">
        <f>(COUNTIF($L28:$AP28,"出勤")+COUNTIF($L29:$AP29,"出勤"))*0.5</f>
        <v>2.5</v>
      </c>
      <c r="E28" s="111">
        <f>(COUNTIF($L28:$AP28,"事假")+COUNTIF($L29:$AP29,"事假"))*0.5</f>
        <v>0.5</v>
      </c>
      <c r="F28" s="111">
        <f>(COUNTIF($L28:$AP28,"病假")+COUNTIF($L29:$AP29,"病假"))*0.5</f>
        <v>0.5</v>
      </c>
      <c r="G28" s="111">
        <f>(COUNTIF($L28:$AP28,"休假")+COUNTIF($L29:$AP29,"休假"))*0.5</f>
        <v>0.5</v>
      </c>
      <c r="H28" s="111">
        <f>(COUNTIF($L28:$AP28,"缺勤")+COUNTIF($L29:$AP29,"缺勤"))*0.5</f>
        <v>0.5</v>
      </c>
      <c r="I28" s="111">
        <f>(COUNTIF($L28:$AP28,"放假")+COUNTIF($L29:$AP29,"放假"))*0.5</f>
        <v>0.5</v>
      </c>
      <c r="J28" s="113">
        <f>(SUM(L30:AP30))/$AO$2</f>
        <v>3.5714285714285716</v>
      </c>
      <c r="K28" s="16" t="str">
        <f ca="1">IF(A28="","",IF(MOD(ROW(),3)=1,"上午",IF(MOD(ROW(),3)=2,"下午","加班")))</f>
        <v>上午</v>
      </c>
      <c r="L28" s="17" t="s">
        <v>83</v>
      </c>
      <c r="M28" s="17" t="s">
        <v>83</v>
      </c>
      <c r="N28" s="17" t="s">
        <v>83</v>
      </c>
      <c r="O28" s="17"/>
      <c r="P28" s="17" t="s">
        <v>74</v>
      </c>
      <c r="Q28" s="17"/>
      <c r="R28" s="17"/>
      <c r="S28" s="17"/>
      <c r="T28" s="17" t="s">
        <v>75</v>
      </c>
      <c r="U28" s="17"/>
      <c r="V28" s="17" t="s">
        <v>76</v>
      </c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25"/>
      <c r="XED28" s="28"/>
      <c r="XEE28" s="28"/>
      <c r="XEF28" s="28"/>
      <c r="XEG28" s="28"/>
      <c r="XEH28" s="28"/>
      <c r="XEI28" s="28"/>
      <c r="XEJ28" s="28"/>
      <c r="XEK28" s="28"/>
      <c r="XEL28" s="28"/>
      <c r="XEM28" s="28"/>
      <c r="XEN28" s="28"/>
      <c r="XEO28" s="28"/>
      <c r="XEP28" s="28"/>
      <c r="XEQ28" s="28"/>
      <c r="XER28" s="28"/>
      <c r="XES28" s="28"/>
      <c r="XET28" s="28"/>
      <c r="XEU28" s="28"/>
      <c r="XEV28" s="28"/>
      <c r="XEW28" s="28"/>
      <c r="XEX28" s="28"/>
      <c r="XEY28" s="28"/>
      <c r="XEZ28" s="28"/>
      <c r="XFA28" s="28"/>
      <c r="XFB28" s="28"/>
      <c r="XFC28" s="28"/>
      <c r="XFD28" s="28"/>
    </row>
    <row r="29" spans="1:42 16358:16384" s="3" customFormat="1" ht="19.05" customHeight="1">
      <c r="A29" s="109"/>
      <c r="B29" s="111"/>
      <c r="C29" s="111"/>
      <c r="D29" s="111"/>
      <c r="E29" s="111"/>
      <c r="F29" s="111"/>
      <c r="G29" s="111"/>
      <c r="H29" s="111"/>
      <c r="I29" s="111"/>
      <c r="J29" s="113"/>
      <c r="K29" s="18" t="str">
        <f ca="1">IF(A28="","",IF(MOD(ROW(),3)=1,"上午",IF(MOD(ROW(),3)=2,"下午","加班")))</f>
        <v>下午</v>
      </c>
      <c r="L29" s="19" t="s">
        <v>83</v>
      </c>
      <c r="M29" s="19" t="s">
        <v>83</v>
      </c>
      <c r="N29" s="19"/>
      <c r="O29" s="19" t="s">
        <v>84</v>
      </c>
      <c r="P29" s="19"/>
      <c r="Q29" s="19"/>
      <c r="R29" s="19" t="s">
        <v>73</v>
      </c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26"/>
      <c r="XED29" s="28"/>
      <c r="XEE29" s="28"/>
      <c r="XEF29" s="28"/>
      <c r="XEG29" s="28"/>
      <c r="XEH29" s="28"/>
      <c r="XEI29" s="28"/>
      <c r="XEJ29" s="28"/>
      <c r="XEK29" s="28"/>
      <c r="XEL29" s="28"/>
      <c r="XEM29" s="28"/>
      <c r="XEN29" s="28"/>
      <c r="XEO29" s="28"/>
      <c r="XEP29" s="28"/>
      <c r="XEQ29" s="28"/>
      <c r="XER29" s="28"/>
      <c r="XES29" s="28"/>
      <c r="XET29" s="28"/>
      <c r="XEU29" s="28"/>
      <c r="XEV29" s="28"/>
      <c r="XEW29" s="28"/>
      <c r="XEX29" s="28"/>
      <c r="XEY29" s="28"/>
      <c r="XEZ29" s="28"/>
      <c r="XFA29" s="28"/>
      <c r="XFB29" s="28"/>
      <c r="XFC29" s="28"/>
      <c r="XFD29" s="28"/>
    </row>
    <row r="30" spans="1:42 16358:16384" s="3" customFormat="1" ht="19.05" customHeight="1">
      <c r="A30" s="109"/>
      <c r="B30" s="111"/>
      <c r="C30" s="111"/>
      <c r="D30" s="111"/>
      <c r="E30" s="111"/>
      <c r="F30" s="111"/>
      <c r="G30" s="111"/>
      <c r="H30" s="111"/>
      <c r="I30" s="111"/>
      <c r="J30" s="113"/>
      <c r="K30" s="20" t="str">
        <f ca="1">IF(A28="","",IF(MOD(ROW(),3)=1,"上午",IF(MOD(ROW(),3)=2,"下午","加班")))</f>
        <v>加班</v>
      </c>
      <c r="L30" s="21">
        <v>14</v>
      </c>
      <c r="M30" s="21"/>
      <c r="N30" s="21">
        <v>11</v>
      </c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7"/>
      <c r="XED30" s="28"/>
      <c r="XEE30" s="28"/>
      <c r="XEF30" s="28"/>
      <c r="XEG30" s="28"/>
      <c r="XEH30" s="28"/>
      <c r="XEI30" s="28"/>
      <c r="XEJ30" s="28"/>
      <c r="XEK30" s="28"/>
      <c r="XEL30" s="28"/>
      <c r="XEM30" s="28"/>
      <c r="XEN30" s="28"/>
      <c r="XEO30" s="28"/>
      <c r="XEP30" s="28"/>
      <c r="XEQ30" s="28"/>
      <c r="XER30" s="28"/>
      <c r="XES30" s="28"/>
      <c r="XET30" s="28"/>
      <c r="XEU30" s="28"/>
      <c r="XEV30" s="28"/>
      <c r="XEW30" s="28"/>
      <c r="XEX30" s="28"/>
      <c r="XEY30" s="28"/>
      <c r="XEZ30" s="28"/>
      <c r="XFA30" s="28"/>
      <c r="XFB30" s="28"/>
      <c r="XFC30" s="28"/>
      <c r="XFD30" s="28"/>
    </row>
    <row r="31" spans="1:42 16358:16384" s="3" customFormat="1" ht="19.05" customHeight="1">
      <c r="A31" s="109">
        <f ca="1">IF(B31=0,"",COUNTA($B$3:$B30))</f>
        <v>10</v>
      </c>
      <c r="B31" s="111" t="str">
        <f ca="1">INDIRECT("员工信息表!B"&amp;COUNTA($B$3:$B30)+2)</f>
        <v>颜建美</v>
      </c>
      <c r="C31" s="111">
        <v>22</v>
      </c>
      <c r="D31" s="111">
        <f>(COUNTIF($L31:$AP31,"出勤")+COUNTIF($L32:$AP32,"出勤"))*0.5</f>
        <v>2.5</v>
      </c>
      <c r="E31" s="111">
        <f>(COUNTIF($L31:$AP31,"事假")+COUNTIF($L32:$AP32,"事假"))*0.5</f>
        <v>0.5</v>
      </c>
      <c r="F31" s="111">
        <f>(COUNTIF($L31:$AP31,"病假")+COUNTIF($L32:$AP32,"病假"))*0.5</f>
        <v>0.5</v>
      </c>
      <c r="G31" s="111">
        <f>(COUNTIF($L31:$AP31,"休假")+COUNTIF($L32:$AP32,"休假"))*0.5</f>
        <v>0.5</v>
      </c>
      <c r="H31" s="111">
        <f>(COUNTIF($L31:$AP31,"缺勤")+COUNTIF($L32:$AP32,"缺勤"))*0.5</f>
        <v>0.5</v>
      </c>
      <c r="I31" s="111">
        <f>(COUNTIF($L31:$AP31,"放假")+COUNTIF($L32:$AP32,"放假"))*0.5</f>
        <v>0.5</v>
      </c>
      <c r="J31" s="113">
        <f>(SUM(L33:AP33))/$AO$2</f>
        <v>3.8571428571428572</v>
      </c>
      <c r="K31" s="16" t="str">
        <f ca="1">IF(A31="","",IF(MOD(ROW(),3)=1,"上午",IF(MOD(ROW(),3)=2,"下午","加班")))</f>
        <v>上午</v>
      </c>
      <c r="L31" s="17" t="s">
        <v>83</v>
      </c>
      <c r="M31" s="17" t="s">
        <v>83</v>
      </c>
      <c r="N31" s="17" t="s">
        <v>83</v>
      </c>
      <c r="O31" s="17"/>
      <c r="P31" s="17" t="s">
        <v>74</v>
      </c>
      <c r="Q31" s="17"/>
      <c r="R31" s="17"/>
      <c r="S31" s="17"/>
      <c r="T31" s="17" t="s">
        <v>75</v>
      </c>
      <c r="U31" s="17"/>
      <c r="V31" s="17" t="s">
        <v>76</v>
      </c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25"/>
      <c r="XED31" s="28"/>
      <c r="XEE31" s="28"/>
      <c r="XEF31" s="28"/>
      <c r="XEG31" s="28"/>
      <c r="XEH31" s="28"/>
      <c r="XEI31" s="28"/>
      <c r="XEJ31" s="28"/>
      <c r="XEK31" s="28"/>
      <c r="XEL31" s="28"/>
      <c r="XEM31" s="28"/>
      <c r="XEN31" s="28"/>
      <c r="XEO31" s="28"/>
      <c r="XEP31" s="28"/>
      <c r="XEQ31" s="28"/>
      <c r="XER31" s="28"/>
      <c r="XES31" s="28"/>
      <c r="XET31" s="28"/>
      <c r="XEU31" s="28"/>
      <c r="XEV31" s="28"/>
      <c r="XEW31" s="28"/>
      <c r="XEX31" s="28"/>
      <c r="XEY31" s="28"/>
      <c r="XEZ31" s="28"/>
      <c r="XFA31" s="28"/>
      <c r="XFB31" s="28"/>
      <c r="XFC31" s="28"/>
      <c r="XFD31" s="28"/>
    </row>
    <row r="32" spans="1:42 16358:16384" s="3" customFormat="1" ht="19.05" customHeight="1">
      <c r="A32" s="109"/>
      <c r="B32" s="111"/>
      <c r="C32" s="111"/>
      <c r="D32" s="111"/>
      <c r="E32" s="111"/>
      <c r="F32" s="111"/>
      <c r="G32" s="111"/>
      <c r="H32" s="111"/>
      <c r="I32" s="111"/>
      <c r="J32" s="113"/>
      <c r="K32" s="18" t="str">
        <f ca="1">IF(A31="","",IF(MOD(ROW(),3)=1,"上午",IF(MOD(ROW(),3)=2,"下午","加班")))</f>
        <v>下午</v>
      </c>
      <c r="L32" s="19" t="s">
        <v>83</v>
      </c>
      <c r="M32" s="19" t="s">
        <v>83</v>
      </c>
      <c r="N32" s="19"/>
      <c r="O32" s="19" t="s">
        <v>84</v>
      </c>
      <c r="P32" s="19"/>
      <c r="Q32" s="19"/>
      <c r="R32" s="19" t="s">
        <v>73</v>
      </c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26"/>
      <c r="XED32" s="28"/>
      <c r="XEE32" s="28"/>
      <c r="XEF32" s="28"/>
      <c r="XEG32" s="28"/>
      <c r="XEH32" s="28"/>
      <c r="XEI32" s="28"/>
      <c r="XEJ32" s="28"/>
      <c r="XEK32" s="28"/>
      <c r="XEL32" s="28"/>
      <c r="XEM32" s="28"/>
      <c r="XEN32" s="28"/>
      <c r="XEO32" s="28"/>
      <c r="XEP32" s="28"/>
      <c r="XEQ32" s="28"/>
      <c r="XER32" s="28"/>
      <c r="XES32" s="28"/>
      <c r="XET32" s="28"/>
      <c r="XEU32" s="28"/>
      <c r="XEV32" s="28"/>
      <c r="XEW32" s="28"/>
      <c r="XEX32" s="28"/>
      <c r="XEY32" s="28"/>
      <c r="XEZ32" s="28"/>
      <c r="XFA32" s="28"/>
      <c r="XFB32" s="28"/>
      <c r="XFC32" s="28"/>
      <c r="XFD32" s="28"/>
    </row>
    <row r="33" spans="1:42 16358:16384" s="3" customFormat="1" ht="19.05" customHeight="1">
      <c r="A33" s="109"/>
      <c r="B33" s="111"/>
      <c r="C33" s="111"/>
      <c r="D33" s="111"/>
      <c r="E33" s="111"/>
      <c r="F33" s="111"/>
      <c r="G33" s="111"/>
      <c r="H33" s="111"/>
      <c r="I33" s="111"/>
      <c r="J33" s="113"/>
      <c r="K33" s="20" t="str">
        <f ca="1">IF(A31="","",IF(MOD(ROW(),3)=1,"上午",IF(MOD(ROW(),3)=2,"下午","加班")))</f>
        <v>加班</v>
      </c>
      <c r="L33" s="21">
        <v>15</v>
      </c>
      <c r="M33" s="21"/>
      <c r="N33" s="21">
        <v>12</v>
      </c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7"/>
      <c r="XED33" s="28"/>
      <c r="XEE33" s="28"/>
      <c r="XEF33" s="28"/>
      <c r="XEG33" s="28"/>
      <c r="XEH33" s="28"/>
      <c r="XEI33" s="28"/>
      <c r="XEJ33" s="28"/>
      <c r="XEK33" s="28"/>
      <c r="XEL33" s="28"/>
      <c r="XEM33" s="28"/>
      <c r="XEN33" s="28"/>
      <c r="XEO33" s="28"/>
      <c r="XEP33" s="28"/>
      <c r="XEQ33" s="28"/>
      <c r="XER33" s="28"/>
      <c r="XES33" s="28"/>
      <c r="XET33" s="28"/>
      <c r="XEU33" s="28"/>
      <c r="XEV33" s="28"/>
      <c r="XEW33" s="28"/>
      <c r="XEX33" s="28"/>
      <c r="XEY33" s="28"/>
      <c r="XEZ33" s="28"/>
      <c r="XFA33" s="28"/>
      <c r="XFB33" s="28"/>
      <c r="XFC33" s="28"/>
      <c r="XFD33" s="28"/>
    </row>
    <row r="34" spans="1:42 16358:16384" s="3" customFormat="1" ht="19.05" customHeight="1">
      <c r="A34" s="109">
        <f ca="1">IF(B34=0,"",COUNTA($B$3:$B33))</f>
        <v>11</v>
      </c>
      <c r="B34" s="111" t="str">
        <f ca="1">INDIRECT("员工信息表!B"&amp;COUNTA($B$3:$B33)+2)</f>
        <v>尹乔丽</v>
      </c>
      <c r="C34" s="111">
        <v>22</v>
      </c>
      <c r="D34" s="111">
        <f>(COUNTIF($L34:$AP34,"出勤")+COUNTIF($L35:$AP35,"出勤"))*0.5</f>
        <v>2.5</v>
      </c>
      <c r="E34" s="111">
        <f>(COUNTIF($L34:$AP34,"事假")+COUNTIF($L35:$AP35,"事假"))*0.5</f>
        <v>0.5</v>
      </c>
      <c r="F34" s="111">
        <f>(COUNTIF($L34:$AP34,"病假")+COUNTIF($L35:$AP35,"病假"))*0.5</f>
        <v>0.5</v>
      </c>
      <c r="G34" s="111">
        <f>(COUNTIF($L34:$AP34,"休假")+COUNTIF($L35:$AP35,"休假"))*0.5</f>
        <v>0.5</v>
      </c>
      <c r="H34" s="111">
        <f>(COUNTIF($L34:$AP34,"缺勤")+COUNTIF($L35:$AP35,"缺勤"))*0.5</f>
        <v>0.5</v>
      </c>
      <c r="I34" s="111">
        <f>(COUNTIF($L34:$AP34,"放假")+COUNTIF($L35:$AP35,"放假"))*0.5</f>
        <v>0.5</v>
      </c>
      <c r="J34" s="113">
        <f>(SUM(L36:AP36))/$AO$2</f>
        <v>4.1428571428571432</v>
      </c>
      <c r="K34" s="16" t="str">
        <f ca="1">IF(A34="","",IF(MOD(ROW(),3)=1,"上午",IF(MOD(ROW(),3)=2,"下午","加班")))</f>
        <v>上午</v>
      </c>
      <c r="L34" s="17" t="s">
        <v>83</v>
      </c>
      <c r="M34" s="17" t="s">
        <v>83</v>
      </c>
      <c r="N34" s="17" t="s">
        <v>83</v>
      </c>
      <c r="O34" s="17"/>
      <c r="P34" s="17" t="s">
        <v>74</v>
      </c>
      <c r="Q34" s="17"/>
      <c r="R34" s="17"/>
      <c r="S34" s="17"/>
      <c r="T34" s="17" t="s">
        <v>75</v>
      </c>
      <c r="U34" s="17"/>
      <c r="V34" s="17" t="s">
        <v>76</v>
      </c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25"/>
      <c r="XED34" s="28"/>
      <c r="XEE34" s="28"/>
      <c r="XEF34" s="28"/>
      <c r="XEG34" s="28"/>
      <c r="XEH34" s="28"/>
      <c r="XEI34" s="28"/>
      <c r="XEJ34" s="28"/>
      <c r="XEK34" s="28"/>
      <c r="XEL34" s="28"/>
      <c r="XEM34" s="28"/>
      <c r="XEN34" s="28"/>
      <c r="XEO34" s="28"/>
      <c r="XEP34" s="28"/>
      <c r="XEQ34" s="28"/>
      <c r="XER34" s="28"/>
      <c r="XES34" s="28"/>
      <c r="XET34" s="28"/>
      <c r="XEU34" s="28"/>
      <c r="XEV34" s="28"/>
      <c r="XEW34" s="28"/>
      <c r="XEX34" s="28"/>
      <c r="XEY34" s="28"/>
      <c r="XEZ34" s="28"/>
      <c r="XFA34" s="28"/>
      <c r="XFB34" s="28"/>
      <c r="XFC34" s="28"/>
      <c r="XFD34" s="28"/>
    </row>
    <row r="35" spans="1:42 16358:16384" s="3" customFormat="1" ht="19.05" customHeight="1">
      <c r="A35" s="109"/>
      <c r="B35" s="111"/>
      <c r="C35" s="111"/>
      <c r="D35" s="111"/>
      <c r="E35" s="111"/>
      <c r="F35" s="111"/>
      <c r="G35" s="111"/>
      <c r="H35" s="111"/>
      <c r="I35" s="111"/>
      <c r="J35" s="113"/>
      <c r="K35" s="18" t="str">
        <f ca="1">IF(A34="","",IF(MOD(ROW(),3)=1,"上午",IF(MOD(ROW(),3)=2,"下午","加班")))</f>
        <v>下午</v>
      </c>
      <c r="L35" s="19" t="s">
        <v>83</v>
      </c>
      <c r="M35" s="19" t="s">
        <v>83</v>
      </c>
      <c r="N35" s="19"/>
      <c r="O35" s="19" t="s">
        <v>84</v>
      </c>
      <c r="P35" s="19"/>
      <c r="Q35" s="19"/>
      <c r="R35" s="19" t="s">
        <v>73</v>
      </c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26"/>
      <c r="XED35" s="28"/>
      <c r="XEE35" s="28"/>
      <c r="XEF35" s="28"/>
      <c r="XEG35" s="28"/>
      <c r="XEH35" s="28"/>
      <c r="XEI35" s="28"/>
      <c r="XEJ35" s="28"/>
      <c r="XEK35" s="28"/>
      <c r="XEL35" s="28"/>
      <c r="XEM35" s="28"/>
      <c r="XEN35" s="28"/>
      <c r="XEO35" s="28"/>
      <c r="XEP35" s="28"/>
      <c r="XEQ35" s="28"/>
      <c r="XER35" s="28"/>
      <c r="XES35" s="28"/>
      <c r="XET35" s="28"/>
      <c r="XEU35" s="28"/>
      <c r="XEV35" s="28"/>
      <c r="XEW35" s="28"/>
      <c r="XEX35" s="28"/>
      <c r="XEY35" s="28"/>
      <c r="XEZ35" s="28"/>
      <c r="XFA35" s="28"/>
      <c r="XFB35" s="28"/>
      <c r="XFC35" s="28"/>
      <c r="XFD35" s="28"/>
    </row>
    <row r="36" spans="1:42 16358:16384" s="3" customFormat="1" ht="19.05" customHeight="1">
      <c r="A36" s="109"/>
      <c r="B36" s="111"/>
      <c r="C36" s="111"/>
      <c r="D36" s="111"/>
      <c r="E36" s="111"/>
      <c r="F36" s="111"/>
      <c r="G36" s="111"/>
      <c r="H36" s="111"/>
      <c r="I36" s="111"/>
      <c r="J36" s="113"/>
      <c r="K36" s="20" t="str">
        <f ca="1">IF(A34="","",IF(MOD(ROW(),3)=1,"上午",IF(MOD(ROW(),3)=2,"下午","加班")))</f>
        <v>加班</v>
      </c>
      <c r="L36" s="21">
        <v>16</v>
      </c>
      <c r="M36" s="21"/>
      <c r="N36" s="21">
        <v>13</v>
      </c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7"/>
      <c r="XED36" s="28"/>
      <c r="XEE36" s="28"/>
      <c r="XEF36" s="28"/>
      <c r="XEG36" s="28"/>
      <c r="XEH36" s="28"/>
      <c r="XEI36" s="28"/>
      <c r="XEJ36" s="28"/>
      <c r="XEK36" s="28"/>
      <c r="XEL36" s="28"/>
      <c r="XEM36" s="28"/>
      <c r="XEN36" s="28"/>
      <c r="XEO36" s="28"/>
      <c r="XEP36" s="28"/>
      <c r="XEQ36" s="28"/>
      <c r="XER36" s="28"/>
      <c r="XES36" s="28"/>
      <c r="XET36" s="28"/>
      <c r="XEU36" s="28"/>
      <c r="XEV36" s="28"/>
      <c r="XEW36" s="28"/>
      <c r="XEX36" s="28"/>
      <c r="XEY36" s="28"/>
      <c r="XEZ36" s="28"/>
      <c r="XFA36" s="28"/>
      <c r="XFB36" s="28"/>
      <c r="XFC36" s="28"/>
      <c r="XFD36" s="28"/>
    </row>
    <row r="37" spans="1:42 16358:16384" s="3" customFormat="1" ht="19.05" customHeight="1">
      <c r="A37" s="109" t="str">
        <f ca="1">IF(B37=0,"",COUNTA($B$3:$B36))</f>
        <v/>
      </c>
      <c r="B37" s="111">
        <f ca="1">INDIRECT("员工信息表!B"&amp;COUNTA($B$3:$B36)+2)</f>
        <v>0</v>
      </c>
      <c r="C37" s="111"/>
      <c r="D37" s="111">
        <f>(COUNTIF($L37:$AP37,"出勤")+COUNTIF($L38:$AP38,"出勤"))*0.5</f>
        <v>0</v>
      </c>
      <c r="E37" s="111">
        <f>(COUNTIF($L37:$AP37,"事假")+COUNTIF($L38:$AP38,"事假"))*0.5</f>
        <v>0</v>
      </c>
      <c r="F37" s="111">
        <f>(COUNTIF($L37:$AP37,"病假")+COUNTIF($L38:$AP38,"病假"))*0.5</f>
        <v>0</v>
      </c>
      <c r="G37" s="111">
        <f>(COUNTIF($L37:$AP37,"休假")+COUNTIF($L38:$AP38,"休假"))*0.5</f>
        <v>0</v>
      </c>
      <c r="H37" s="111">
        <f>(COUNTIF($L37:$AP37,"缺勤")+COUNTIF($L38:$AP38,"缺勤"))*0.5</f>
        <v>0</v>
      </c>
      <c r="I37" s="111">
        <f>(COUNTIF($L37:$AP37,"放假")+COUNTIF($L38:$AP38,"放假"))*0.5</f>
        <v>0</v>
      </c>
      <c r="J37" s="113">
        <f>(SUM(L39:AP39))/$AO$2</f>
        <v>0</v>
      </c>
      <c r="K37" s="16" t="str">
        <f ca="1">IF(A37="","",IF(MOD(ROW(),3)=1,"上午",IF(MOD(ROW(),3)=2,"下午","加班")))</f>
        <v/>
      </c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25"/>
      <c r="XED37" s="28"/>
      <c r="XEE37" s="28"/>
      <c r="XEF37" s="28"/>
      <c r="XEG37" s="28"/>
      <c r="XEH37" s="28"/>
      <c r="XEI37" s="28"/>
      <c r="XEJ37" s="28"/>
      <c r="XEK37" s="28"/>
      <c r="XEL37" s="28"/>
      <c r="XEM37" s="28"/>
      <c r="XEN37" s="28"/>
      <c r="XEO37" s="28"/>
      <c r="XEP37" s="28"/>
      <c r="XEQ37" s="28"/>
      <c r="XER37" s="28"/>
      <c r="XES37" s="28"/>
      <c r="XET37" s="28"/>
      <c r="XEU37" s="28"/>
      <c r="XEV37" s="28"/>
      <c r="XEW37" s="28"/>
      <c r="XEX37" s="28"/>
      <c r="XEY37" s="28"/>
      <c r="XEZ37" s="28"/>
      <c r="XFA37" s="28"/>
      <c r="XFB37" s="28"/>
      <c r="XFC37" s="28"/>
      <c r="XFD37" s="28"/>
    </row>
    <row r="38" spans="1:42 16358:16384" s="3" customFormat="1" ht="19.05" customHeight="1">
      <c r="A38" s="109"/>
      <c r="B38" s="111"/>
      <c r="C38" s="111"/>
      <c r="D38" s="111"/>
      <c r="E38" s="111"/>
      <c r="F38" s="111"/>
      <c r="G38" s="111"/>
      <c r="H38" s="111"/>
      <c r="I38" s="111"/>
      <c r="J38" s="113"/>
      <c r="K38" s="18" t="str">
        <f ca="1">IF(A37="","",IF(MOD(ROW(),3)=1,"上午",IF(MOD(ROW(),3)=2,"下午","加班")))</f>
        <v/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26"/>
      <c r="XED38" s="28"/>
      <c r="XEE38" s="28"/>
      <c r="XEF38" s="28"/>
      <c r="XEG38" s="28"/>
      <c r="XEH38" s="28"/>
      <c r="XEI38" s="28"/>
      <c r="XEJ38" s="28"/>
      <c r="XEK38" s="28"/>
      <c r="XEL38" s="28"/>
      <c r="XEM38" s="28"/>
      <c r="XEN38" s="28"/>
      <c r="XEO38" s="28"/>
      <c r="XEP38" s="28"/>
      <c r="XEQ38" s="28"/>
      <c r="XER38" s="28"/>
      <c r="XES38" s="28"/>
      <c r="XET38" s="28"/>
      <c r="XEU38" s="28"/>
      <c r="XEV38" s="28"/>
      <c r="XEW38" s="28"/>
      <c r="XEX38" s="28"/>
      <c r="XEY38" s="28"/>
      <c r="XEZ38" s="28"/>
      <c r="XFA38" s="28"/>
      <c r="XFB38" s="28"/>
      <c r="XFC38" s="28"/>
      <c r="XFD38" s="28"/>
    </row>
    <row r="39" spans="1:42 16358:16384" s="3" customFormat="1" ht="19.05" customHeight="1">
      <c r="A39" s="109"/>
      <c r="B39" s="111"/>
      <c r="C39" s="111"/>
      <c r="D39" s="111"/>
      <c r="E39" s="111"/>
      <c r="F39" s="111"/>
      <c r="G39" s="111"/>
      <c r="H39" s="111"/>
      <c r="I39" s="111"/>
      <c r="J39" s="113"/>
      <c r="K39" s="20" t="str">
        <f ca="1">IF(A37="","",IF(MOD(ROW(),3)=1,"上午",IF(MOD(ROW(),3)=2,"下午","加班")))</f>
        <v/>
      </c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7"/>
      <c r="XED39" s="28"/>
      <c r="XEE39" s="28"/>
      <c r="XEF39" s="28"/>
      <c r="XEG39" s="28"/>
      <c r="XEH39" s="28"/>
      <c r="XEI39" s="28"/>
      <c r="XEJ39" s="28"/>
      <c r="XEK39" s="28"/>
      <c r="XEL39" s="28"/>
      <c r="XEM39" s="28"/>
      <c r="XEN39" s="28"/>
      <c r="XEO39" s="28"/>
      <c r="XEP39" s="28"/>
      <c r="XEQ39" s="28"/>
      <c r="XER39" s="28"/>
      <c r="XES39" s="28"/>
      <c r="XET39" s="28"/>
      <c r="XEU39" s="28"/>
      <c r="XEV39" s="28"/>
      <c r="XEW39" s="28"/>
      <c r="XEX39" s="28"/>
      <c r="XEY39" s="28"/>
      <c r="XEZ39" s="28"/>
      <c r="XFA39" s="28"/>
      <c r="XFB39" s="28"/>
      <c r="XFC39" s="28"/>
      <c r="XFD39" s="28"/>
    </row>
    <row r="40" spans="1:42 16358:16384" s="3" customFormat="1" ht="19.05" customHeight="1">
      <c r="A40" s="109" t="str">
        <f ca="1">IF(B40=0,"",COUNTA($B$3:$B39))</f>
        <v/>
      </c>
      <c r="B40" s="111">
        <f ca="1">INDIRECT("员工信息表!B"&amp;COUNTA($B$3:$B39)+2)</f>
        <v>0</v>
      </c>
      <c r="C40" s="111"/>
      <c r="D40" s="111">
        <f>(COUNTIF($L40:$AP40,"出勤")+COUNTIF($L41:$AP41,"出勤"))*0.5</f>
        <v>0</v>
      </c>
      <c r="E40" s="111">
        <f>(COUNTIF($L40:$AP40,"事假")+COUNTIF($L41:$AP41,"事假"))*0.5</f>
        <v>0</v>
      </c>
      <c r="F40" s="111">
        <f>(COUNTIF($L40:$AP40,"病假")+COUNTIF($L41:$AP41,"病假"))*0.5</f>
        <v>0</v>
      </c>
      <c r="G40" s="111">
        <f>(COUNTIF($L40:$AP40,"休假")+COUNTIF($L41:$AP41,"休假"))*0.5</f>
        <v>0</v>
      </c>
      <c r="H40" s="111">
        <f>(COUNTIF($L40:$AP40,"缺勤")+COUNTIF($L41:$AP41,"缺勤"))*0.5</f>
        <v>0</v>
      </c>
      <c r="I40" s="111">
        <f>(COUNTIF($L40:$AP40,"放假")+COUNTIF($L41:$AP41,"放假"))*0.5</f>
        <v>0</v>
      </c>
      <c r="J40" s="113">
        <f>(SUM(L42:AP42))/$AO$2</f>
        <v>0</v>
      </c>
      <c r="K40" s="16" t="str">
        <f ca="1">IF(A40="","",IF(MOD(ROW(),3)=1,"上午",IF(MOD(ROW(),3)=2,"下午","加班")))</f>
        <v/>
      </c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25"/>
      <c r="XED40" s="28"/>
      <c r="XEE40" s="28"/>
      <c r="XEF40" s="28"/>
      <c r="XEG40" s="28"/>
      <c r="XEH40" s="28"/>
      <c r="XEI40" s="28"/>
      <c r="XEJ40" s="28"/>
      <c r="XEK40" s="28"/>
      <c r="XEL40" s="28"/>
      <c r="XEM40" s="28"/>
      <c r="XEN40" s="28"/>
      <c r="XEO40" s="28"/>
      <c r="XEP40" s="28"/>
      <c r="XEQ40" s="28"/>
      <c r="XER40" s="28"/>
      <c r="XES40" s="28"/>
      <c r="XET40" s="28"/>
      <c r="XEU40" s="28"/>
      <c r="XEV40" s="28"/>
      <c r="XEW40" s="28"/>
      <c r="XEX40" s="28"/>
      <c r="XEY40" s="28"/>
      <c r="XEZ40" s="28"/>
      <c r="XFA40" s="28"/>
      <c r="XFB40" s="28"/>
      <c r="XFC40" s="28"/>
      <c r="XFD40" s="28"/>
    </row>
    <row r="41" spans="1:42 16358:16384" s="3" customFormat="1" ht="19.05" customHeight="1">
      <c r="A41" s="109"/>
      <c r="B41" s="111"/>
      <c r="C41" s="111"/>
      <c r="D41" s="111"/>
      <c r="E41" s="111"/>
      <c r="F41" s="111"/>
      <c r="G41" s="111"/>
      <c r="H41" s="111"/>
      <c r="I41" s="111"/>
      <c r="J41" s="113"/>
      <c r="K41" s="18" t="str">
        <f ca="1">IF(A40="","",IF(MOD(ROW(),3)=1,"上午",IF(MOD(ROW(),3)=2,"下午","加班")))</f>
        <v/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26"/>
      <c r="XED41" s="28"/>
      <c r="XEE41" s="28"/>
      <c r="XEF41" s="28"/>
      <c r="XEG41" s="28"/>
      <c r="XEH41" s="28"/>
      <c r="XEI41" s="28"/>
      <c r="XEJ41" s="28"/>
      <c r="XEK41" s="28"/>
      <c r="XEL41" s="28"/>
      <c r="XEM41" s="28"/>
      <c r="XEN41" s="28"/>
      <c r="XEO41" s="28"/>
      <c r="XEP41" s="28"/>
      <c r="XEQ41" s="28"/>
      <c r="XER41" s="28"/>
      <c r="XES41" s="28"/>
      <c r="XET41" s="28"/>
      <c r="XEU41" s="28"/>
      <c r="XEV41" s="28"/>
      <c r="XEW41" s="28"/>
      <c r="XEX41" s="28"/>
      <c r="XEY41" s="28"/>
      <c r="XEZ41" s="28"/>
      <c r="XFA41" s="28"/>
      <c r="XFB41" s="28"/>
      <c r="XFC41" s="28"/>
      <c r="XFD41" s="28"/>
    </row>
    <row r="42" spans="1:42 16358:16384" s="3" customFormat="1" ht="19.05" customHeight="1">
      <c r="A42" s="109"/>
      <c r="B42" s="111"/>
      <c r="C42" s="111"/>
      <c r="D42" s="111"/>
      <c r="E42" s="111"/>
      <c r="F42" s="111"/>
      <c r="G42" s="111"/>
      <c r="H42" s="111"/>
      <c r="I42" s="111"/>
      <c r="J42" s="113"/>
      <c r="K42" s="20" t="str">
        <f ca="1">IF(A40="","",IF(MOD(ROW(),3)=1,"上午",IF(MOD(ROW(),3)=2,"下午","加班")))</f>
        <v/>
      </c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7"/>
      <c r="XED42" s="28"/>
      <c r="XEE42" s="28"/>
      <c r="XEF42" s="28"/>
      <c r="XEG42" s="28"/>
      <c r="XEH42" s="28"/>
      <c r="XEI42" s="28"/>
      <c r="XEJ42" s="28"/>
      <c r="XEK42" s="28"/>
      <c r="XEL42" s="28"/>
      <c r="XEM42" s="28"/>
      <c r="XEN42" s="28"/>
      <c r="XEO42" s="28"/>
      <c r="XEP42" s="28"/>
      <c r="XEQ42" s="28"/>
      <c r="XER42" s="28"/>
      <c r="XES42" s="28"/>
      <c r="XET42" s="28"/>
      <c r="XEU42" s="28"/>
      <c r="XEV42" s="28"/>
      <c r="XEW42" s="28"/>
      <c r="XEX42" s="28"/>
      <c r="XEY42" s="28"/>
      <c r="XEZ42" s="28"/>
      <c r="XFA42" s="28"/>
      <c r="XFB42" s="28"/>
      <c r="XFC42" s="28"/>
      <c r="XFD42" s="28"/>
    </row>
    <row r="43" spans="1:42 16358:16384" s="3" customFormat="1" ht="19.05" customHeight="1">
      <c r="A43" s="109" t="str">
        <f ca="1">IF(B43=0,"",COUNTA($B$3:$B42))</f>
        <v/>
      </c>
      <c r="B43" s="111">
        <f ca="1">INDIRECT("员工信息表!B"&amp;COUNTA($B$3:$B42)+2)</f>
        <v>0</v>
      </c>
      <c r="C43" s="111"/>
      <c r="D43" s="111">
        <f>(COUNTIF($L43:$AP43,"出勤")+COUNTIF($L44:$AP44,"出勤"))*0.5</f>
        <v>0</v>
      </c>
      <c r="E43" s="111">
        <f>(COUNTIF($L43:$AP43,"事假")+COUNTIF($L44:$AP44,"事假"))*0.5</f>
        <v>0</v>
      </c>
      <c r="F43" s="111">
        <f>(COUNTIF($L43:$AP43,"病假")+COUNTIF($L44:$AP44,"病假"))*0.5</f>
        <v>0</v>
      </c>
      <c r="G43" s="111">
        <f>(COUNTIF($L43:$AP43,"休假")+COUNTIF($L44:$AP44,"休假"))*0.5</f>
        <v>0</v>
      </c>
      <c r="H43" s="111">
        <f>(COUNTIF($L43:$AP43,"缺勤")+COUNTIF($L44:$AP44,"缺勤"))*0.5</f>
        <v>0</v>
      </c>
      <c r="I43" s="111">
        <f>(COUNTIF($L43:$AP43,"放假")+COUNTIF($L44:$AP44,"放假"))*0.5</f>
        <v>0</v>
      </c>
      <c r="J43" s="113">
        <f>(SUM(L45:AP45))/$AO$2</f>
        <v>0</v>
      </c>
      <c r="K43" s="16" t="str">
        <f ca="1">IF(A43="","",IF(MOD(ROW(),3)=1,"上午",IF(MOD(ROW(),3)=2,"下午","加班")))</f>
        <v/>
      </c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25"/>
      <c r="XED43" s="28"/>
      <c r="XEE43" s="28"/>
      <c r="XEF43" s="28"/>
      <c r="XEG43" s="28"/>
      <c r="XEH43" s="28"/>
      <c r="XEI43" s="28"/>
      <c r="XEJ43" s="28"/>
      <c r="XEK43" s="28"/>
      <c r="XEL43" s="28"/>
      <c r="XEM43" s="28"/>
      <c r="XEN43" s="28"/>
      <c r="XEO43" s="28"/>
      <c r="XEP43" s="28"/>
      <c r="XEQ43" s="28"/>
      <c r="XER43" s="28"/>
      <c r="XES43" s="28"/>
      <c r="XET43" s="28"/>
      <c r="XEU43" s="28"/>
      <c r="XEV43" s="28"/>
      <c r="XEW43" s="28"/>
      <c r="XEX43" s="28"/>
      <c r="XEY43" s="28"/>
      <c r="XEZ43" s="28"/>
      <c r="XFA43" s="28"/>
      <c r="XFB43" s="28"/>
      <c r="XFC43" s="28"/>
      <c r="XFD43" s="28"/>
    </row>
    <row r="44" spans="1:42 16358:16384" s="3" customFormat="1" ht="19.05" customHeight="1">
      <c r="A44" s="109"/>
      <c r="B44" s="111"/>
      <c r="C44" s="111"/>
      <c r="D44" s="111"/>
      <c r="E44" s="111"/>
      <c r="F44" s="111"/>
      <c r="G44" s="111"/>
      <c r="H44" s="111"/>
      <c r="I44" s="111"/>
      <c r="J44" s="113"/>
      <c r="K44" s="18" t="str">
        <f ca="1">IF(A43="","",IF(MOD(ROW(),3)=1,"上午",IF(MOD(ROW(),3)=2,"下午","加班")))</f>
        <v/>
      </c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26"/>
      <c r="XED44" s="28"/>
      <c r="XEE44" s="28"/>
      <c r="XEF44" s="28"/>
      <c r="XEG44" s="28"/>
      <c r="XEH44" s="28"/>
      <c r="XEI44" s="28"/>
      <c r="XEJ44" s="28"/>
      <c r="XEK44" s="28"/>
      <c r="XEL44" s="28"/>
      <c r="XEM44" s="28"/>
      <c r="XEN44" s="28"/>
      <c r="XEO44" s="28"/>
      <c r="XEP44" s="28"/>
      <c r="XEQ44" s="28"/>
      <c r="XER44" s="28"/>
      <c r="XES44" s="28"/>
      <c r="XET44" s="28"/>
      <c r="XEU44" s="28"/>
      <c r="XEV44" s="28"/>
      <c r="XEW44" s="28"/>
      <c r="XEX44" s="28"/>
      <c r="XEY44" s="28"/>
      <c r="XEZ44" s="28"/>
      <c r="XFA44" s="28"/>
      <c r="XFB44" s="28"/>
      <c r="XFC44" s="28"/>
      <c r="XFD44" s="28"/>
    </row>
    <row r="45" spans="1:42 16358:16384" s="3" customFormat="1" ht="19.05" customHeight="1">
      <c r="A45" s="109"/>
      <c r="B45" s="111"/>
      <c r="C45" s="111"/>
      <c r="D45" s="111"/>
      <c r="E45" s="111"/>
      <c r="F45" s="111"/>
      <c r="G45" s="111"/>
      <c r="H45" s="111"/>
      <c r="I45" s="111"/>
      <c r="J45" s="113"/>
      <c r="K45" s="20" t="str">
        <f ca="1">IF(A43="","",IF(MOD(ROW(),3)=1,"上午",IF(MOD(ROW(),3)=2,"下午","加班")))</f>
        <v/>
      </c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7"/>
      <c r="XED45" s="28"/>
      <c r="XEE45" s="28"/>
      <c r="XEF45" s="28"/>
      <c r="XEG45" s="28"/>
      <c r="XEH45" s="28"/>
      <c r="XEI45" s="28"/>
      <c r="XEJ45" s="28"/>
      <c r="XEK45" s="28"/>
      <c r="XEL45" s="28"/>
      <c r="XEM45" s="28"/>
      <c r="XEN45" s="28"/>
      <c r="XEO45" s="28"/>
      <c r="XEP45" s="28"/>
      <c r="XEQ45" s="28"/>
      <c r="XER45" s="28"/>
      <c r="XES45" s="28"/>
      <c r="XET45" s="28"/>
      <c r="XEU45" s="28"/>
      <c r="XEV45" s="28"/>
      <c r="XEW45" s="28"/>
      <c r="XEX45" s="28"/>
      <c r="XEY45" s="28"/>
      <c r="XEZ45" s="28"/>
      <c r="XFA45" s="28"/>
      <c r="XFB45" s="28"/>
      <c r="XFC45" s="28"/>
      <c r="XFD45" s="28"/>
    </row>
    <row r="46" spans="1:42 16358:16384" s="3" customFormat="1" ht="19.05" customHeight="1">
      <c r="A46" s="109" t="str">
        <f ca="1">IF(B46=0,"",COUNTA($B$3:$B45))</f>
        <v/>
      </c>
      <c r="B46" s="111">
        <f ca="1">INDIRECT("员工信息表!B"&amp;COUNTA($B$3:$B45)+2)</f>
        <v>0</v>
      </c>
      <c r="C46" s="111"/>
      <c r="D46" s="111">
        <f>(COUNTIF($L46:$AP46,"出勤")+COUNTIF($L47:$AP47,"出勤"))*0.5</f>
        <v>0</v>
      </c>
      <c r="E46" s="111">
        <f>(COUNTIF($L46:$AP46,"事假")+COUNTIF($L47:$AP47,"事假"))*0.5</f>
        <v>0</v>
      </c>
      <c r="F46" s="111">
        <f>(COUNTIF($L46:$AP46,"病假")+COUNTIF($L47:$AP47,"病假"))*0.5</f>
        <v>0</v>
      </c>
      <c r="G46" s="111">
        <f>(COUNTIF($L46:$AP46,"休假")+COUNTIF($L47:$AP47,"休假"))*0.5</f>
        <v>0</v>
      </c>
      <c r="H46" s="111">
        <f>(COUNTIF($L46:$AP46,"缺勤")+COUNTIF($L47:$AP47,"缺勤"))*0.5</f>
        <v>0</v>
      </c>
      <c r="I46" s="111">
        <f>(COUNTIF($L46:$AP46,"放假")+COUNTIF($L47:$AP47,"放假"))*0.5</f>
        <v>0</v>
      </c>
      <c r="J46" s="113">
        <f>(SUM(L48:AP48))/$AO$2</f>
        <v>0</v>
      </c>
      <c r="K46" s="16" t="str">
        <f ca="1">IF(A46="","",IF(MOD(ROW(),3)=1,"上午",IF(MOD(ROW(),3)=2,"下午","加班")))</f>
        <v/>
      </c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25"/>
      <c r="XED46" s="28"/>
      <c r="XEE46" s="28"/>
      <c r="XEF46" s="28"/>
      <c r="XEG46" s="28"/>
      <c r="XEH46" s="28"/>
      <c r="XEI46" s="28"/>
      <c r="XEJ46" s="28"/>
      <c r="XEK46" s="28"/>
      <c r="XEL46" s="28"/>
      <c r="XEM46" s="28"/>
      <c r="XEN46" s="28"/>
      <c r="XEO46" s="28"/>
      <c r="XEP46" s="28"/>
      <c r="XEQ46" s="28"/>
      <c r="XER46" s="28"/>
      <c r="XES46" s="28"/>
      <c r="XET46" s="28"/>
      <c r="XEU46" s="28"/>
      <c r="XEV46" s="28"/>
      <c r="XEW46" s="28"/>
      <c r="XEX46" s="28"/>
      <c r="XEY46" s="28"/>
      <c r="XEZ46" s="28"/>
      <c r="XFA46" s="28"/>
      <c r="XFB46" s="28"/>
      <c r="XFC46" s="28"/>
      <c r="XFD46" s="28"/>
    </row>
    <row r="47" spans="1:42 16358:16384" s="3" customFormat="1" ht="19.05" customHeight="1">
      <c r="A47" s="109"/>
      <c r="B47" s="111"/>
      <c r="C47" s="111"/>
      <c r="D47" s="111"/>
      <c r="E47" s="111"/>
      <c r="F47" s="111"/>
      <c r="G47" s="111"/>
      <c r="H47" s="111"/>
      <c r="I47" s="111"/>
      <c r="J47" s="113"/>
      <c r="K47" s="18" t="str">
        <f ca="1">IF(A46="","",IF(MOD(ROW(),3)=1,"上午",IF(MOD(ROW(),3)=2,"下午","加班")))</f>
        <v/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26"/>
      <c r="XED47" s="28"/>
      <c r="XEE47" s="28"/>
      <c r="XEF47" s="28"/>
      <c r="XEG47" s="28"/>
      <c r="XEH47" s="28"/>
      <c r="XEI47" s="28"/>
      <c r="XEJ47" s="28"/>
      <c r="XEK47" s="28"/>
      <c r="XEL47" s="28"/>
      <c r="XEM47" s="28"/>
      <c r="XEN47" s="28"/>
      <c r="XEO47" s="28"/>
      <c r="XEP47" s="28"/>
      <c r="XEQ47" s="28"/>
      <c r="XER47" s="28"/>
      <c r="XES47" s="28"/>
      <c r="XET47" s="28"/>
      <c r="XEU47" s="28"/>
      <c r="XEV47" s="28"/>
      <c r="XEW47" s="28"/>
      <c r="XEX47" s="28"/>
      <c r="XEY47" s="28"/>
      <c r="XEZ47" s="28"/>
      <c r="XFA47" s="28"/>
      <c r="XFB47" s="28"/>
      <c r="XFC47" s="28"/>
      <c r="XFD47" s="28"/>
    </row>
    <row r="48" spans="1:42 16358:16384" s="3" customFormat="1" ht="19.05" customHeight="1">
      <c r="A48" s="109"/>
      <c r="B48" s="111"/>
      <c r="C48" s="111"/>
      <c r="D48" s="111"/>
      <c r="E48" s="111"/>
      <c r="F48" s="111"/>
      <c r="G48" s="111"/>
      <c r="H48" s="111"/>
      <c r="I48" s="111"/>
      <c r="J48" s="113"/>
      <c r="K48" s="20" t="str">
        <f ca="1">IF(A46="","",IF(MOD(ROW(),3)=1,"上午",IF(MOD(ROW(),3)=2,"下午","加班")))</f>
        <v/>
      </c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7"/>
      <c r="XED48" s="28"/>
      <c r="XEE48" s="28"/>
      <c r="XEF48" s="28"/>
      <c r="XEG48" s="28"/>
      <c r="XEH48" s="28"/>
      <c r="XEI48" s="28"/>
      <c r="XEJ48" s="28"/>
      <c r="XEK48" s="28"/>
      <c r="XEL48" s="28"/>
      <c r="XEM48" s="28"/>
      <c r="XEN48" s="28"/>
      <c r="XEO48" s="28"/>
      <c r="XEP48" s="28"/>
      <c r="XEQ48" s="28"/>
      <c r="XER48" s="28"/>
      <c r="XES48" s="28"/>
      <c r="XET48" s="28"/>
      <c r="XEU48" s="28"/>
      <c r="XEV48" s="28"/>
      <c r="XEW48" s="28"/>
      <c r="XEX48" s="28"/>
      <c r="XEY48" s="28"/>
      <c r="XEZ48" s="28"/>
      <c r="XFA48" s="28"/>
      <c r="XFB48" s="28"/>
      <c r="XFC48" s="28"/>
      <c r="XFD48" s="28"/>
    </row>
    <row r="49" spans="1:42 16358:16384" s="3" customFormat="1" ht="19.05" customHeight="1">
      <c r="A49" s="109" t="str">
        <f ca="1">IF(B49=0,"",COUNTA($B$3:$B48))</f>
        <v/>
      </c>
      <c r="B49" s="111">
        <f ca="1">INDIRECT("员工信息表!B"&amp;COUNTA($B$3:$B48)+2)</f>
        <v>0</v>
      </c>
      <c r="C49" s="111"/>
      <c r="D49" s="111">
        <f>(COUNTIF($L49:$AP49,"出勤")+COUNTIF($L50:$AP50,"出勤"))*0.5</f>
        <v>0</v>
      </c>
      <c r="E49" s="111">
        <f>(COUNTIF($L49:$AP49,"事假")+COUNTIF($L50:$AP50,"事假"))*0.5</f>
        <v>0</v>
      </c>
      <c r="F49" s="111">
        <f>(COUNTIF($L49:$AP49,"病假")+COUNTIF($L50:$AP50,"病假"))*0.5</f>
        <v>0</v>
      </c>
      <c r="G49" s="111">
        <f>(COUNTIF($L49:$AP49,"休假")+COUNTIF($L50:$AP50,"休假"))*0.5</f>
        <v>0</v>
      </c>
      <c r="H49" s="111">
        <f>(COUNTIF($L49:$AP49,"缺勤")+COUNTIF($L50:$AP50,"缺勤"))*0.5</f>
        <v>0</v>
      </c>
      <c r="I49" s="111">
        <f>(COUNTIF($L49:$AP49,"放假")+COUNTIF($L50:$AP50,"放假"))*0.5</f>
        <v>0</v>
      </c>
      <c r="J49" s="113">
        <f>(SUM(L51:AP51))/$AO$2</f>
        <v>0</v>
      </c>
      <c r="K49" s="16" t="str">
        <f ca="1">IF(A49="","",IF(MOD(ROW(),3)=1,"上午",IF(MOD(ROW(),3)=2,"下午","加班")))</f>
        <v/>
      </c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25"/>
      <c r="XED49" s="28"/>
      <c r="XEE49" s="28"/>
      <c r="XEF49" s="28"/>
      <c r="XEG49" s="28"/>
      <c r="XEH49" s="28"/>
      <c r="XEI49" s="28"/>
      <c r="XEJ49" s="28"/>
      <c r="XEK49" s="28"/>
      <c r="XEL49" s="28"/>
      <c r="XEM49" s="28"/>
      <c r="XEN49" s="28"/>
      <c r="XEO49" s="28"/>
      <c r="XEP49" s="28"/>
      <c r="XEQ49" s="28"/>
      <c r="XER49" s="28"/>
      <c r="XES49" s="28"/>
      <c r="XET49" s="28"/>
      <c r="XEU49" s="28"/>
      <c r="XEV49" s="28"/>
      <c r="XEW49" s="28"/>
      <c r="XEX49" s="28"/>
      <c r="XEY49" s="28"/>
      <c r="XEZ49" s="28"/>
      <c r="XFA49" s="28"/>
      <c r="XFB49" s="28"/>
      <c r="XFC49" s="28"/>
      <c r="XFD49" s="28"/>
    </row>
    <row r="50" spans="1:42 16358:16384" s="3" customFormat="1" ht="19.05" customHeight="1">
      <c r="A50" s="109"/>
      <c r="B50" s="111"/>
      <c r="C50" s="111"/>
      <c r="D50" s="111"/>
      <c r="E50" s="111"/>
      <c r="F50" s="111"/>
      <c r="G50" s="111"/>
      <c r="H50" s="111"/>
      <c r="I50" s="111"/>
      <c r="J50" s="113"/>
      <c r="K50" s="18" t="str">
        <f ca="1">IF(A49="","",IF(MOD(ROW(),3)=1,"上午",IF(MOD(ROW(),3)=2,"下午","加班")))</f>
        <v/>
      </c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26"/>
      <c r="XED50" s="28"/>
      <c r="XEE50" s="28"/>
      <c r="XEF50" s="28"/>
      <c r="XEG50" s="28"/>
      <c r="XEH50" s="28"/>
      <c r="XEI50" s="28"/>
      <c r="XEJ50" s="28"/>
      <c r="XEK50" s="28"/>
      <c r="XEL50" s="28"/>
      <c r="XEM50" s="28"/>
      <c r="XEN50" s="28"/>
      <c r="XEO50" s="28"/>
      <c r="XEP50" s="28"/>
      <c r="XEQ50" s="28"/>
      <c r="XER50" s="28"/>
      <c r="XES50" s="28"/>
      <c r="XET50" s="28"/>
      <c r="XEU50" s="28"/>
      <c r="XEV50" s="28"/>
      <c r="XEW50" s="28"/>
      <c r="XEX50" s="28"/>
      <c r="XEY50" s="28"/>
      <c r="XEZ50" s="28"/>
      <c r="XFA50" s="28"/>
      <c r="XFB50" s="28"/>
      <c r="XFC50" s="28"/>
      <c r="XFD50" s="28"/>
    </row>
    <row r="51" spans="1:42 16358:16384" s="3" customFormat="1" ht="19.05" customHeight="1">
      <c r="A51" s="109"/>
      <c r="B51" s="111"/>
      <c r="C51" s="111"/>
      <c r="D51" s="111"/>
      <c r="E51" s="111"/>
      <c r="F51" s="111"/>
      <c r="G51" s="111"/>
      <c r="H51" s="111"/>
      <c r="I51" s="111"/>
      <c r="J51" s="113"/>
      <c r="K51" s="20" t="str">
        <f ca="1">IF(A49="","",IF(MOD(ROW(),3)=1,"上午",IF(MOD(ROW(),3)=2,"下午","加班")))</f>
        <v/>
      </c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7"/>
      <c r="XED51" s="28"/>
      <c r="XEE51" s="28"/>
      <c r="XEF51" s="28"/>
      <c r="XEG51" s="28"/>
      <c r="XEH51" s="28"/>
      <c r="XEI51" s="28"/>
      <c r="XEJ51" s="28"/>
      <c r="XEK51" s="28"/>
      <c r="XEL51" s="28"/>
      <c r="XEM51" s="28"/>
      <c r="XEN51" s="28"/>
      <c r="XEO51" s="28"/>
      <c r="XEP51" s="28"/>
      <c r="XEQ51" s="28"/>
      <c r="XER51" s="28"/>
      <c r="XES51" s="28"/>
      <c r="XET51" s="28"/>
      <c r="XEU51" s="28"/>
      <c r="XEV51" s="28"/>
      <c r="XEW51" s="28"/>
      <c r="XEX51" s="28"/>
      <c r="XEY51" s="28"/>
      <c r="XEZ51" s="28"/>
      <c r="XFA51" s="28"/>
      <c r="XFB51" s="28"/>
      <c r="XFC51" s="28"/>
      <c r="XFD51" s="28"/>
    </row>
    <row r="52" spans="1:42 16358:16384" s="3" customFormat="1" ht="19.05" customHeight="1">
      <c r="A52" s="109" t="str">
        <f ca="1">IF(B52=0,"",COUNTA($B$3:$B51))</f>
        <v/>
      </c>
      <c r="B52" s="111">
        <f ca="1">INDIRECT("员工信息表!B"&amp;COUNTA($B$3:$B51)+2)</f>
        <v>0</v>
      </c>
      <c r="C52" s="111"/>
      <c r="D52" s="111">
        <f>(COUNTIF($L52:$AP52,"出勤")+COUNTIF($L53:$AP53,"出勤"))*0.5</f>
        <v>0</v>
      </c>
      <c r="E52" s="111">
        <f>(COUNTIF($L52:$AP52,"事假")+COUNTIF($L53:$AP53,"事假"))*0.5</f>
        <v>0</v>
      </c>
      <c r="F52" s="111">
        <f>(COUNTIF($L52:$AP52,"病假")+COUNTIF($L53:$AP53,"病假"))*0.5</f>
        <v>0</v>
      </c>
      <c r="G52" s="111">
        <f>(COUNTIF($L52:$AP52,"休假")+COUNTIF($L53:$AP53,"休假"))*0.5</f>
        <v>0</v>
      </c>
      <c r="H52" s="111">
        <f>(COUNTIF($L52:$AP52,"缺勤")+COUNTIF($L53:$AP53,"缺勤"))*0.5</f>
        <v>0</v>
      </c>
      <c r="I52" s="111">
        <f>(COUNTIF($L52:$AP52,"放假")+COUNTIF($L53:$AP53,"放假"))*0.5</f>
        <v>0</v>
      </c>
      <c r="J52" s="113">
        <f>(SUM(L54:AP54))/$AO$2</f>
        <v>0</v>
      </c>
      <c r="K52" s="16" t="str">
        <f ca="1">IF(A52="","",IF(MOD(ROW(),3)=1,"上午",IF(MOD(ROW(),3)=2,"下午","加班")))</f>
        <v/>
      </c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25"/>
      <c r="XED52" s="28"/>
      <c r="XEE52" s="28"/>
      <c r="XEF52" s="28"/>
      <c r="XEG52" s="28"/>
      <c r="XEH52" s="28"/>
      <c r="XEI52" s="28"/>
      <c r="XEJ52" s="28"/>
      <c r="XEK52" s="28"/>
      <c r="XEL52" s="28"/>
      <c r="XEM52" s="28"/>
      <c r="XEN52" s="28"/>
      <c r="XEO52" s="28"/>
      <c r="XEP52" s="28"/>
      <c r="XEQ52" s="28"/>
      <c r="XER52" s="28"/>
      <c r="XES52" s="28"/>
      <c r="XET52" s="28"/>
      <c r="XEU52" s="28"/>
      <c r="XEV52" s="28"/>
      <c r="XEW52" s="28"/>
      <c r="XEX52" s="28"/>
      <c r="XEY52" s="28"/>
      <c r="XEZ52" s="28"/>
      <c r="XFA52" s="28"/>
      <c r="XFB52" s="28"/>
      <c r="XFC52" s="28"/>
      <c r="XFD52" s="28"/>
    </row>
    <row r="53" spans="1:42 16358:16384" s="3" customFormat="1" ht="19.05" customHeight="1">
      <c r="A53" s="109"/>
      <c r="B53" s="111"/>
      <c r="C53" s="111"/>
      <c r="D53" s="111"/>
      <c r="E53" s="111"/>
      <c r="F53" s="111"/>
      <c r="G53" s="111"/>
      <c r="H53" s="111"/>
      <c r="I53" s="111"/>
      <c r="J53" s="113"/>
      <c r="K53" s="18" t="str">
        <f ca="1">IF(A52="","",IF(MOD(ROW(),3)=1,"上午",IF(MOD(ROW(),3)=2,"下午","加班")))</f>
        <v/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26"/>
      <c r="XED53" s="28"/>
      <c r="XEE53" s="28"/>
      <c r="XEF53" s="28"/>
      <c r="XEG53" s="28"/>
      <c r="XEH53" s="28"/>
      <c r="XEI53" s="28"/>
      <c r="XEJ53" s="28"/>
      <c r="XEK53" s="28"/>
      <c r="XEL53" s="28"/>
      <c r="XEM53" s="28"/>
      <c r="XEN53" s="28"/>
      <c r="XEO53" s="28"/>
      <c r="XEP53" s="28"/>
      <c r="XEQ53" s="28"/>
      <c r="XER53" s="28"/>
      <c r="XES53" s="28"/>
      <c r="XET53" s="28"/>
      <c r="XEU53" s="28"/>
      <c r="XEV53" s="28"/>
      <c r="XEW53" s="28"/>
      <c r="XEX53" s="28"/>
      <c r="XEY53" s="28"/>
      <c r="XEZ53" s="28"/>
      <c r="XFA53" s="28"/>
      <c r="XFB53" s="28"/>
      <c r="XFC53" s="28"/>
      <c r="XFD53" s="28"/>
    </row>
    <row r="54" spans="1:42 16358:16384" s="3" customFormat="1" ht="19.05" customHeight="1">
      <c r="A54" s="109"/>
      <c r="B54" s="111"/>
      <c r="C54" s="111"/>
      <c r="D54" s="111"/>
      <c r="E54" s="111"/>
      <c r="F54" s="111"/>
      <c r="G54" s="111"/>
      <c r="H54" s="111"/>
      <c r="I54" s="111"/>
      <c r="J54" s="113"/>
      <c r="K54" s="20" t="str">
        <f ca="1">IF(A52="","",IF(MOD(ROW(),3)=1,"上午",IF(MOD(ROW(),3)=2,"下午","加班")))</f>
        <v/>
      </c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7"/>
      <c r="XED54" s="28"/>
      <c r="XEE54" s="28"/>
      <c r="XEF54" s="28"/>
      <c r="XEG54" s="28"/>
      <c r="XEH54" s="28"/>
      <c r="XEI54" s="28"/>
      <c r="XEJ54" s="28"/>
      <c r="XEK54" s="28"/>
      <c r="XEL54" s="28"/>
      <c r="XEM54" s="28"/>
      <c r="XEN54" s="28"/>
      <c r="XEO54" s="28"/>
      <c r="XEP54" s="28"/>
      <c r="XEQ54" s="28"/>
      <c r="XER54" s="28"/>
      <c r="XES54" s="28"/>
      <c r="XET54" s="28"/>
      <c r="XEU54" s="28"/>
      <c r="XEV54" s="28"/>
      <c r="XEW54" s="28"/>
      <c r="XEX54" s="28"/>
      <c r="XEY54" s="28"/>
      <c r="XEZ54" s="28"/>
      <c r="XFA54" s="28"/>
      <c r="XFB54" s="28"/>
      <c r="XFC54" s="28"/>
      <c r="XFD54" s="28"/>
    </row>
    <row r="55" spans="1:42 16358:16384" s="3" customFormat="1" ht="19.05" customHeight="1">
      <c r="A55" s="109" t="str">
        <f ca="1">IF(B55=0,"",COUNTA($B$3:$B54))</f>
        <v/>
      </c>
      <c r="B55" s="111">
        <f ca="1">INDIRECT("员工信息表!B"&amp;COUNTA($B$3:$B54)+2)</f>
        <v>0</v>
      </c>
      <c r="C55" s="111"/>
      <c r="D55" s="111">
        <f>(COUNTIF($L55:$AP55,"出勤")+COUNTIF($L56:$AP56,"出勤"))*0.5</f>
        <v>0</v>
      </c>
      <c r="E55" s="111">
        <f>(COUNTIF($L55:$AP55,"事假")+COUNTIF($L56:$AP56,"事假"))*0.5</f>
        <v>0</v>
      </c>
      <c r="F55" s="111">
        <f>(COUNTIF($L55:$AP55,"病假")+COUNTIF($L56:$AP56,"病假"))*0.5</f>
        <v>0</v>
      </c>
      <c r="G55" s="111">
        <f>(COUNTIF($L55:$AP55,"休假")+COUNTIF($L56:$AP56,"休假"))*0.5</f>
        <v>0</v>
      </c>
      <c r="H55" s="111">
        <f>(COUNTIF($L55:$AP55,"缺勤")+COUNTIF($L56:$AP56,"缺勤"))*0.5</f>
        <v>0</v>
      </c>
      <c r="I55" s="111">
        <f>(COUNTIF($L55:$AP55,"放假")+COUNTIF($L56:$AP56,"放假"))*0.5</f>
        <v>0</v>
      </c>
      <c r="J55" s="113">
        <f>(SUM(L57:AP57))/$AO$2</f>
        <v>0</v>
      </c>
      <c r="K55" s="16" t="str">
        <f ca="1">IF(A55="","",IF(MOD(ROW(),3)=1,"上午",IF(MOD(ROW(),3)=2,"下午","加班")))</f>
        <v/>
      </c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25"/>
      <c r="XED55" s="28"/>
      <c r="XEE55" s="28"/>
      <c r="XEF55" s="28"/>
      <c r="XEG55" s="28"/>
      <c r="XEH55" s="28"/>
      <c r="XEI55" s="28"/>
      <c r="XEJ55" s="28"/>
      <c r="XEK55" s="28"/>
      <c r="XEL55" s="28"/>
      <c r="XEM55" s="28"/>
      <c r="XEN55" s="28"/>
      <c r="XEO55" s="28"/>
      <c r="XEP55" s="28"/>
      <c r="XEQ55" s="28"/>
      <c r="XER55" s="28"/>
      <c r="XES55" s="28"/>
      <c r="XET55" s="28"/>
      <c r="XEU55" s="28"/>
      <c r="XEV55" s="28"/>
      <c r="XEW55" s="28"/>
      <c r="XEX55" s="28"/>
      <c r="XEY55" s="28"/>
      <c r="XEZ55" s="28"/>
      <c r="XFA55" s="28"/>
      <c r="XFB55" s="28"/>
      <c r="XFC55" s="28"/>
      <c r="XFD55" s="28"/>
    </row>
    <row r="56" spans="1:42 16358:16384" s="3" customFormat="1" ht="19.05" customHeight="1">
      <c r="A56" s="109"/>
      <c r="B56" s="111"/>
      <c r="C56" s="111"/>
      <c r="D56" s="111"/>
      <c r="E56" s="111"/>
      <c r="F56" s="111"/>
      <c r="G56" s="111"/>
      <c r="H56" s="111"/>
      <c r="I56" s="111"/>
      <c r="J56" s="113"/>
      <c r="K56" s="18" t="str">
        <f ca="1">IF(A55="","",IF(MOD(ROW(),3)=1,"上午",IF(MOD(ROW(),3)=2,"下午","加班")))</f>
        <v/>
      </c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26"/>
      <c r="XED56" s="28"/>
      <c r="XEE56" s="28"/>
      <c r="XEF56" s="28"/>
      <c r="XEG56" s="28"/>
      <c r="XEH56" s="28"/>
      <c r="XEI56" s="28"/>
      <c r="XEJ56" s="28"/>
      <c r="XEK56" s="28"/>
      <c r="XEL56" s="28"/>
      <c r="XEM56" s="28"/>
      <c r="XEN56" s="28"/>
      <c r="XEO56" s="28"/>
      <c r="XEP56" s="28"/>
      <c r="XEQ56" s="28"/>
      <c r="XER56" s="28"/>
      <c r="XES56" s="28"/>
      <c r="XET56" s="28"/>
      <c r="XEU56" s="28"/>
      <c r="XEV56" s="28"/>
      <c r="XEW56" s="28"/>
      <c r="XEX56" s="28"/>
      <c r="XEY56" s="28"/>
      <c r="XEZ56" s="28"/>
      <c r="XFA56" s="28"/>
      <c r="XFB56" s="28"/>
      <c r="XFC56" s="28"/>
      <c r="XFD56" s="28"/>
    </row>
    <row r="57" spans="1:42 16358:16384" s="3" customFormat="1" ht="19.05" customHeight="1">
      <c r="A57" s="109"/>
      <c r="B57" s="111"/>
      <c r="C57" s="111"/>
      <c r="D57" s="111"/>
      <c r="E57" s="111"/>
      <c r="F57" s="111"/>
      <c r="G57" s="111"/>
      <c r="H57" s="111"/>
      <c r="I57" s="111"/>
      <c r="J57" s="113"/>
      <c r="K57" s="20" t="str">
        <f ca="1">IF(A55="","",IF(MOD(ROW(),3)=1,"上午",IF(MOD(ROW(),3)=2,"下午","加班")))</f>
        <v/>
      </c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7"/>
      <c r="XED57" s="28"/>
      <c r="XEE57" s="28"/>
      <c r="XEF57" s="28"/>
      <c r="XEG57" s="28"/>
      <c r="XEH57" s="28"/>
      <c r="XEI57" s="28"/>
      <c r="XEJ57" s="28"/>
      <c r="XEK57" s="28"/>
      <c r="XEL57" s="28"/>
      <c r="XEM57" s="28"/>
      <c r="XEN57" s="28"/>
      <c r="XEO57" s="28"/>
      <c r="XEP57" s="28"/>
      <c r="XEQ57" s="28"/>
      <c r="XER57" s="28"/>
      <c r="XES57" s="28"/>
      <c r="XET57" s="28"/>
      <c r="XEU57" s="28"/>
      <c r="XEV57" s="28"/>
      <c r="XEW57" s="28"/>
      <c r="XEX57" s="28"/>
      <c r="XEY57" s="28"/>
      <c r="XEZ57" s="28"/>
      <c r="XFA57" s="28"/>
      <c r="XFB57" s="28"/>
      <c r="XFC57" s="28"/>
      <c r="XFD57" s="28"/>
    </row>
    <row r="58" spans="1:42 16358:16384" s="3" customFormat="1" ht="19.05" customHeight="1">
      <c r="A58" s="109" t="str">
        <f ca="1">IF(B58=0,"",COUNTA($B$3:$B57))</f>
        <v/>
      </c>
      <c r="B58" s="111">
        <f ca="1">INDIRECT("员工信息表!B"&amp;COUNTA($B$3:$B57)+2)</f>
        <v>0</v>
      </c>
      <c r="C58" s="111"/>
      <c r="D58" s="111">
        <f>(COUNTIF($L58:$AP58,"出勤")+COUNTIF($L59:$AP59,"出勤"))*0.5</f>
        <v>0</v>
      </c>
      <c r="E58" s="111">
        <f>(COUNTIF($L58:$AP58,"事假")+COUNTIF($L59:$AP59,"事假"))*0.5</f>
        <v>0</v>
      </c>
      <c r="F58" s="111">
        <f>(COUNTIF($L58:$AP58,"病假")+COUNTIF($L59:$AP59,"病假"))*0.5</f>
        <v>0</v>
      </c>
      <c r="G58" s="111">
        <f>(COUNTIF($L58:$AP58,"休假")+COUNTIF($L59:$AP59,"休假"))*0.5</f>
        <v>0</v>
      </c>
      <c r="H58" s="111">
        <f>(COUNTIF($L58:$AP58,"缺勤")+COUNTIF($L59:$AP59,"缺勤"))*0.5</f>
        <v>0</v>
      </c>
      <c r="I58" s="111">
        <f>(COUNTIF($L58:$AP58,"放假")+COUNTIF($L59:$AP59,"放假"))*0.5</f>
        <v>0</v>
      </c>
      <c r="J58" s="113">
        <f>(SUM(L60:AP60))/$AO$2</f>
        <v>0</v>
      </c>
      <c r="K58" s="16" t="str">
        <f ca="1">IF(A58="","",IF(MOD(ROW(),3)=1,"上午",IF(MOD(ROW(),3)=2,"下午","加班")))</f>
        <v/>
      </c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25"/>
      <c r="XED58" s="28"/>
      <c r="XEE58" s="28"/>
      <c r="XEF58" s="28"/>
      <c r="XEG58" s="28"/>
      <c r="XEH58" s="28"/>
      <c r="XEI58" s="28"/>
      <c r="XEJ58" s="28"/>
      <c r="XEK58" s="28"/>
      <c r="XEL58" s="28"/>
      <c r="XEM58" s="28"/>
      <c r="XEN58" s="28"/>
      <c r="XEO58" s="28"/>
      <c r="XEP58" s="28"/>
      <c r="XEQ58" s="28"/>
      <c r="XER58" s="28"/>
      <c r="XES58" s="28"/>
      <c r="XET58" s="28"/>
      <c r="XEU58" s="28"/>
      <c r="XEV58" s="28"/>
      <c r="XEW58" s="28"/>
      <c r="XEX58" s="28"/>
      <c r="XEY58" s="28"/>
      <c r="XEZ58" s="28"/>
      <c r="XFA58" s="28"/>
      <c r="XFB58" s="28"/>
      <c r="XFC58" s="28"/>
      <c r="XFD58" s="28"/>
    </row>
    <row r="59" spans="1:42 16358:16384" s="3" customFormat="1" ht="19.05" customHeight="1">
      <c r="A59" s="109"/>
      <c r="B59" s="111"/>
      <c r="C59" s="111"/>
      <c r="D59" s="111"/>
      <c r="E59" s="111"/>
      <c r="F59" s="111"/>
      <c r="G59" s="111"/>
      <c r="H59" s="111"/>
      <c r="I59" s="111"/>
      <c r="J59" s="113"/>
      <c r="K59" s="18" t="str">
        <f ca="1">IF(A58="","",IF(MOD(ROW(),3)=1,"上午",IF(MOD(ROW(),3)=2,"下午","加班")))</f>
        <v/>
      </c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26"/>
      <c r="XED59" s="28"/>
      <c r="XEE59" s="28"/>
      <c r="XEF59" s="28"/>
      <c r="XEG59" s="28"/>
      <c r="XEH59" s="28"/>
      <c r="XEI59" s="28"/>
      <c r="XEJ59" s="28"/>
      <c r="XEK59" s="28"/>
      <c r="XEL59" s="28"/>
      <c r="XEM59" s="28"/>
      <c r="XEN59" s="28"/>
      <c r="XEO59" s="28"/>
      <c r="XEP59" s="28"/>
      <c r="XEQ59" s="28"/>
      <c r="XER59" s="28"/>
      <c r="XES59" s="28"/>
      <c r="XET59" s="28"/>
      <c r="XEU59" s="28"/>
      <c r="XEV59" s="28"/>
      <c r="XEW59" s="28"/>
      <c r="XEX59" s="28"/>
      <c r="XEY59" s="28"/>
      <c r="XEZ59" s="28"/>
      <c r="XFA59" s="28"/>
      <c r="XFB59" s="28"/>
      <c r="XFC59" s="28"/>
      <c r="XFD59" s="28"/>
    </row>
    <row r="60" spans="1:42 16358:16384" s="3" customFormat="1" ht="19.05" customHeight="1">
      <c r="A60" s="109"/>
      <c r="B60" s="111"/>
      <c r="C60" s="111"/>
      <c r="D60" s="111"/>
      <c r="E60" s="111"/>
      <c r="F60" s="111"/>
      <c r="G60" s="111"/>
      <c r="H60" s="111"/>
      <c r="I60" s="111"/>
      <c r="J60" s="113"/>
      <c r="K60" s="20" t="str">
        <f ca="1">IF(A58="","",IF(MOD(ROW(),3)=1,"上午",IF(MOD(ROW(),3)=2,"下午","加班")))</f>
        <v/>
      </c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7"/>
      <c r="XED60" s="28"/>
      <c r="XEE60" s="28"/>
      <c r="XEF60" s="28"/>
      <c r="XEG60" s="28"/>
      <c r="XEH60" s="28"/>
      <c r="XEI60" s="28"/>
      <c r="XEJ60" s="28"/>
      <c r="XEK60" s="28"/>
      <c r="XEL60" s="28"/>
      <c r="XEM60" s="28"/>
      <c r="XEN60" s="28"/>
      <c r="XEO60" s="28"/>
      <c r="XEP60" s="28"/>
      <c r="XEQ60" s="28"/>
      <c r="XER60" s="28"/>
      <c r="XES60" s="28"/>
      <c r="XET60" s="28"/>
      <c r="XEU60" s="28"/>
      <c r="XEV60" s="28"/>
      <c r="XEW60" s="28"/>
      <c r="XEX60" s="28"/>
      <c r="XEY60" s="28"/>
      <c r="XEZ60" s="28"/>
      <c r="XFA60" s="28"/>
      <c r="XFB60" s="28"/>
      <c r="XFC60" s="28"/>
      <c r="XFD60" s="28"/>
    </row>
    <row r="61" spans="1:42 16358:16384" s="3" customFormat="1" ht="19.05" customHeight="1">
      <c r="A61" s="109" t="str">
        <f ca="1">IF(B61=0,"",COUNTA($B$3:$B60))</f>
        <v/>
      </c>
      <c r="B61" s="111">
        <f ca="1">INDIRECT("员工信息表!B"&amp;COUNTA($B$3:$B60)+2)</f>
        <v>0</v>
      </c>
      <c r="C61" s="111"/>
      <c r="D61" s="111">
        <f>(COUNTIF($L61:$AP61,"出勤")+COUNTIF($L62:$AP62,"出勤"))*0.5</f>
        <v>0</v>
      </c>
      <c r="E61" s="111">
        <f>(COUNTIF($L61:$AP61,"事假")+COUNTIF($L62:$AP62,"事假"))*0.5</f>
        <v>0</v>
      </c>
      <c r="F61" s="111">
        <f>(COUNTIF($L61:$AP61,"病假")+COUNTIF($L62:$AP62,"病假"))*0.5</f>
        <v>0</v>
      </c>
      <c r="G61" s="111">
        <f>(COUNTIF($L61:$AP61,"休假")+COUNTIF($L62:$AP62,"休假"))*0.5</f>
        <v>0</v>
      </c>
      <c r="H61" s="111">
        <f>(COUNTIF($L61:$AP61,"缺勤")+COUNTIF($L62:$AP62,"缺勤"))*0.5</f>
        <v>0</v>
      </c>
      <c r="I61" s="111">
        <f>(COUNTIF($L61:$AP61,"放假")+COUNTIF($L62:$AP62,"放假"))*0.5</f>
        <v>0</v>
      </c>
      <c r="J61" s="113">
        <f>(SUM(L63:AP63))/$AO$2</f>
        <v>0</v>
      </c>
      <c r="K61" s="16" t="str">
        <f ca="1">IF(A61="","",IF(MOD(ROW(),3)=1,"上午",IF(MOD(ROW(),3)=2,"下午","加班")))</f>
        <v/>
      </c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25"/>
      <c r="XED61" s="28"/>
      <c r="XEE61" s="28"/>
      <c r="XEF61" s="28"/>
      <c r="XEG61" s="28"/>
      <c r="XEH61" s="28"/>
      <c r="XEI61" s="28"/>
      <c r="XEJ61" s="28"/>
      <c r="XEK61" s="28"/>
      <c r="XEL61" s="28"/>
      <c r="XEM61" s="28"/>
      <c r="XEN61" s="28"/>
      <c r="XEO61" s="28"/>
      <c r="XEP61" s="28"/>
      <c r="XEQ61" s="28"/>
      <c r="XER61" s="28"/>
      <c r="XES61" s="28"/>
      <c r="XET61" s="28"/>
      <c r="XEU61" s="28"/>
      <c r="XEV61" s="28"/>
      <c r="XEW61" s="28"/>
      <c r="XEX61" s="28"/>
      <c r="XEY61" s="28"/>
      <c r="XEZ61" s="28"/>
      <c r="XFA61" s="28"/>
      <c r="XFB61" s="28"/>
      <c r="XFC61" s="28"/>
      <c r="XFD61" s="28"/>
    </row>
    <row r="62" spans="1:42 16358:16384" s="3" customFormat="1" ht="19.05" customHeight="1">
      <c r="A62" s="109"/>
      <c r="B62" s="111"/>
      <c r="C62" s="111"/>
      <c r="D62" s="111"/>
      <c r="E62" s="111"/>
      <c r="F62" s="111"/>
      <c r="G62" s="111"/>
      <c r="H62" s="111"/>
      <c r="I62" s="111"/>
      <c r="J62" s="113"/>
      <c r="K62" s="18" t="str">
        <f ca="1">IF(A61="","",IF(MOD(ROW(),3)=1,"上午",IF(MOD(ROW(),3)=2,"下午","加班")))</f>
        <v/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26"/>
      <c r="XED62" s="28"/>
      <c r="XEE62" s="28"/>
      <c r="XEF62" s="28"/>
      <c r="XEG62" s="28"/>
      <c r="XEH62" s="28"/>
      <c r="XEI62" s="28"/>
      <c r="XEJ62" s="28"/>
      <c r="XEK62" s="28"/>
      <c r="XEL62" s="28"/>
      <c r="XEM62" s="28"/>
      <c r="XEN62" s="28"/>
      <c r="XEO62" s="28"/>
      <c r="XEP62" s="28"/>
      <c r="XEQ62" s="28"/>
      <c r="XER62" s="28"/>
      <c r="XES62" s="28"/>
      <c r="XET62" s="28"/>
      <c r="XEU62" s="28"/>
      <c r="XEV62" s="28"/>
      <c r="XEW62" s="28"/>
      <c r="XEX62" s="28"/>
      <c r="XEY62" s="28"/>
      <c r="XEZ62" s="28"/>
      <c r="XFA62" s="28"/>
      <c r="XFB62" s="28"/>
      <c r="XFC62" s="28"/>
      <c r="XFD62" s="28"/>
    </row>
    <row r="63" spans="1:42 16358:16384" s="3" customFormat="1" ht="19.05" customHeight="1">
      <c r="A63" s="109"/>
      <c r="B63" s="111"/>
      <c r="C63" s="111"/>
      <c r="D63" s="111"/>
      <c r="E63" s="111"/>
      <c r="F63" s="111"/>
      <c r="G63" s="111"/>
      <c r="H63" s="111"/>
      <c r="I63" s="111"/>
      <c r="J63" s="113"/>
      <c r="K63" s="20" t="str">
        <f ca="1">IF(A61="","",IF(MOD(ROW(),3)=1,"上午",IF(MOD(ROW(),3)=2,"下午","加班")))</f>
        <v/>
      </c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7"/>
      <c r="XED63" s="28"/>
      <c r="XEE63" s="28"/>
      <c r="XEF63" s="28"/>
      <c r="XEG63" s="28"/>
      <c r="XEH63" s="28"/>
      <c r="XEI63" s="28"/>
      <c r="XEJ63" s="28"/>
      <c r="XEK63" s="28"/>
      <c r="XEL63" s="28"/>
      <c r="XEM63" s="28"/>
      <c r="XEN63" s="28"/>
      <c r="XEO63" s="28"/>
      <c r="XEP63" s="28"/>
      <c r="XEQ63" s="28"/>
      <c r="XER63" s="28"/>
      <c r="XES63" s="28"/>
      <c r="XET63" s="28"/>
      <c r="XEU63" s="28"/>
      <c r="XEV63" s="28"/>
      <c r="XEW63" s="28"/>
      <c r="XEX63" s="28"/>
      <c r="XEY63" s="28"/>
      <c r="XEZ63" s="28"/>
      <c r="XFA63" s="28"/>
      <c r="XFB63" s="28"/>
      <c r="XFC63" s="28"/>
      <c r="XFD63" s="28"/>
    </row>
    <row r="64" spans="1:42 16358:16384" s="3" customFormat="1" ht="19.05" customHeight="1">
      <c r="A64" s="109" t="str">
        <f ca="1">IF(B64=0,"",COUNTA($B$3:$B63))</f>
        <v/>
      </c>
      <c r="B64" s="111">
        <f ca="1">INDIRECT("员工信息表!B"&amp;COUNTA($B$3:$B63)+2)</f>
        <v>0</v>
      </c>
      <c r="C64" s="111"/>
      <c r="D64" s="111">
        <f>(COUNTIF($L64:$AP64,"出勤")+COUNTIF($L65:$AP65,"出勤"))*0.5</f>
        <v>0</v>
      </c>
      <c r="E64" s="111">
        <f>(COUNTIF($L64:$AP64,"事假")+COUNTIF($L65:$AP65,"事假"))*0.5</f>
        <v>0</v>
      </c>
      <c r="F64" s="111">
        <f>(COUNTIF($L64:$AP64,"病假")+COUNTIF($L65:$AP65,"病假"))*0.5</f>
        <v>0</v>
      </c>
      <c r="G64" s="111">
        <f>(COUNTIF($L64:$AP64,"休假")+COUNTIF($L65:$AP65,"休假"))*0.5</f>
        <v>0</v>
      </c>
      <c r="H64" s="111">
        <f>(COUNTIF($L64:$AP64,"缺勤")+COUNTIF($L65:$AP65,"缺勤"))*0.5</f>
        <v>0</v>
      </c>
      <c r="I64" s="111">
        <f>(COUNTIF($L64:$AP64,"放假")+COUNTIF($L65:$AP65,"放假"))*0.5</f>
        <v>0</v>
      </c>
      <c r="J64" s="113">
        <f>(SUM(L66:AP66))/$AO$2</f>
        <v>0</v>
      </c>
      <c r="K64" s="16" t="str">
        <f ca="1">IF(A64="","",IF(MOD(ROW(),3)=1,"上午",IF(MOD(ROW(),3)=2,"下午","加班")))</f>
        <v/>
      </c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25"/>
      <c r="XED64" s="28"/>
      <c r="XEE64" s="28"/>
      <c r="XEF64" s="28"/>
      <c r="XEG64" s="28"/>
      <c r="XEH64" s="28"/>
      <c r="XEI64" s="28"/>
      <c r="XEJ64" s="28"/>
      <c r="XEK64" s="28"/>
      <c r="XEL64" s="28"/>
      <c r="XEM64" s="28"/>
      <c r="XEN64" s="28"/>
      <c r="XEO64" s="28"/>
      <c r="XEP64" s="28"/>
      <c r="XEQ64" s="28"/>
      <c r="XER64" s="28"/>
      <c r="XES64" s="28"/>
      <c r="XET64" s="28"/>
      <c r="XEU64" s="28"/>
      <c r="XEV64" s="28"/>
      <c r="XEW64" s="28"/>
      <c r="XEX64" s="28"/>
      <c r="XEY64" s="28"/>
      <c r="XEZ64" s="28"/>
      <c r="XFA64" s="28"/>
      <c r="XFB64" s="28"/>
      <c r="XFC64" s="28"/>
      <c r="XFD64" s="28"/>
    </row>
    <row r="65" spans="1:42 16358:16384" s="3" customFormat="1" ht="19.05" customHeight="1">
      <c r="A65" s="109"/>
      <c r="B65" s="111"/>
      <c r="C65" s="111"/>
      <c r="D65" s="111"/>
      <c r="E65" s="111"/>
      <c r="F65" s="111"/>
      <c r="G65" s="111"/>
      <c r="H65" s="111"/>
      <c r="I65" s="111"/>
      <c r="J65" s="113"/>
      <c r="K65" s="18" t="str">
        <f ca="1">IF(A64="","",IF(MOD(ROW(),3)=1,"上午",IF(MOD(ROW(),3)=2,"下午","加班")))</f>
        <v/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26"/>
      <c r="XED65" s="28"/>
      <c r="XEE65" s="28"/>
      <c r="XEF65" s="28"/>
      <c r="XEG65" s="28"/>
      <c r="XEH65" s="28"/>
      <c r="XEI65" s="28"/>
      <c r="XEJ65" s="28"/>
      <c r="XEK65" s="28"/>
      <c r="XEL65" s="28"/>
      <c r="XEM65" s="28"/>
      <c r="XEN65" s="28"/>
      <c r="XEO65" s="28"/>
      <c r="XEP65" s="28"/>
      <c r="XEQ65" s="28"/>
      <c r="XER65" s="28"/>
      <c r="XES65" s="28"/>
      <c r="XET65" s="28"/>
      <c r="XEU65" s="28"/>
      <c r="XEV65" s="28"/>
      <c r="XEW65" s="28"/>
      <c r="XEX65" s="28"/>
      <c r="XEY65" s="28"/>
      <c r="XEZ65" s="28"/>
      <c r="XFA65" s="28"/>
      <c r="XFB65" s="28"/>
      <c r="XFC65" s="28"/>
      <c r="XFD65" s="28"/>
    </row>
    <row r="66" spans="1:42 16358:16384" s="3" customFormat="1" ht="19.05" customHeight="1">
      <c r="A66" s="109"/>
      <c r="B66" s="111"/>
      <c r="C66" s="111"/>
      <c r="D66" s="111"/>
      <c r="E66" s="111"/>
      <c r="F66" s="111"/>
      <c r="G66" s="111"/>
      <c r="H66" s="111"/>
      <c r="I66" s="111"/>
      <c r="J66" s="113"/>
      <c r="K66" s="20" t="str">
        <f ca="1">IF(A64="","",IF(MOD(ROW(),3)=1,"上午",IF(MOD(ROW(),3)=2,"下午","加班")))</f>
        <v/>
      </c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7"/>
      <c r="XED66" s="28"/>
      <c r="XEE66" s="28"/>
      <c r="XEF66" s="28"/>
      <c r="XEG66" s="28"/>
      <c r="XEH66" s="28"/>
      <c r="XEI66" s="28"/>
      <c r="XEJ66" s="28"/>
      <c r="XEK66" s="28"/>
      <c r="XEL66" s="28"/>
      <c r="XEM66" s="28"/>
      <c r="XEN66" s="28"/>
      <c r="XEO66" s="28"/>
      <c r="XEP66" s="28"/>
      <c r="XEQ66" s="28"/>
      <c r="XER66" s="28"/>
      <c r="XES66" s="28"/>
      <c r="XET66" s="28"/>
      <c r="XEU66" s="28"/>
      <c r="XEV66" s="28"/>
      <c r="XEW66" s="28"/>
      <c r="XEX66" s="28"/>
      <c r="XEY66" s="28"/>
      <c r="XEZ66" s="28"/>
      <c r="XFA66" s="28"/>
      <c r="XFB66" s="28"/>
      <c r="XFC66" s="28"/>
      <c r="XFD66" s="28"/>
    </row>
    <row r="67" spans="1:42 16358:16384" s="3" customFormat="1" ht="19.05" customHeight="1">
      <c r="A67" s="109" t="str">
        <f ca="1">IF(B67=0,"",COUNTA($B$3:$B66))</f>
        <v/>
      </c>
      <c r="B67" s="111">
        <f ca="1">INDIRECT("员工信息表!B"&amp;COUNTA($B$3:$B66)+2)</f>
        <v>0</v>
      </c>
      <c r="C67" s="111"/>
      <c r="D67" s="111">
        <f>(COUNTIF($L67:$AP67,"出勤")+COUNTIF($L68:$AP68,"出勤"))*0.5</f>
        <v>0</v>
      </c>
      <c r="E67" s="111">
        <f>(COUNTIF($L67:$AP67,"事假")+COUNTIF($L68:$AP68,"事假"))*0.5</f>
        <v>0</v>
      </c>
      <c r="F67" s="111">
        <f>(COUNTIF($L67:$AP67,"病假")+COUNTIF($L68:$AP68,"病假"))*0.5</f>
        <v>0</v>
      </c>
      <c r="G67" s="111">
        <f>(COUNTIF($L67:$AP67,"休假")+COUNTIF($L68:$AP68,"休假"))*0.5</f>
        <v>0</v>
      </c>
      <c r="H67" s="111">
        <f>(COUNTIF($L67:$AP67,"缺勤")+COUNTIF($L68:$AP68,"缺勤"))*0.5</f>
        <v>0</v>
      </c>
      <c r="I67" s="111">
        <f>(COUNTIF($L67:$AP67,"放假")+COUNTIF($L68:$AP68,"放假"))*0.5</f>
        <v>0</v>
      </c>
      <c r="J67" s="113">
        <f>(SUM(L69:AP69))/$AO$2</f>
        <v>0</v>
      </c>
      <c r="K67" s="16" t="str">
        <f ca="1">IF(A67="","",IF(MOD(ROW(),3)=1,"上午",IF(MOD(ROW(),3)=2,"下午","加班")))</f>
        <v/>
      </c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25"/>
      <c r="XED67" s="28"/>
      <c r="XEE67" s="28"/>
      <c r="XEF67" s="28"/>
      <c r="XEG67" s="28"/>
      <c r="XEH67" s="28"/>
      <c r="XEI67" s="28"/>
      <c r="XEJ67" s="28"/>
      <c r="XEK67" s="28"/>
      <c r="XEL67" s="28"/>
      <c r="XEM67" s="28"/>
      <c r="XEN67" s="28"/>
      <c r="XEO67" s="28"/>
      <c r="XEP67" s="28"/>
      <c r="XEQ67" s="28"/>
      <c r="XER67" s="28"/>
      <c r="XES67" s="28"/>
      <c r="XET67" s="28"/>
      <c r="XEU67" s="28"/>
      <c r="XEV67" s="28"/>
      <c r="XEW67" s="28"/>
      <c r="XEX67" s="28"/>
      <c r="XEY67" s="28"/>
      <c r="XEZ67" s="28"/>
      <c r="XFA67" s="28"/>
      <c r="XFB67" s="28"/>
      <c r="XFC67" s="28"/>
      <c r="XFD67" s="28"/>
    </row>
    <row r="68" spans="1:42 16358:16384" s="3" customFormat="1" ht="19.05" customHeight="1">
      <c r="A68" s="109"/>
      <c r="B68" s="111"/>
      <c r="C68" s="111"/>
      <c r="D68" s="111"/>
      <c r="E68" s="111"/>
      <c r="F68" s="111"/>
      <c r="G68" s="111"/>
      <c r="H68" s="111"/>
      <c r="I68" s="111"/>
      <c r="J68" s="113"/>
      <c r="K68" s="18" t="str">
        <f ca="1">IF(A67="","",IF(MOD(ROW(),3)=1,"上午",IF(MOD(ROW(),3)=2,"下午","加班")))</f>
        <v/>
      </c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26"/>
      <c r="XED68" s="28"/>
      <c r="XEE68" s="28"/>
      <c r="XEF68" s="28"/>
      <c r="XEG68" s="28"/>
      <c r="XEH68" s="28"/>
      <c r="XEI68" s="28"/>
      <c r="XEJ68" s="28"/>
      <c r="XEK68" s="28"/>
      <c r="XEL68" s="28"/>
      <c r="XEM68" s="28"/>
      <c r="XEN68" s="28"/>
      <c r="XEO68" s="28"/>
      <c r="XEP68" s="28"/>
      <c r="XEQ68" s="28"/>
      <c r="XER68" s="28"/>
      <c r="XES68" s="28"/>
      <c r="XET68" s="28"/>
      <c r="XEU68" s="28"/>
      <c r="XEV68" s="28"/>
      <c r="XEW68" s="28"/>
      <c r="XEX68" s="28"/>
      <c r="XEY68" s="28"/>
      <c r="XEZ68" s="28"/>
      <c r="XFA68" s="28"/>
      <c r="XFB68" s="28"/>
      <c r="XFC68" s="28"/>
      <c r="XFD68" s="28"/>
    </row>
    <row r="69" spans="1:42 16358:16384" s="3" customFormat="1" ht="19.05" customHeight="1">
      <c r="A69" s="109"/>
      <c r="B69" s="111"/>
      <c r="C69" s="111"/>
      <c r="D69" s="111"/>
      <c r="E69" s="111"/>
      <c r="F69" s="111"/>
      <c r="G69" s="111"/>
      <c r="H69" s="111"/>
      <c r="I69" s="111"/>
      <c r="J69" s="113"/>
      <c r="K69" s="20" t="str">
        <f ca="1">IF(A67="","",IF(MOD(ROW(),3)=1,"上午",IF(MOD(ROW(),3)=2,"下午","加班")))</f>
        <v/>
      </c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7"/>
      <c r="XED69" s="28"/>
      <c r="XEE69" s="28"/>
      <c r="XEF69" s="28"/>
      <c r="XEG69" s="28"/>
      <c r="XEH69" s="28"/>
      <c r="XEI69" s="28"/>
      <c r="XEJ69" s="28"/>
      <c r="XEK69" s="28"/>
      <c r="XEL69" s="28"/>
      <c r="XEM69" s="28"/>
      <c r="XEN69" s="28"/>
      <c r="XEO69" s="28"/>
      <c r="XEP69" s="28"/>
      <c r="XEQ69" s="28"/>
      <c r="XER69" s="28"/>
      <c r="XES69" s="28"/>
      <c r="XET69" s="28"/>
      <c r="XEU69" s="28"/>
      <c r="XEV69" s="28"/>
      <c r="XEW69" s="28"/>
      <c r="XEX69" s="28"/>
      <c r="XEY69" s="28"/>
      <c r="XEZ69" s="28"/>
      <c r="XFA69" s="28"/>
      <c r="XFB69" s="28"/>
      <c r="XFC69" s="28"/>
      <c r="XFD69" s="28"/>
    </row>
    <row r="70" spans="1:42 16358:16384" s="3" customFormat="1" ht="19.05" customHeight="1">
      <c r="A70" s="109" t="str">
        <f ca="1">IF(B70=0,"",COUNTA($B$3:$B69))</f>
        <v/>
      </c>
      <c r="B70" s="111">
        <f ca="1">INDIRECT("员工信息表!B"&amp;COUNTA($B$3:$B69)+2)</f>
        <v>0</v>
      </c>
      <c r="C70" s="111"/>
      <c r="D70" s="111">
        <f>(COUNTIF($L70:$AP70,"出勤")+COUNTIF($L71:$AP71,"出勤"))*0.5</f>
        <v>0</v>
      </c>
      <c r="E70" s="111">
        <f>(COUNTIF($L70:$AP70,"事假")+COUNTIF($L71:$AP71,"事假"))*0.5</f>
        <v>0</v>
      </c>
      <c r="F70" s="111">
        <f>(COUNTIF($L70:$AP70,"病假")+COUNTIF($L71:$AP71,"病假"))*0.5</f>
        <v>0</v>
      </c>
      <c r="G70" s="111">
        <f>(COUNTIF($L70:$AP70,"休假")+COUNTIF($L71:$AP71,"休假"))*0.5</f>
        <v>0</v>
      </c>
      <c r="H70" s="111">
        <f>(COUNTIF($L70:$AP70,"缺勤")+COUNTIF($L71:$AP71,"缺勤"))*0.5</f>
        <v>0</v>
      </c>
      <c r="I70" s="111">
        <f>(COUNTIF($L70:$AP70,"放假")+COUNTIF($L71:$AP71,"放假"))*0.5</f>
        <v>0</v>
      </c>
      <c r="J70" s="113">
        <f>(SUM(L72:AP72))/$AO$2</f>
        <v>0</v>
      </c>
      <c r="K70" s="16" t="str">
        <f ca="1">IF(A70="","",IF(MOD(ROW(),3)=1,"上午",IF(MOD(ROW(),3)=2,"下午","加班")))</f>
        <v/>
      </c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25"/>
      <c r="XED70" s="28"/>
      <c r="XEE70" s="28"/>
      <c r="XEF70" s="28"/>
      <c r="XEG70" s="28"/>
      <c r="XEH70" s="28"/>
      <c r="XEI70" s="28"/>
      <c r="XEJ70" s="28"/>
      <c r="XEK70" s="28"/>
      <c r="XEL70" s="28"/>
      <c r="XEM70" s="28"/>
      <c r="XEN70" s="28"/>
      <c r="XEO70" s="28"/>
      <c r="XEP70" s="28"/>
      <c r="XEQ70" s="28"/>
      <c r="XER70" s="28"/>
      <c r="XES70" s="28"/>
      <c r="XET70" s="28"/>
      <c r="XEU70" s="28"/>
      <c r="XEV70" s="28"/>
      <c r="XEW70" s="28"/>
      <c r="XEX70" s="28"/>
      <c r="XEY70" s="28"/>
      <c r="XEZ70" s="28"/>
      <c r="XFA70" s="28"/>
      <c r="XFB70" s="28"/>
      <c r="XFC70" s="28"/>
      <c r="XFD70" s="28"/>
    </row>
    <row r="71" spans="1:42 16358:16384" s="3" customFormat="1" ht="19.05" customHeight="1">
      <c r="A71" s="109"/>
      <c r="B71" s="111"/>
      <c r="C71" s="111"/>
      <c r="D71" s="111"/>
      <c r="E71" s="111"/>
      <c r="F71" s="111"/>
      <c r="G71" s="111"/>
      <c r="H71" s="111"/>
      <c r="I71" s="111"/>
      <c r="J71" s="113"/>
      <c r="K71" s="18" t="str">
        <f ca="1">IF(A70="","",IF(MOD(ROW(),3)=1,"上午",IF(MOD(ROW(),3)=2,"下午","加班")))</f>
        <v/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26"/>
      <c r="XED71" s="28"/>
      <c r="XEE71" s="28"/>
      <c r="XEF71" s="28"/>
      <c r="XEG71" s="28"/>
      <c r="XEH71" s="28"/>
      <c r="XEI71" s="28"/>
      <c r="XEJ71" s="28"/>
      <c r="XEK71" s="28"/>
      <c r="XEL71" s="28"/>
      <c r="XEM71" s="28"/>
      <c r="XEN71" s="28"/>
      <c r="XEO71" s="28"/>
      <c r="XEP71" s="28"/>
      <c r="XEQ71" s="28"/>
      <c r="XER71" s="28"/>
      <c r="XES71" s="28"/>
      <c r="XET71" s="28"/>
      <c r="XEU71" s="28"/>
      <c r="XEV71" s="28"/>
      <c r="XEW71" s="28"/>
      <c r="XEX71" s="28"/>
      <c r="XEY71" s="28"/>
      <c r="XEZ71" s="28"/>
      <c r="XFA71" s="28"/>
      <c r="XFB71" s="28"/>
      <c r="XFC71" s="28"/>
      <c r="XFD71" s="28"/>
    </row>
    <row r="72" spans="1:42 16358:16384" s="3" customFormat="1" ht="19.05" customHeight="1">
      <c r="A72" s="109"/>
      <c r="B72" s="111"/>
      <c r="C72" s="111"/>
      <c r="D72" s="111"/>
      <c r="E72" s="111"/>
      <c r="F72" s="111"/>
      <c r="G72" s="111"/>
      <c r="H72" s="111"/>
      <c r="I72" s="111"/>
      <c r="J72" s="113"/>
      <c r="K72" s="20" t="str">
        <f ca="1">IF(A70="","",IF(MOD(ROW(),3)=1,"上午",IF(MOD(ROW(),3)=2,"下午","加班")))</f>
        <v/>
      </c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7"/>
      <c r="XED72" s="28"/>
      <c r="XEE72" s="28"/>
      <c r="XEF72" s="28"/>
      <c r="XEG72" s="28"/>
      <c r="XEH72" s="28"/>
      <c r="XEI72" s="28"/>
      <c r="XEJ72" s="28"/>
      <c r="XEK72" s="28"/>
      <c r="XEL72" s="28"/>
      <c r="XEM72" s="28"/>
      <c r="XEN72" s="28"/>
      <c r="XEO72" s="28"/>
      <c r="XEP72" s="28"/>
      <c r="XEQ72" s="28"/>
      <c r="XER72" s="28"/>
      <c r="XES72" s="28"/>
      <c r="XET72" s="28"/>
      <c r="XEU72" s="28"/>
      <c r="XEV72" s="28"/>
      <c r="XEW72" s="28"/>
      <c r="XEX72" s="28"/>
      <c r="XEY72" s="28"/>
      <c r="XEZ72" s="28"/>
      <c r="XFA72" s="28"/>
      <c r="XFB72" s="28"/>
      <c r="XFC72" s="28"/>
      <c r="XFD72" s="28"/>
    </row>
    <row r="73" spans="1:42 16358:16384" s="3" customFormat="1" ht="19.05" customHeight="1">
      <c r="A73" s="109" t="str">
        <f ca="1">IF(B73=0,"",COUNTA($B$3:$B72))</f>
        <v/>
      </c>
      <c r="B73" s="111">
        <f ca="1">INDIRECT("员工信息表!B"&amp;COUNTA($B$3:$B72)+2)</f>
        <v>0</v>
      </c>
      <c r="C73" s="111"/>
      <c r="D73" s="111">
        <f>(COUNTIF($L73:$AP73,"出勤")+COUNTIF($L74:$AP74,"出勤"))*0.5</f>
        <v>0</v>
      </c>
      <c r="E73" s="111">
        <f>(COUNTIF($L73:$AP73,"事假")+COUNTIF($L74:$AP74,"事假"))*0.5</f>
        <v>0</v>
      </c>
      <c r="F73" s="111">
        <f>(COUNTIF($L73:$AP73,"病假")+COUNTIF($L74:$AP74,"病假"))*0.5</f>
        <v>0</v>
      </c>
      <c r="G73" s="111">
        <f>(COUNTIF($L73:$AP73,"休假")+COUNTIF($L74:$AP74,"休假"))*0.5</f>
        <v>0</v>
      </c>
      <c r="H73" s="111">
        <f>(COUNTIF($L73:$AP73,"缺勤")+COUNTIF($L74:$AP74,"缺勤"))*0.5</f>
        <v>0</v>
      </c>
      <c r="I73" s="111">
        <f>(COUNTIF($L73:$AP73,"放假")+COUNTIF($L74:$AP74,"放假"))*0.5</f>
        <v>0</v>
      </c>
      <c r="J73" s="113">
        <f>(SUM(L75:AP75))/$AO$2</f>
        <v>0</v>
      </c>
      <c r="K73" s="16" t="str">
        <f ca="1">IF(A73="","",IF(MOD(ROW(),3)=1,"上午",IF(MOD(ROW(),3)=2,"下午","加班")))</f>
        <v/>
      </c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25"/>
      <c r="XED73" s="28"/>
      <c r="XEE73" s="28"/>
      <c r="XEF73" s="28"/>
      <c r="XEG73" s="28"/>
      <c r="XEH73" s="28"/>
      <c r="XEI73" s="28"/>
      <c r="XEJ73" s="28"/>
      <c r="XEK73" s="28"/>
      <c r="XEL73" s="28"/>
      <c r="XEM73" s="28"/>
      <c r="XEN73" s="28"/>
      <c r="XEO73" s="28"/>
      <c r="XEP73" s="28"/>
      <c r="XEQ73" s="28"/>
      <c r="XER73" s="28"/>
      <c r="XES73" s="28"/>
      <c r="XET73" s="28"/>
      <c r="XEU73" s="28"/>
      <c r="XEV73" s="28"/>
      <c r="XEW73" s="28"/>
      <c r="XEX73" s="28"/>
      <c r="XEY73" s="28"/>
      <c r="XEZ73" s="28"/>
      <c r="XFA73" s="28"/>
      <c r="XFB73" s="28"/>
      <c r="XFC73" s="28"/>
      <c r="XFD73" s="28"/>
    </row>
    <row r="74" spans="1:42 16358:16384" s="3" customFormat="1" ht="19.05" customHeight="1">
      <c r="A74" s="109"/>
      <c r="B74" s="111"/>
      <c r="C74" s="111"/>
      <c r="D74" s="111"/>
      <c r="E74" s="111"/>
      <c r="F74" s="111"/>
      <c r="G74" s="111"/>
      <c r="H74" s="111"/>
      <c r="I74" s="111"/>
      <c r="J74" s="113"/>
      <c r="K74" s="18" t="str">
        <f ca="1">IF(A73="","",IF(MOD(ROW(),3)=1,"上午",IF(MOD(ROW(),3)=2,"下午","加班")))</f>
        <v/>
      </c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26"/>
      <c r="XED74" s="28"/>
      <c r="XEE74" s="28"/>
      <c r="XEF74" s="28"/>
      <c r="XEG74" s="28"/>
      <c r="XEH74" s="28"/>
      <c r="XEI74" s="28"/>
      <c r="XEJ74" s="28"/>
      <c r="XEK74" s="28"/>
      <c r="XEL74" s="28"/>
      <c r="XEM74" s="28"/>
      <c r="XEN74" s="28"/>
      <c r="XEO74" s="28"/>
      <c r="XEP74" s="28"/>
      <c r="XEQ74" s="28"/>
      <c r="XER74" s="28"/>
      <c r="XES74" s="28"/>
      <c r="XET74" s="28"/>
      <c r="XEU74" s="28"/>
      <c r="XEV74" s="28"/>
      <c r="XEW74" s="28"/>
      <c r="XEX74" s="28"/>
      <c r="XEY74" s="28"/>
      <c r="XEZ74" s="28"/>
      <c r="XFA74" s="28"/>
      <c r="XFB74" s="28"/>
      <c r="XFC74" s="28"/>
      <c r="XFD74" s="28"/>
    </row>
    <row r="75" spans="1:42 16358:16384" s="3" customFormat="1" ht="19.05" customHeight="1">
      <c r="A75" s="109"/>
      <c r="B75" s="111"/>
      <c r="C75" s="111"/>
      <c r="D75" s="111"/>
      <c r="E75" s="111"/>
      <c r="F75" s="111"/>
      <c r="G75" s="111"/>
      <c r="H75" s="111"/>
      <c r="I75" s="111"/>
      <c r="J75" s="113"/>
      <c r="K75" s="20" t="str">
        <f ca="1">IF(A73="","",IF(MOD(ROW(),3)=1,"上午",IF(MOD(ROW(),3)=2,"下午","加班")))</f>
        <v/>
      </c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7"/>
      <c r="XED75" s="28"/>
      <c r="XEE75" s="28"/>
      <c r="XEF75" s="28"/>
      <c r="XEG75" s="28"/>
      <c r="XEH75" s="28"/>
      <c r="XEI75" s="28"/>
      <c r="XEJ75" s="28"/>
      <c r="XEK75" s="28"/>
      <c r="XEL75" s="28"/>
      <c r="XEM75" s="28"/>
      <c r="XEN75" s="28"/>
      <c r="XEO75" s="28"/>
      <c r="XEP75" s="28"/>
      <c r="XEQ75" s="28"/>
      <c r="XER75" s="28"/>
      <c r="XES75" s="28"/>
      <c r="XET75" s="28"/>
      <c r="XEU75" s="28"/>
      <c r="XEV75" s="28"/>
      <c r="XEW75" s="28"/>
      <c r="XEX75" s="28"/>
      <c r="XEY75" s="28"/>
      <c r="XEZ75" s="28"/>
      <c r="XFA75" s="28"/>
      <c r="XFB75" s="28"/>
      <c r="XFC75" s="28"/>
      <c r="XFD75" s="28"/>
    </row>
    <row r="76" spans="1:42 16358:16384" s="3" customFormat="1" ht="19.05" customHeight="1">
      <c r="A76" s="109" t="str">
        <f ca="1">IF(B76=0,"",COUNTA($B$3:$B75))</f>
        <v/>
      </c>
      <c r="B76" s="111">
        <f ca="1">INDIRECT("员工信息表!B"&amp;COUNTA($B$3:$B75)+2)</f>
        <v>0</v>
      </c>
      <c r="C76" s="111"/>
      <c r="D76" s="111">
        <f>(COUNTIF($L76:$AP76,"出勤")+COUNTIF($L77:$AP77,"出勤"))*0.5</f>
        <v>0</v>
      </c>
      <c r="E76" s="111">
        <f>(COUNTIF($L76:$AP76,"事假")+COUNTIF($L77:$AP77,"事假"))*0.5</f>
        <v>0</v>
      </c>
      <c r="F76" s="111">
        <f>(COUNTIF($L76:$AP76,"病假")+COUNTIF($L77:$AP77,"病假"))*0.5</f>
        <v>0</v>
      </c>
      <c r="G76" s="111">
        <f>(COUNTIF($L76:$AP76,"休假")+COUNTIF($L77:$AP77,"休假"))*0.5</f>
        <v>0</v>
      </c>
      <c r="H76" s="111">
        <f>(COUNTIF($L76:$AP76,"缺勤")+COUNTIF($L77:$AP77,"缺勤"))*0.5</f>
        <v>0</v>
      </c>
      <c r="I76" s="111">
        <f>(COUNTIF($L76:$AP76,"放假")+COUNTIF($L77:$AP77,"放假"))*0.5</f>
        <v>0</v>
      </c>
      <c r="J76" s="113">
        <f>(SUM(L78:AP78))/$AO$2</f>
        <v>0</v>
      </c>
      <c r="K76" s="16" t="str">
        <f ca="1">IF(A76="","",IF(MOD(ROW(),3)=1,"上午",IF(MOD(ROW(),3)=2,"下午","加班")))</f>
        <v/>
      </c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25"/>
      <c r="XED76" s="28"/>
      <c r="XEE76" s="28"/>
      <c r="XEF76" s="28"/>
      <c r="XEG76" s="28"/>
      <c r="XEH76" s="28"/>
      <c r="XEI76" s="28"/>
      <c r="XEJ76" s="28"/>
      <c r="XEK76" s="28"/>
      <c r="XEL76" s="28"/>
      <c r="XEM76" s="28"/>
      <c r="XEN76" s="28"/>
      <c r="XEO76" s="28"/>
      <c r="XEP76" s="28"/>
      <c r="XEQ76" s="28"/>
      <c r="XER76" s="28"/>
      <c r="XES76" s="28"/>
      <c r="XET76" s="28"/>
      <c r="XEU76" s="28"/>
      <c r="XEV76" s="28"/>
      <c r="XEW76" s="28"/>
      <c r="XEX76" s="28"/>
      <c r="XEY76" s="28"/>
      <c r="XEZ76" s="28"/>
      <c r="XFA76" s="28"/>
      <c r="XFB76" s="28"/>
      <c r="XFC76" s="28"/>
      <c r="XFD76" s="28"/>
    </row>
    <row r="77" spans="1:42 16358:16384" s="3" customFormat="1" ht="19.05" customHeight="1">
      <c r="A77" s="109"/>
      <c r="B77" s="111"/>
      <c r="C77" s="111"/>
      <c r="D77" s="111"/>
      <c r="E77" s="111"/>
      <c r="F77" s="111"/>
      <c r="G77" s="111"/>
      <c r="H77" s="111"/>
      <c r="I77" s="111"/>
      <c r="J77" s="113"/>
      <c r="K77" s="18" t="str">
        <f ca="1">IF(A76="","",IF(MOD(ROW(),3)=1,"上午",IF(MOD(ROW(),3)=2,"下午","加班")))</f>
        <v/>
      </c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26"/>
      <c r="XED77" s="28"/>
      <c r="XEE77" s="28"/>
      <c r="XEF77" s="28"/>
      <c r="XEG77" s="28"/>
      <c r="XEH77" s="28"/>
      <c r="XEI77" s="28"/>
      <c r="XEJ77" s="28"/>
      <c r="XEK77" s="28"/>
      <c r="XEL77" s="28"/>
      <c r="XEM77" s="28"/>
      <c r="XEN77" s="28"/>
      <c r="XEO77" s="28"/>
      <c r="XEP77" s="28"/>
      <c r="XEQ77" s="28"/>
      <c r="XER77" s="28"/>
      <c r="XES77" s="28"/>
      <c r="XET77" s="28"/>
      <c r="XEU77" s="28"/>
      <c r="XEV77" s="28"/>
      <c r="XEW77" s="28"/>
      <c r="XEX77" s="28"/>
      <c r="XEY77" s="28"/>
      <c r="XEZ77" s="28"/>
      <c r="XFA77" s="28"/>
      <c r="XFB77" s="28"/>
      <c r="XFC77" s="28"/>
      <c r="XFD77" s="28"/>
    </row>
    <row r="78" spans="1:42 16358:16384" s="3" customFormat="1" ht="19.05" customHeight="1">
      <c r="A78" s="109"/>
      <c r="B78" s="111"/>
      <c r="C78" s="111"/>
      <c r="D78" s="111"/>
      <c r="E78" s="111"/>
      <c r="F78" s="111"/>
      <c r="G78" s="111"/>
      <c r="H78" s="111"/>
      <c r="I78" s="111"/>
      <c r="J78" s="113"/>
      <c r="K78" s="20" t="str">
        <f ca="1">IF(A76="","",IF(MOD(ROW(),3)=1,"上午",IF(MOD(ROW(),3)=2,"下午","加班")))</f>
        <v/>
      </c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7"/>
      <c r="XED78" s="28"/>
      <c r="XEE78" s="28"/>
      <c r="XEF78" s="28"/>
      <c r="XEG78" s="28"/>
      <c r="XEH78" s="28"/>
      <c r="XEI78" s="28"/>
      <c r="XEJ78" s="28"/>
      <c r="XEK78" s="28"/>
      <c r="XEL78" s="28"/>
      <c r="XEM78" s="28"/>
      <c r="XEN78" s="28"/>
      <c r="XEO78" s="28"/>
      <c r="XEP78" s="28"/>
      <c r="XEQ78" s="28"/>
      <c r="XER78" s="28"/>
      <c r="XES78" s="28"/>
      <c r="XET78" s="28"/>
      <c r="XEU78" s="28"/>
      <c r="XEV78" s="28"/>
      <c r="XEW78" s="28"/>
      <c r="XEX78" s="28"/>
      <c r="XEY78" s="28"/>
      <c r="XEZ78" s="28"/>
      <c r="XFA78" s="28"/>
      <c r="XFB78" s="28"/>
      <c r="XFC78" s="28"/>
      <c r="XFD78" s="28"/>
    </row>
    <row r="79" spans="1:42 16358:16384" s="3" customFormat="1" ht="19.05" customHeight="1">
      <c r="A79" s="109" t="str">
        <f ca="1">IF(B79=0,"",COUNTA($B$3:$B78))</f>
        <v/>
      </c>
      <c r="B79" s="111">
        <f ca="1">INDIRECT("员工信息表!B"&amp;COUNTA($B$3:$B78)+2)</f>
        <v>0</v>
      </c>
      <c r="C79" s="111"/>
      <c r="D79" s="111">
        <f>(COUNTIF($L79:$AP79,"出勤")+COUNTIF($L80:$AP80,"出勤"))*0.5</f>
        <v>0</v>
      </c>
      <c r="E79" s="111">
        <f>(COUNTIF($L79:$AP79,"事假")+COUNTIF($L80:$AP80,"事假"))*0.5</f>
        <v>0</v>
      </c>
      <c r="F79" s="111">
        <f>(COUNTIF($L79:$AP79,"病假")+COUNTIF($L80:$AP80,"病假"))*0.5</f>
        <v>0</v>
      </c>
      <c r="G79" s="111">
        <f>(COUNTIF($L79:$AP79,"休假")+COUNTIF($L80:$AP80,"休假"))*0.5</f>
        <v>0</v>
      </c>
      <c r="H79" s="111">
        <f>(COUNTIF($L79:$AP79,"缺勤")+COUNTIF($L80:$AP80,"缺勤"))*0.5</f>
        <v>0</v>
      </c>
      <c r="I79" s="111">
        <f>(COUNTIF($L79:$AP79,"放假")+COUNTIF($L80:$AP80,"放假"))*0.5</f>
        <v>0</v>
      </c>
      <c r="J79" s="113">
        <f>(SUM(L81:AP81))/$AO$2</f>
        <v>0</v>
      </c>
      <c r="K79" s="16" t="str">
        <f ca="1">IF(A79="","",IF(MOD(ROW(),3)=1,"上午",IF(MOD(ROW(),3)=2,"下午","加班")))</f>
        <v/>
      </c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25"/>
      <c r="XED79" s="28"/>
      <c r="XEE79" s="28"/>
      <c r="XEF79" s="28"/>
      <c r="XEG79" s="28"/>
      <c r="XEH79" s="28"/>
      <c r="XEI79" s="28"/>
      <c r="XEJ79" s="28"/>
      <c r="XEK79" s="28"/>
      <c r="XEL79" s="28"/>
      <c r="XEM79" s="28"/>
      <c r="XEN79" s="28"/>
      <c r="XEO79" s="28"/>
      <c r="XEP79" s="28"/>
      <c r="XEQ79" s="28"/>
      <c r="XER79" s="28"/>
      <c r="XES79" s="28"/>
      <c r="XET79" s="28"/>
      <c r="XEU79" s="28"/>
      <c r="XEV79" s="28"/>
      <c r="XEW79" s="28"/>
      <c r="XEX79" s="28"/>
      <c r="XEY79" s="28"/>
      <c r="XEZ79" s="28"/>
      <c r="XFA79" s="28"/>
      <c r="XFB79" s="28"/>
      <c r="XFC79" s="28"/>
      <c r="XFD79" s="28"/>
    </row>
    <row r="80" spans="1:42 16358:16384" s="3" customFormat="1" ht="19.05" customHeight="1">
      <c r="A80" s="109"/>
      <c r="B80" s="111"/>
      <c r="C80" s="111"/>
      <c r="D80" s="111"/>
      <c r="E80" s="111"/>
      <c r="F80" s="111"/>
      <c r="G80" s="111"/>
      <c r="H80" s="111"/>
      <c r="I80" s="111"/>
      <c r="J80" s="113"/>
      <c r="K80" s="18" t="str">
        <f ca="1">IF(A79="","",IF(MOD(ROW(),3)=1,"上午",IF(MOD(ROW(),3)=2,"下午","加班")))</f>
        <v/>
      </c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26"/>
      <c r="XED80" s="28"/>
      <c r="XEE80" s="28"/>
      <c r="XEF80" s="28"/>
      <c r="XEG80" s="28"/>
      <c r="XEH80" s="28"/>
      <c r="XEI80" s="28"/>
      <c r="XEJ80" s="28"/>
      <c r="XEK80" s="28"/>
      <c r="XEL80" s="28"/>
      <c r="XEM80" s="28"/>
      <c r="XEN80" s="28"/>
      <c r="XEO80" s="28"/>
      <c r="XEP80" s="28"/>
      <c r="XEQ80" s="28"/>
      <c r="XER80" s="28"/>
      <c r="XES80" s="28"/>
      <c r="XET80" s="28"/>
      <c r="XEU80" s="28"/>
      <c r="XEV80" s="28"/>
      <c r="XEW80" s="28"/>
      <c r="XEX80" s="28"/>
      <c r="XEY80" s="28"/>
      <c r="XEZ80" s="28"/>
      <c r="XFA80" s="28"/>
      <c r="XFB80" s="28"/>
      <c r="XFC80" s="28"/>
      <c r="XFD80" s="28"/>
    </row>
    <row r="81" spans="1:42 16358:16384" s="3" customFormat="1" ht="19.05" customHeight="1">
      <c r="A81" s="109"/>
      <c r="B81" s="111"/>
      <c r="C81" s="111"/>
      <c r="D81" s="111"/>
      <c r="E81" s="111"/>
      <c r="F81" s="111"/>
      <c r="G81" s="111"/>
      <c r="H81" s="111"/>
      <c r="I81" s="111"/>
      <c r="J81" s="113"/>
      <c r="K81" s="20" t="str">
        <f ca="1">IF(A79="","",IF(MOD(ROW(),3)=1,"上午",IF(MOD(ROW(),3)=2,"下午","加班")))</f>
        <v/>
      </c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7"/>
      <c r="XED81" s="28"/>
      <c r="XEE81" s="28"/>
      <c r="XEF81" s="28"/>
      <c r="XEG81" s="28"/>
      <c r="XEH81" s="28"/>
      <c r="XEI81" s="28"/>
      <c r="XEJ81" s="28"/>
      <c r="XEK81" s="28"/>
      <c r="XEL81" s="28"/>
      <c r="XEM81" s="28"/>
      <c r="XEN81" s="28"/>
      <c r="XEO81" s="28"/>
      <c r="XEP81" s="28"/>
      <c r="XEQ81" s="28"/>
      <c r="XER81" s="28"/>
      <c r="XES81" s="28"/>
      <c r="XET81" s="28"/>
      <c r="XEU81" s="28"/>
      <c r="XEV81" s="28"/>
      <c r="XEW81" s="28"/>
      <c r="XEX81" s="28"/>
      <c r="XEY81" s="28"/>
      <c r="XEZ81" s="28"/>
      <c r="XFA81" s="28"/>
      <c r="XFB81" s="28"/>
      <c r="XFC81" s="28"/>
      <c r="XFD81" s="28"/>
    </row>
    <row r="82" spans="1:42 16358:16384" s="3" customFormat="1" ht="19.05" customHeight="1">
      <c r="A82" s="109" t="str">
        <f ca="1">IF(B82=0,"",COUNTA($B$3:$B81))</f>
        <v/>
      </c>
      <c r="B82" s="111">
        <f ca="1">INDIRECT("员工信息表!B"&amp;COUNTA($B$3:$B81)+2)</f>
        <v>0</v>
      </c>
      <c r="C82" s="111"/>
      <c r="D82" s="111">
        <f>(COUNTIF($L82:$AP82,"出勤")+COUNTIF($L83:$AP83,"出勤"))*0.5</f>
        <v>0</v>
      </c>
      <c r="E82" s="111">
        <f>(COUNTIF($L82:$AP82,"事假")+COUNTIF($L83:$AP83,"事假"))*0.5</f>
        <v>0</v>
      </c>
      <c r="F82" s="111">
        <f>(COUNTIF($L82:$AP82,"病假")+COUNTIF($L83:$AP83,"病假"))*0.5</f>
        <v>0</v>
      </c>
      <c r="G82" s="111">
        <f>(COUNTIF($L82:$AP82,"休假")+COUNTIF($L83:$AP83,"休假"))*0.5</f>
        <v>0</v>
      </c>
      <c r="H82" s="111">
        <f>(COUNTIF($L82:$AP82,"缺勤")+COUNTIF($L83:$AP83,"缺勤"))*0.5</f>
        <v>0</v>
      </c>
      <c r="I82" s="111">
        <f>(COUNTIF($L82:$AP82,"放假")+COUNTIF($L83:$AP83,"放假"))*0.5</f>
        <v>0</v>
      </c>
      <c r="J82" s="113">
        <f>(SUM(L84:AP84))/$AO$2</f>
        <v>0</v>
      </c>
      <c r="K82" s="16" t="str">
        <f ca="1">IF(A82="","",IF(MOD(ROW(),3)=1,"上午",IF(MOD(ROW(),3)=2,"下午","加班")))</f>
        <v/>
      </c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25"/>
      <c r="XED82" s="28"/>
      <c r="XEE82" s="28"/>
      <c r="XEF82" s="28"/>
      <c r="XEG82" s="28"/>
      <c r="XEH82" s="28"/>
      <c r="XEI82" s="28"/>
      <c r="XEJ82" s="28"/>
      <c r="XEK82" s="28"/>
      <c r="XEL82" s="28"/>
      <c r="XEM82" s="28"/>
      <c r="XEN82" s="28"/>
      <c r="XEO82" s="28"/>
      <c r="XEP82" s="28"/>
      <c r="XEQ82" s="28"/>
      <c r="XER82" s="28"/>
      <c r="XES82" s="28"/>
      <c r="XET82" s="28"/>
      <c r="XEU82" s="28"/>
      <c r="XEV82" s="28"/>
      <c r="XEW82" s="28"/>
      <c r="XEX82" s="28"/>
      <c r="XEY82" s="28"/>
      <c r="XEZ82" s="28"/>
      <c r="XFA82" s="28"/>
      <c r="XFB82" s="28"/>
      <c r="XFC82" s="28"/>
      <c r="XFD82" s="28"/>
    </row>
    <row r="83" spans="1:42 16358:16384" s="3" customFormat="1" ht="19.05" customHeight="1">
      <c r="A83" s="109"/>
      <c r="B83" s="111"/>
      <c r="C83" s="111"/>
      <c r="D83" s="111"/>
      <c r="E83" s="111"/>
      <c r="F83" s="111"/>
      <c r="G83" s="111"/>
      <c r="H83" s="111"/>
      <c r="I83" s="111"/>
      <c r="J83" s="113"/>
      <c r="K83" s="18" t="str">
        <f ca="1">IF(A82="","",IF(MOD(ROW(),3)=1,"上午",IF(MOD(ROW(),3)=2,"下午","加班")))</f>
        <v/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26"/>
      <c r="XED83" s="28"/>
      <c r="XEE83" s="28"/>
      <c r="XEF83" s="28"/>
      <c r="XEG83" s="28"/>
      <c r="XEH83" s="28"/>
      <c r="XEI83" s="28"/>
      <c r="XEJ83" s="28"/>
      <c r="XEK83" s="28"/>
      <c r="XEL83" s="28"/>
      <c r="XEM83" s="28"/>
      <c r="XEN83" s="28"/>
      <c r="XEO83" s="28"/>
      <c r="XEP83" s="28"/>
      <c r="XEQ83" s="28"/>
      <c r="XER83" s="28"/>
      <c r="XES83" s="28"/>
      <c r="XET83" s="28"/>
      <c r="XEU83" s="28"/>
      <c r="XEV83" s="28"/>
      <c r="XEW83" s="28"/>
      <c r="XEX83" s="28"/>
      <c r="XEY83" s="28"/>
      <c r="XEZ83" s="28"/>
      <c r="XFA83" s="28"/>
      <c r="XFB83" s="28"/>
      <c r="XFC83" s="28"/>
      <c r="XFD83" s="28"/>
    </row>
    <row r="84" spans="1:42 16358:16384" s="3" customFormat="1" ht="19.05" customHeight="1">
      <c r="A84" s="109"/>
      <c r="B84" s="111"/>
      <c r="C84" s="111"/>
      <c r="D84" s="111"/>
      <c r="E84" s="111"/>
      <c r="F84" s="111"/>
      <c r="G84" s="111"/>
      <c r="H84" s="111"/>
      <c r="I84" s="111"/>
      <c r="J84" s="113"/>
      <c r="K84" s="20" t="str">
        <f ca="1">IF(A82="","",IF(MOD(ROW(),3)=1,"上午",IF(MOD(ROW(),3)=2,"下午","加班")))</f>
        <v/>
      </c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7"/>
      <c r="XED84" s="28"/>
      <c r="XEE84" s="28"/>
      <c r="XEF84" s="28"/>
      <c r="XEG84" s="28"/>
      <c r="XEH84" s="28"/>
      <c r="XEI84" s="28"/>
      <c r="XEJ84" s="28"/>
      <c r="XEK84" s="28"/>
      <c r="XEL84" s="28"/>
      <c r="XEM84" s="28"/>
      <c r="XEN84" s="28"/>
      <c r="XEO84" s="28"/>
      <c r="XEP84" s="28"/>
      <c r="XEQ84" s="28"/>
      <c r="XER84" s="28"/>
      <c r="XES84" s="28"/>
      <c r="XET84" s="28"/>
      <c r="XEU84" s="28"/>
      <c r="XEV84" s="28"/>
      <c r="XEW84" s="28"/>
      <c r="XEX84" s="28"/>
      <c r="XEY84" s="28"/>
      <c r="XEZ84" s="28"/>
      <c r="XFA84" s="28"/>
      <c r="XFB84" s="28"/>
      <c r="XFC84" s="28"/>
      <c r="XFD84" s="28"/>
    </row>
    <row r="85" spans="1:42 16358:16384" s="3" customFormat="1" ht="19.05" customHeight="1">
      <c r="A85" s="109" t="str">
        <f ca="1">IF(B85=0,"",COUNTA($B$3:$B84))</f>
        <v/>
      </c>
      <c r="B85" s="111">
        <f ca="1">INDIRECT("员工信息表!B"&amp;COUNTA($B$3:$B84)+2)</f>
        <v>0</v>
      </c>
      <c r="C85" s="111"/>
      <c r="D85" s="111">
        <f>(COUNTIF($L85:$AP85,"出勤")+COUNTIF($L86:$AP86,"出勤"))*0.5</f>
        <v>0</v>
      </c>
      <c r="E85" s="111">
        <f>(COUNTIF($L85:$AP85,"事假")+COUNTIF($L86:$AP86,"事假"))*0.5</f>
        <v>0</v>
      </c>
      <c r="F85" s="111">
        <f>(COUNTIF($L85:$AP85,"病假")+COUNTIF($L86:$AP86,"病假"))*0.5</f>
        <v>0</v>
      </c>
      <c r="G85" s="111">
        <f>(COUNTIF($L85:$AP85,"休假")+COUNTIF($L86:$AP86,"休假"))*0.5</f>
        <v>0</v>
      </c>
      <c r="H85" s="111">
        <f>(COUNTIF($L85:$AP85,"缺勤")+COUNTIF($L86:$AP86,"缺勤"))*0.5</f>
        <v>0</v>
      </c>
      <c r="I85" s="111">
        <f>(COUNTIF($L85:$AP85,"放假")+COUNTIF($L86:$AP86,"放假"))*0.5</f>
        <v>0</v>
      </c>
      <c r="J85" s="113">
        <f>(SUM(L87:AP87))/$AO$2</f>
        <v>0</v>
      </c>
      <c r="K85" s="16" t="str">
        <f ca="1">IF(A85="","",IF(MOD(ROW(),3)=1,"上午",IF(MOD(ROW(),3)=2,"下午","加班")))</f>
        <v/>
      </c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25"/>
      <c r="XED85" s="28"/>
      <c r="XEE85" s="28"/>
      <c r="XEF85" s="28"/>
      <c r="XEG85" s="28"/>
      <c r="XEH85" s="28"/>
      <c r="XEI85" s="28"/>
      <c r="XEJ85" s="28"/>
      <c r="XEK85" s="28"/>
      <c r="XEL85" s="28"/>
      <c r="XEM85" s="28"/>
      <c r="XEN85" s="28"/>
      <c r="XEO85" s="28"/>
      <c r="XEP85" s="28"/>
      <c r="XEQ85" s="28"/>
      <c r="XER85" s="28"/>
      <c r="XES85" s="28"/>
      <c r="XET85" s="28"/>
      <c r="XEU85" s="28"/>
      <c r="XEV85" s="28"/>
      <c r="XEW85" s="28"/>
      <c r="XEX85" s="28"/>
      <c r="XEY85" s="28"/>
      <c r="XEZ85" s="28"/>
      <c r="XFA85" s="28"/>
      <c r="XFB85" s="28"/>
      <c r="XFC85" s="28"/>
      <c r="XFD85" s="28"/>
    </row>
    <row r="86" spans="1:42 16358:16384" s="3" customFormat="1" ht="19.05" customHeight="1">
      <c r="A86" s="109"/>
      <c r="B86" s="111"/>
      <c r="C86" s="111"/>
      <c r="D86" s="111"/>
      <c r="E86" s="111"/>
      <c r="F86" s="111"/>
      <c r="G86" s="111"/>
      <c r="H86" s="111"/>
      <c r="I86" s="111"/>
      <c r="J86" s="113"/>
      <c r="K86" s="18" t="str">
        <f ca="1">IF(A85="","",IF(MOD(ROW(),3)=1,"上午",IF(MOD(ROW(),3)=2,"下午","加班")))</f>
        <v/>
      </c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26"/>
      <c r="XED86" s="28"/>
      <c r="XEE86" s="28"/>
      <c r="XEF86" s="28"/>
      <c r="XEG86" s="28"/>
      <c r="XEH86" s="28"/>
      <c r="XEI86" s="28"/>
      <c r="XEJ86" s="28"/>
      <c r="XEK86" s="28"/>
      <c r="XEL86" s="28"/>
      <c r="XEM86" s="28"/>
      <c r="XEN86" s="28"/>
      <c r="XEO86" s="28"/>
      <c r="XEP86" s="28"/>
      <c r="XEQ86" s="28"/>
      <c r="XER86" s="28"/>
      <c r="XES86" s="28"/>
      <c r="XET86" s="28"/>
      <c r="XEU86" s="28"/>
      <c r="XEV86" s="28"/>
      <c r="XEW86" s="28"/>
      <c r="XEX86" s="28"/>
      <c r="XEY86" s="28"/>
      <c r="XEZ86" s="28"/>
      <c r="XFA86" s="28"/>
      <c r="XFB86" s="28"/>
      <c r="XFC86" s="28"/>
      <c r="XFD86" s="28"/>
    </row>
    <row r="87" spans="1:42 16358:16384" s="3" customFormat="1" ht="19.05" customHeight="1">
      <c r="A87" s="109"/>
      <c r="B87" s="111"/>
      <c r="C87" s="111"/>
      <c r="D87" s="111"/>
      <c r="E87" s="111"/>
      <c r="F87" s="111"/>
      <c r="G87" s="111"/>
      <c r="H87" s="111"/>
      <c r="I87" s="111"/>
      <c r="J87" s="113"/>
      <c r="K87" s="20" t="str">
        <f ca="1">IF(A85="","",IF(MOD(ROW(),3)=1,"上午",IF(MOD(ROW(),3)=2,"下午","加班")))</f>
        <v/>
      </c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7"/>
      <c r="XED87" s="28"/>
      <c r="XEE87" s="28"/>
      <c r="XEF87" s="28"/>
      <c r="XEG87" s="28"/>
      <c r="XEH87" s="28"/>
      <c r="XEI87" s="28"/>
      <c r="XEJ87" s="28"/>
      <c r="XEK87" s="28"/>
      <c r="XEL87" s="28"/>
      <c r="XEM87" s="28"/>
      <c r="XEN87" s="28"/>
      <c r="XEO87" s="28"/>
      <c r="XEP87" s="28"/>
      <c r="XEQ87" s="28"/>
      <c r="XER87" s="28"/>
      <c r="XES87" s="28"/>
      <c r="XET87" s="28"/>
      <c r="XEU87" s="28"/>
      <c r="XEV87" s="28"/>
      <c r="XEW87" s="28"/>
      <c r="XEX87" s="28"/>
      <c r="XEY87" s="28"/>
      <c r="XEZ87" s="28"/>
      <c r="XFA87" s="28"/>
      <c r="XFB87" s="28"/>
      <c r="XFC87" s="28"/>
      <c r="XFD87" s="28"/>
    </row>
    <row r="88" spans="1:42 16358:16384" s="3" customFormat="1" ht="19.05" customHeight="1">
      <c r="A88" s="109" t="str">
        <f ca="1">IF(B88=0,"",COUNTA($B$3:$B87))</f>
        <v/>
      </c>
      <c r="B88" s="111">
        <f ca="1">INDIRECT("员工信息表!B"&amp;COUNTA($B$3:$B87)+2)</f>
        <v>0</v>
      </c>
      <c r="C88" s="111"/>
      <c r="D88" s="111">
        <f>(COUNTIF($L88:$AP88,"出勤")+COUNTIF($L89:$AP89,"出勤"))*0.5</f>
        <v>0</v>
      </c>
      <c r="E88" s="111">
        <f>(COUNTIF($L88:$AP88,"事假")+COUNTIF($L89:$AP89,"事假"))*0.5</f>
        <v>0</v>
      </c>
      <c r="F88" s="111">
        <f>(COUNTIF($L88:$AP88,"病假")+COUNTIF($L89:$AP89,"病假"))*0.5</f>
        <v>0</v>
      </c>
      <c r="G88" s="111">
        <f>(COUNTIF($L88:$AP88,"休假")+COUNTIF($L89:$AP89,"休假"))*0.5</f>
        <v>0</v>
      </c>
      <c r="H88" s="111">
        <f>(COUNTIF($L88:$AP88,"缺勤")+COUNTIF($L89:$AP89,"缺勤"))*0.5</f>
        <v>0</v>
      </c>
      <c r="I88" s="111">
        <f>(COUNTIF($L88:$AP88,"放假")+COUNTIF($L89:$AP89,"放假"))*0.5</f>
        <v>0</v>
      </c>
      <c r="J88" s="113">
        <f>(SUM(L90:AP90))/$AO$2</f>
        <v>0</v>
      </c>
      <c r="K88" s="16" t="str">
        <f ca="1">IF(A88="","",IF(MOD(ROW(),3)=1,"上午",IF(MOD(ROW(),3)=2,"下午","加班")))</f>
        <v/>
      </c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25"/>
      <c r="XED88" s="28"/>
      <c r="XEE88" s="28"/>
      <c r="XEF88" s="28"/>
      <c r="XEG88" s="28"/>
      <c r="XEH88" s="28"/>
      <c r="XEI88" s="28"/>
      <c r="XEJ88" s="28"/>
      <c r="XEK88" s="28"/>
      <c r="XEL88" s="28"/>
      <c r="XEM88" s="28"/>
      <c r="XEN88" s="28"/>
      <c r="XEO88" s="28"/>
      <c r="XEP88" s="28"/>
      <c r="XEQ88" s="28"/>
      <c r="XER88" s="28"/>
      <c r="XES88" s="28"/>
      <c r="XET88" s="28"/>
      <c r="XEU88" s="28"/>
      <c r="XEV88" s="28"/>
      <c r="XEW88" s="28"/>
      <c r="XEX88" s="28"/>
      <c r="XEY88" s="28"/>
      <c r="XEZ88" s="28"/>
      <c r="XFA88" s="28"/>
      <c r="XFB88" s="28"/>
      <c r="XFC88" s="28"/>
      <c r="XFD88" s="28"/>
    </row>
    <row r="89" spans="1:42 16358:16384" s="3" customFormat="1" ht="19.05" customHeight="1">
      <c r="A89" s="109"/>
      <c r="B89" s="111"/>
      <c r="C89" s="111"/>
      <c r="D89" s="111"/>
      <c r="E89" s="111"/>
      <c r="F89" s="111"/>
      <c r="G89" s="111"/>
      <c r="H89" s="111"/>
      <c r="I89" s="111"/>
      <c r="J89" s="113"/>
      <c r="K89" s="18" t="str">
        <f ca="1">IF(A88="","",IF(MOD(ROW(),3)=1,"上午",IF(MOD(ROW(),3)=2,"下午","加班")))</f>
        <v/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26"/>
      <c r="XED89" s="28"/>
      <c r="XEE89" s="28"/>
      <c r="XEF89" s="28"/>
      <c r="XEG89" s="28"/>
      <c r="XEH89" s="28"/>
      <c r="XEI89" s="28"/>
      <c r="XEJ89" s="28"/>
      <c r="XEK89" s="28"/>
      <c r="XEL89" s="28"/>
      <c r="XEM89" s="28"/>
      <c r="XEN89" s="28"/>
      <c r="XEO89" s="28"/>
      <c r="XEP89" s="28"/>
      <c r="XEQ89" s="28"/>
      <c r="XER89" s="28"/>
      <c r="XES89" s="28"/>
      <c r="XET89" s="28"/>
      <c r="XEU89" s="28"/>
      <c r="XEV89" s="28"/>
      <c r="XEW89" s="28"/>
      <c r="XEX89" s="28"/>
      <c r="XEY89" s="28"/>
      <c r="XEZ89" s="28"/>
      <c r="XFA89" s="28"/>
      <c r="XFB89" s="28"/>
      <c r="XFC89" s="28"/>
      <c r="XFD89" s="28"/>
    </row>
    <row r="90" spans="1:42 16358:16384" s="3" customFormat="1" ht="19.05" customHeight="1">
      <c r="A90" s="109"/>
      <c r="B90" s="111"/>
      <c r="C90" s="111"/>
      <c r="D90" s="111"/>
      <c r="E90" s="111"/>
      <c r="F90" s="111"/>
      <c r="G90" s="111"/>
      <c r="H90" s="111"/>
      <c r="I90" s="111"/>
      <c r="J90" s="113"/>
      <c r="K90" s="20" t="str">
        <f ca="1">IF(A88="","",IF(MOD(ROW(),3)=1,"上午",IF(MOD(ROW(),3)=2,"下午","加班")))</f>
        <v/>
      </c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7"/>
      <c r="XED90" s="28"/>
      <c r="XEE90" s="28"/>
      <c r="XEF90" s="28"/>
      <c r="XEG90" s="28"/>
      <c r="XEH90" s="28"/>
      <c r="XEI90" s="28"/>
      <c r="XEJ90" s="28"/>
      <c r="XEK90" s="28"/>
      <c r="XEL90" s="28"/>
      <c r="XEM90" s="28"/>
      <c r="XEN90" s="28"/>
      <c r="XEO90" s="28"/>
      <c r="XEP90" s="28"/>
      <c r="XEQ90" s="28"/>
      <c r="XER90" s="28"/>
      <c r="XES90" s="28"/>
      <c r="XET90" s="28"/>
      <c r="XEU90" s="28"/>
      <c r="XEV90" s="28"/>
      <c r="XEW90" s="28"/>
      <c r="XEX90" s="28"/>
      <c r="XEY90" s="28"/>
      <c r="XEZ90" s="28"/>
      <c r="XFA90" s="28"/>
      <c r="XFB90" s="28"/>
      <c r="XFC90" s="28"/>
      <c r="XFD90" s="28"/>
    </row>
    <row r="91" spans="1:42 16358:16384" s="3" customFormat="1" ht="19.05" customHeight="1">
      <c r="A91" s="109" t="str">
        <f ca="1">IF(B91=0,"",COUNTA($B$3:$B90))</f>
        <v/>
      </c>
      <c r="B91" s="111">
        <f ca="1">INDIRECT("员工信息表!B"&amp;COUNTA($B$3:$B90)+2)</f>
        <v>0</v>
      </c>
      <c r="C91" s="111"/>
      <c r="D91" s="111">
        <f>(COUNTIF($L91:$AP91,"出勤")+COUNTIF($L92:$AP92,"出勤"))*0.5</f>
        <v>0</v>
      </c>
      <c r="E91" s="111">
        <f>(COUNTIF($L91:$AP91,"事假")+COUNTIF($L92:$AP92,"事假"))*0.5</f>
        <v>0</v>
      </c>
      <c r="F91" s="111">
        <f>(COUNTIF($L91:$AP91,"病假")+COUNTIF($L92:$AP92,"病假"))*0.5</f>
        <v>0</v>
      </c>
      <c r="G91" s="111">
        <f>(COUNTIF($L91:$AP91,"休假")+COUNTIF($L92:$AP92,"休假"))*0.5</f>
        <v>0</v>
      </c>
      <c r="H91" s="111">
        <f>(COUNTIF($L91:$AP91,"缺勤")+COUNTIF($L92:$AP92,"缺勤"))*0.5</f>
        <v>0</v>
      </c>
      <c r="I91" s="111">
        <f>(COUNTIF($L91:$AP91,"放假")+COUNTIF($L92:$AP92,"放假"))*0.5</f>
        <v>0</v>
      </c>
      <c r="J91" s="113">
        <f>(SUM(L93:AP93))/$AO$2</f>
        <v>0</v>
      </c>
      <c r="K91" s="16" t="str">
        <f ca="1">IF(A91="","",IF(MOD(ROW(),3)=1,"上午",IF(MOD(ROW(),3)=2,"下午","加班")))</f>
        <v/>
      </c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25"/>
      <c r="XED91" s="28"/>
      <c r="XEE91" s="28"/>
      <c r="XEF91" s="28"/>
      <c r="XEG91" s="28"/>
      <c r="XEH91" s="28"/>
      <c r="XEI91" s="28"/>
      <c r="XEJ91" s="28"/>
      <c r="XEK91" s="28"/>
      <c r="XEL91" s="28"/>
      <c r="XEM91" s="28"/>
      <c r="XEN91" s="28"/>
      <c r="XEO91" s="28"/>
      <c r="XEP91" s="28"/>
      <c r="XEQ91" s="28"/>
      <c r="XER91" s="28"/>
      <c r="XES91" s="28"/>
      <c r="XET91" s="28"/>
      <c r="XEU91" s="28"/>
      <c r="XEV91" s="28"/>
      <c r="XEW91" s="28"/>
      <c r="XEX91" s="28"/>
      <c r="XEY91" s="28"/>
      <c r="XEZ91" s="28"/>
      <c r="XFA91" s="28"/>
      <c r="XFB91" s="28"/>
      <c r="XFC91" s="28"/>
      <c r="XFD91" s="28"/>
    </row>
    <row r="92" spans="1:42 16358:16384" s="3" customFormat="1" ht="19.05" customHeight="1">
      <c r="A92" s="109"/>
      <c r="B92" s="111"/>
      <c r="C92" s="111"/>
      <c r="D92" s="111"/>
      <c r="E92" s="111"/>
      <c r="F92" s="111"/>
      <c r="G92" s="111"/>
      <c r="H92" s="111"/>
      <c r="I92" s="111"/>
      <c r="J92" s="113"/>
      <c r="K92" s="18" t="str">
        <f ca="1">IF(A91="","",IF(MOD(ROW(),3)=1,"上午",IF(MOD(ROW(),3)=2,"下午","加班")))</f>
        <v/>
      </c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26"/>
      <c r="XED92" s="28"/>
      <c r="XEE92" s="28"/>
      <c r="XEF92" s="28"/>
      <c r="XEG92" s="28"/>
      <c r="XEH92" s="28"/>
      <c r="XEI92" s="28"/>
      <c r="XEJ92" s="28"/>
      <c r="XEK92" s="28"/>
      <c r="XEL92" s="28"/>
      <c r="XEM92" s="28"/>
      <c r="XEN92" s="28"/>
      <c r="XEO92" s="28"/>
      <c r="XEP92" s="28"/>
      <c r="XEQ92" s="28"/>
      <c r="XER92" s="28"/>
      <c r="XES92" s="28"/>
      <c r="XET92" s="28"/>
      <c r="XEU92" s="28"/>
      <c r="XEV92" s="28"/>
      <c r="XEW92" s="28"/>
      <c r="XEX92" s="28"/>
      <c r="XEY92" s="28"/>
      <c r="XEZ92" s="28"/>
      <c r="XFA92" s="28"/>
      <c r="XFB92" s="28"/>
      <c r="XFC92" s="28"/>
      <c r="XFD92" s="28"/>
    </row>
    <row r="93" spans="1:42 16358:16384" s="3" customFormat="1" ht="19.05" customHeight="1">
      <c r="A93" s="109"/>
      <c r="B93" s="111"/>
      <c r="C93" s="111"/>
      <c r="D93" s="111"/>
      <c r="E93" s="111"/>
      <c r="F93" s="111"/>
      <c r="G93" s="111"/>
      <c r="H93" s="111"/>
      <c r="I93" s="111"/>
      <c r="J93" s="113"/>
      <c r="K93" s="20" t="str">
        <f ca="1">IF(A91="","",IF(MOD(ROW(),3)=1,"上午",IF(MOD(ROW(),3)=2,"下午","加班")))</f>
        <v/>
      </c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7"/>
      <c r="XED93" s="28"/>
      <c r="XEE93" s="28"/>
      <c r="XEF93" s="28"/>
      <c r="XEG93" s="28"/>
      <c r="XEH93" s="28"/>
      <c r="XEI93" s="28"/>
      <c r="XEJ93" s="28"/>
      <c r="XEK93" s="28"/>
      <c r="XEL93" s="28"/>
      <c r="XEM93" s="28"/>
      <c r="XEN93" s="28"/>
      <c r="XEO93" s="28"/>
      <c r="XEP93" s="28"/>
      <c r="XEQ93" s="28"/>
      <c r="XER93" s="28"/>
      <c r="XES93" s="28"/>
      <c r="XET93" s="28"/>
      <c r="XEU93" s="28"/>
      <c r="XEV93" s="28"/>
      <c r="XEW93" s="28"/>
      <c r="XEX93" s="28"/>
      <c r="XEY93" s="28"/>
      <c r="XEZ93" s="28"/>
      <c r="XFA93" s="28"/>
      <c r="XFB93" s="28"/>
      <c r="XFC93" s="28"/>
      <c r="XFD93" s="28"/>
    </row>
    <row r="94" spans="1:42 16358:16384" s="3" customFormat="1" ht="19.05" customHeight="1">
      <c r="A94" s="109" t="str">
        <f ca="1">IF(B94=0,"",COUNTA($B$3:$B93))</f>
        <v/>
      </c>
      <c r="B94" s="111">
        <f ca="1">INDIRECT("员工信息表!B"&amp;COUNTA($B$3:$B93)+2)</f>
        <v>0</v>
      </c>
      <c r="C94" s="111"/>
      <c r="D94" s="111">
        <f>(COUNTIF($L94:$AP94,"出勤")+COUNTIF($L95:$AP95,"出勤"))*0.5</f>
        <v>0</v>
      </c>
      <c r="E94" s="111">
        <f>(COUNTIF($L94:$AP94,"事假")+COUNTIF($L95:$AP95,"事假"))*0.5</f>
        <v>0</v>
      </c>
      <c r="F94" s="111">
        <f>(COUNTIF($L94:$AP94,"病假")+COUNTIF($L95:$AP95,"病假"))*0.5</f>
        <v>0</v>
      </c>
      <c r="G94" s="111">
        <f>(COUNTIF($L94:$AP94,"休假")+COUNTIF($L95:$AP95,"休假"))*0.5</f>
        <v>0</v>
      </c>
      <c r="H94" s="111">
        <f>(COUNTIF($L94:$AP94,"缺勤")+COUNTIF($L95:$AP95,"缺勤"))*0.5</f>
        <v>0</v>
      </c>
      <c r="I94" s="111">
        <f>(COUNTIF($L94:$AP94,"放假")+COUNTIF($L95:$AP95,"放假"))*0.5</f>
        <v>0</v>
      </c>
      <c r="J94" s="113">
        <f>(SUM(L96:AP96))/$AO$2</f>
        <v>0</v>
      </c>
      <c r="K94" s="16" t="str">
        <f ca="1">IF(A94="","",IF(MOD(ROW(),3)=1,"上午",IF(MOD(ROW(),3)=2,"下午","加班")))</f>
        <v/>
      </c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25"/>
      <c r="XED94" s="28"/>
      <c r="XEE94" s="28"/>
      <c r="XEF94" s="28"/>
      <c r="XEG94" s="28"/>
      <c r="XEH94" s="28"/>
      <c r="XEI94" s="28"/>
      <c r="XEJ94" s="28"/>
      <c r="XEK94" s="28"/>
      <c r="XEL94" s="28"/>
      <c r="XEM94" s="28"/>
      <c r="XEN94" s="28"/>
      <c r="XEO94" s="28"/>
      <c r="XEP94" s="28"/>
      <c r="XEQ94" s="28"/>
      <c r="XER94" s="28"/>
      <c r="XES94" s="28"/>
      <c r="XET94" s="28"/>
      <c r="XEU94" s="28"/>
      <c r="XEV94" s="28"/>
      <c r="XEW94" s="28"/>
      <c r="XEX94" s="28"/>
      <c r="XEY94" s="28"/>
      <c r="XEZ94" s="28"/>
      <c r="XFA94" s="28"/>
      <c r="XFB94" s="28"/>
      <c r="XFC94" s="28"/>
      <c r="XFD94" s="28"/>
    </row>
    <row r="95" spans="1:42 16358:16384" s="3" customFormat="1" ht="19.05" customHeight="1">
      <c r="A95" s="109"/>
      <c r="B95" s="111"/>
      <c r="C95" s="111"/>
      <c r="D95" s="111"/>
      <c r="E95" s="111"/>
      <c r="F95" s="111"/>
      <c r="G95" s="111"/>
      <c r="H95" s="111"/>
      <c r="I95" s="111"/>
      <c r="J95" s="113"/>
      <c r="K95" s="18" t="str">
        <f ca="1">IF(A94="","",IF(MOD(ROW(),3)=1,"上午",IF(MOD(ROW(),3)=2,"下午","加班")))</f>
        <v/>
      </c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26"/>
      <c r="XED95" s="28"/>
      <c r="XEE95" s="28"/>
      <c r="XEF95" s="28"/>
      <c r="XEG95" s="28"/>
      <c r="XEH95" s="28"/>
      <c r="XEI95" s="28"/>
      <c r="XEJ95" s="28"/>
      <c r="XEK95" s="28"/>
      <c r="XEL95" s="28"/>
      <c r="XEM95" s="28"/>
      <c r="XEN95" s="28"/>
      <c r="XEO95" s="28"/>
      <c r="XEP95" s="28"/>
      <c r="XEQ95" s="28"/>
      <c r="XER95" s="28"/>
      <c r="XES95" s="28"/>
      <c r="XET95" s="28"/>
      <c r="XEU95" s="28"/>
      <c r="XEV95" s="28"/>
      <c r="XEW95" s="28"/>
      <c r="XEX95" s="28"/>
      <c r="XEY95" s="28"/>
      <c r="XEZ95" s="28"/>
      <c r="XFA95" s="28"/>
      <c r="XFB95" s="28"/>
      <c r="XFC95" s="28"/>
      <c r="XFD95" s="28"/>
    </row>
    <row r="96" spans="1:42 16358:16384" s="3" customFormat="1" ht="19.05" customHeight="1">
      <c r="A96" s="109"/>
      <c r="B96" s="111"/>
      <c r="C96" s="111"/>
      <c r="D96" s="111"/>
      <c r="E96" s="111"/>
      <c r="F96" s="111"/>
      <c r="G96" s="111"/>
      <c r="H96" s="111"/>
      <c r="I96" s="111"/>
      <c r="J96" s="113"/>
      <c r="K96" s="20" t="str">
        <f ca="1">IF(A94="","",IF(MOD(ROW(),3)=1,"上午",IF(MOD(ROW(),3)=2,"下午","加班")))</f>
        <v/>
      </c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7"/>
      <c r="XED96" s="28"/>
      <c r="XEE96" s="28"/>
      <c r="XEF96" s="28"/>
      <c r="XEG96" s="28"/>
      <c r="XEH96" s="28"/>
      <c r="XEI96" s="28"/>
      <c r="XEJ96" s="28"/>
      <c r="XEK96" s="28"/>
      <c r="XEL96" s="28"/>
      <c r="XEM96" s="28"/>
      <c r="XEN96" s="28"/>
      <c r="XEO96" s="28"/>
      <c r="XEP96" s="28"/>
      <c r="XEQ96" s="28"/>
      <c r="XER96" s="28"/>
      <c r="XES96" s="28"/>
      <c r="XET96" s="28"/>
      <c r="XEU96" s="28"/>
      <c r="XEV96" s="28"/>
      <c r="XEW96" s="28"/>
      <c r="XEX96" s="28"/>
      <c r="XEY96" s="28"/>
      <c r="XEZ96" s="28"/>
      <c r="XFA96" s="28"/>
      <c r="XFB96" s="28"/>
      <c r="XFC96" s="28"/>
      <c r="XFD96" s="28"/>
    </row>
    <row r="97" spans="1:42 16358:16384" s="3" customFormat="1" ht="19.05" customHeight="1">
      <c r="A97" s="109" t="str">
        <f ca="1">IF(B97=0,"",COUNTA($B$3:$B96))</f>
        <v/>
      </c>
      <c r="B97" s="111">
        <f ca="1">INDIRECT("员工信息表!B"&amp;COUNTA($B$3:$B96)+2)</f>
        <v>0</v>
      </c>
      <c r="C97" s="111"/>
      <c r="D97" s="111">
        <f>(COUNTIF($L97:$AP97,"出勤")+COUNTIF($L98:$AP98,"出勤"))*0.5</f>
        <v>0</v>
      </c>
      <c r="E97" s="111">
        <f>(COUNTIF($L97:$AP97,"事假")+COUNTIF($L98:$AP98,"事假"))*0.5</f>
        <v>0</v>
      </c>
      <c r="F97" s="111">
        <f>(COUNTIF($L97:$AP97,"病假")+COUNTIF($L98:$AP98,"病假"))*0.5</f>
        <v>0</v>
      </c>
      <c r="G97" s="111">
        <f>(COUNTIF($L97:$AP97,"休假")+COUNTIF($L98:$AP98,"休假"))*0.5</f>
        <v>0</v>
      </c>
      <c r="H97" s="111">
        <f>(COUNTIF($L97:$AP97,"缺勤")+COUNTIF($L98:$AP98,"缺勤"))*0.5</f>
        <v>0</v>
      </c>
      <c r="I97" s="111">
        <f>(COUNTIF($L97:$AP97,"放假")+COUNTIF($L98:$AP98,"放假"))*0.5</f>
        <v>0</v>
      </c>
      <c r="J97" s="113">
        <f>(SUM(L99:AP99))/$AO$2</f>
        <v>0</v>
      </c>
      <c r="K97" s="16" t="str">
        <f ca="1">IF(A97="","",IF(MOD(ROW(),3)=1,"上午",IF(MOD(ROW(),3)=2,"下午","加班")))</f>
        <v/>
      </c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25"/>
      <c r="XED97" s="28"/>
      <c r="XEE97" s="28"/>
      <c r="XEF97" s="28"/>
      <c r="XEG97" s="28"/>
      <c r="XEH97" s="28"/>
      <c r="XEI97" s="28"/>
      <c r="XEJ97" s="28"/>
      <c r="XEK97" s="28"/>
      <c r="XEL97" s="28"/>
      <c r="XEM97" s="28"/>
      <c r="XEN97" s="28"/>
      <c r="XEO97" s="28"/>
      <c r="XEP97" s="28"/>
      <c r="XEQ97" s="28"/>
      <c r="XER97" s="28"/>
      <c r="XES97" s="28"/>
      <c r="XET97" s="28"/>
      <c r="XEU97" s="28"/>
      <c r="XEV97" s="28"/>
      <c r="XEW97" s="28"/>
      <c r="XEX97" s="28"/>
      <c r="XEY97" s="28"/>
      <c r="XEZ97" s="28"/>
      <c r="XFA97" s="28"/>
      <c r="XFB97" s="28"/>
      <c r="XFC97" s="28"/>
      <c r="XFD97" s="28"/>
    </row>
    <row r="98" spans="1:42 16358:16384" s="3" customFormat="1" ht="19.05" customHeight="1">
      <c r="A98" s="109"/>
      <c r="B98" s="111"/>
      <c r="C98" s="111"/>
      <c r="D98" s="111"/>
      <c r="E98" s="111"/>
      <c r="F98" s="111"/>
      <c r="G98" s="111"/>
      <c r="H98" s="111"/>
      <c r="I98" s="111"/>
      <c r="J98" s="113"/>
      <c r="K98" s="18" t="str">
        <f ca="1">IF(A97="","",IF(MOD(ROW(),3)=1,"上午",IF(MOD(ROW(),3)=2,"下午","加班")))</f>
        <v/>
      </c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26"/>
      <c r="XED98" s="28"/>
      <c r="XEE98" s="28"/>
      <c r="XEF98" s="28"/>
      <c r="XEG98" s="28"/>
      <c r="XEH98" s="28"/>
      <c r="XEI98" s="28"/>
      <c r="XEJ98" s="28"/>
      <c r="XEK98" s="28"/>
      <c r="XEL98" s="28"/>
      <c r="XEM98" s="28"/>
      <c r="XEN98" s="28"/>
      <c r="XEO98" s="28"/>
      <c r="XEP98" s="28"/>
      <c r="XEQ98" s="28"/>
      <c r="XER98" s="28"/>
      <c r="XES98" s="28"/>
      <c r="XET98" s="28"/>
      <c r="XEU98" s="28"/>
      <c r="XEV98" s="28"/>
      <c r="XEW98" s="28"/>
      <c r="XEX98" s="28"/>
      <c r="XEY98" s="28"/>
      <c r="XEZ98" s="28"/>
      <c r="XFA98" s="28"/>
      <c r="XFB98" s="28"/>
      <c r="XFC98" s="28"/>
      <c r="XFD98" s="28"/>
    </row>
    <row r="99" spans="1:42 16358:16384" s="3" customFormat="1" ht="19.05" customHeight="1">
      <c r="A99" s="109"/>
      <c r="B99" s="111"/>
      <c r="C99" s="111"/>
      <c r="D99" s="111"/>
      <c r="E99" s="111"/>
      <c r="F99" s="111"/>
      <c r="G99" s="111"/>
      <c r="H99" s="111"/>
      <c r="I99" s="111"/>
      <c r="J99" s="113"/>
      <c r="K99" s="20" t="str">
        <f ca="1">IF(A97="","",IF(MOD(ROW(),3)=1,"上午",IF(MOD(ROW(),3)=2,"下午","加班")))</f>
        <v/>
      </c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7"/>
      <c r="XED99" s="28"/>
      <c r="XEE99" s="28"/>
      <c r="XEF99" s="28"/>
      <c r="XEG99" s="28"/>
      <c r="XEH99" s="28"/>
      <c r="XEI99" s="28"/>
      <c r="XEJ99" s="28"/>
      <c r="XEK99" s="28"/>
      <c r="XEL99" s="28"/>
      <c r="XEM99" s="28"/>
      <c r="XEN99" s="28"/>
      <c r="XEO99" s="28"/>
      <c r="XEP99" s="28"/>
      <c r="XEQ99" s="28"/>
      <c r="XER99" s="28"/>
      <c r="XES99" s="28"/>
      <c r="XET99" s="28"/>
      <c r="XEU99" s="28"/>
      <c r="XEV99" s="28"/>
      <c r="XEW99" s="28"/>
      <c r="XEX99" s="28"/>
      <c r="XEY99" s="28"/>
      <c r="XEZ99" s="28"/>
      <c r="XFA99" s="28"/>
      <c r="XFB99" s="28"/>
      <c r="XFC99" s="28"/>
      <c r="XFD99" s="28"/>
    </row>
    <row r="100" spans="1:42 16358:16384" s="3" customFormat="1" ht="19.05" customHeight="1">
      <c r="A100" s="109" t="str">
        <f ca="1">IF(B100=0,"",COUNTA($B$3:$B99))</f>
        <v/>
      </c>
      <c r="B100" s="111">
        <f ca="1">INDIRECT("员工信息表!B"&amp;COUNTA($B$3:$B99)+2)</f>
        <v>0</v>
      </c>
      <c r="C100" s="111"/>
      <c r="D100" s="111">
        <f>(COUNTIF($L100:$AP100,"出勤")+COUNTIF($L101:$AP101,"出勤"))*0.5</f>
        <v>0</v>
      </c>
      <c r="E100" s="111">
        <f>(COUNTIF($L100:$AP100,"事假")+COUNTIF($L101:$AP101,"事假"))*0.5</f>
        <v>0</v>
      </c>
      <c r="F100" s="111">
        <f>(COUNTIF($L100:$AP100,"病假")+COUNTIF($L101:$AP101,"病假"))*0.5</f>
        <v>0</v>
      </c>
      <c r="G100" s="111">
        <f>(COUNTIF($L100:$AP100,"休假")+COUNTIF($L101:$AP101,"休假"))*0.5</f>
        <v>0</v>
      </c>
      <c r="H100" s="111">
        <f>(COUNTIF($L100:$AP100,"缺勤")+COUNTIF($L101:$AP101,"缺勤"))*0.5</f>
        <v>0</v>
      </c>
      <c r="I100" s="111">
        <f>(COUNTIF($L100:$AP100,"放假")+COUNTIF($L101:$AP101,"放假"))*0.5</f>
        <v>0</v>
      </c>
      <c r="J100" s="113">
        <f>(SUM(L102:AP102))/$AO$2</f>
        <v>0</v>
      </c>
      <c r="K100" s="16" t="str">
        <f ca="1">IF(A100="","",IF(MOD(ROW(),3)=1,"上午",IF(MOD(ROW(),3)=2,"下午","加班")))</f>
        <v/>
      </c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25"/>
      <c r="XED100" s="28"/>
      <c r="XEE100" s="28"/>
      <c r="XEF100" s="28"/>
      <c r="XEG100" s="28"/>
      <c r="XEH100" s="28"/>
      <c r="XEI100" s="28"/>
      <c r="XEJ100" s="28"/>
      <c r="XEK100" s="28"/>
      <c r="XEL100" s="28"/>
      <c r="XEM100" s="28"/>
      <c r="XEN100" s="28"/>
      <c r="XEO100" s="28"/>
      <c r="XEP100" s="28"/>
      <c r="XEQ100" s="28"/>
      <c r="XER100" s="28"/>
      <c r="XES100" s="28"/>
      <c r="XET100" s="28"/>
      <c r="XEU100" s="28"/>
      <c r="XEV100" s="28"/>
      <c r="XEW100" s="28"/>
      <c r="XEX100" s="28"/>
      <c r="XEY100" s="28"/>
      <c r="XEZ100" s="28"/>
      <c r="XFA100" s="28"/>
      <c r="XFB100" s="28"/>
      <c r="XFC100" s="28"/>
      <c r="XFD100" s="28"/>
    </row>
    <row r="101" spans="1:42 16358:16384" s="3" customFormat="1" ht="19.05" customHeight="1">
      <c r="A101" s="109"/>
      <c r="B101" s="111"/>
      <c r="C101" s="111"/>
      <c r="D101" s="111"/>
      <c r="E101" s="111"/>
      <c r="F101" s="111"/>
      <c r="G101" s="111"/>
      <c r="H101" s="111"/>
      <c r="I101" s="111"/>
      <c r="J101" s="113"/>
      <c r="K101" s="18" t="str">
        <f ca="1">IF(A100="","",IF(MOD(ROW(),3)=1,"上午",IF(MOD(ROW(),3)=2,"下午","加班")))</f>
        <v/>
      </c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26"/>
      <c r="XED101" s="28"/>
      <c r="XEE101" s="28"/>
      <c r="XEF101" s="28"/>
      <c r="XEG101" s="28"/>
      <c r="XEH101" s="28"/>
      <c r="XEI101" s="28"/>
      <c r="XEJ101" s="28"/>
      <c r="XEK101" s="28"/>
      <c r="XEL101" s="28"/>
      <c r="XEM101" s="28"/>
      <c r="XEN101" s="28"/>
      <c r="XEO101" s="28"/>
      <c r="XEP101" s="28"/>
      <c r="XEQ101" s="28"/>
      <c r="XER101" s="28"/>
      <c r="XES101" s="28"/>
      <c r="XET101" s="28"/>
      <c r="XEU101" s="28"/>
      <c r="XEV101" s="28"/>
      <c r="XEW101" s="28"/>
      <c r="XEX101" s="28"/>
      <c r="XEY101" s="28"/>
      <c r="XEZ101" s="28"/>
      <c r="XFA101" s="28"/>
      <c r="XFB101" s="28"/>
      <c r="XFC101" s="28"/>
      <c r="XFD101" s="28"/>
    </row>
    <row r="102" spans="1:42 16358:16384" s="3" customFormat="1" ht="19.05" customHeight="1">
      <c r="A102" s="109"/>
      <c r="B102" s="111"/>
      <c r="C102" s="111"/>
      <c r="D102" s="111"/>
      <c r="E102" s="111"/>
      <c r="F102" s="111"/>
      <c r="G102" s="111"/>
      <c r="H102" s="111"/>
      <c r="I102" s="111"/>
      <c r="J102" s="113"/>
      <c r="K102" s="20" t="str">
        <f ca="1">IF(A100="","",IF(MOD(ROW(),3)=1,"上午",IF(MOD(ROW(),3)=2,"下午","加班")))</f>
        <v/>
      </c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7"/>
      <c r="XED102" s="28"/>
      <c r="XEE102" s="28"/>
      <c r="XEF102" s="28"/>
      <c r="XEG102" s="28"/>
      <c r="XEH102" s="28"/>
      <c r="XEI102" s="28"/>
      <c r="XEJ102" s="28"/>
      <c r="XEK102" s="28"/>
      <c r="XEL102" s="28"/>
      <c r="XEM102" s="28"/>
      <c r="XEN102" s="28"/>
      <c r="XEO102" s="28"/>
      <c r="XEP102" s="28"/>
      <c r="XEQ102" s="28"/>
      <c r="XER102" s="28"/>
      <c r="XES102" s="28"/>
      <c r="XET102" s="28"/>
      <c r="XEU102" s="28"/>
      <c r="XEV102" s="28"/>
      <c r="XEW102" s="28"/>
      <c r="XEX102" s="28"/>
      <c r="XEY102" s="28"/>
      <c r="XEZ102" s="28"/>
      <c r="XFA102" s="28"/>
      <c r="XFB102" s="28"/>
      <c r="XFC102" s="28"/>
      <c r="XFD102" s="28"/>
    </row>
    <row r="103" spans="1:42 16358:16384" s="3" customFormat="1" ht="19.05" customHeight="1">
      <c r="A103" s="109" t="str">
        <f ca="1">IF(B103=0,"",COUNTA($B$3:$B102))</f>
        <v/>
      </c>
      <c r="B103" s="111">
        <f ca="1">INDIRECT("员工信息表!B"&amp;COUNTA($B$3:$B102)+2)</f>
        <v>0</v>
      </c>
      <c r="C103" s="111"/>
      <c r="D103" s="111">
        <f>(COUNTIF($L103:$AP103,"出勤")+COUNTIF($L104:$AP104,"出勤"))*0.5</f>
        <v>0</v>
      </c>
      <c r="E103" s="111">
        <f>(COUNTIF($L103:$AP103,"事假")+COUNTIF($L104:$AP104,"事假"))*0.5</f>
        <v>0</v>
      </c>
      <c r="F103" s="111">
        <f>(COUNTIF($L103:$AP103,"病假")+COUNTIF($L104:$AP104,"病假"))*0.5</f>
        <v>0</v>
      </c>
      <c r="G103" s="111">
        <f>(COUNTIF($L103:$AP103,"休假")+COUNTIF($L104:$AP104,"休假"))*0.5</f>
        <v>0</v>
      </c>
      <c r="H103" s="111">
        <f>(COUNTIF($L103:$AP103,"缺勤")+COUNTIF($L104:$AP104,"缺勤"))*0.5</f>
        <v>0</v>
      </c>
      <c r="I103" s="111">
        <f>(COUNTIF($L103:$AP103,"放假")+COUNTIF($L104:$AP104,"放假"))*0.5</f>
        <v>0</v>
      </c>
      <c r="J103" s="113">
        <f>(SUM(L105:AP105))/$AO$2</f>
        <v>0</v>
      </c>
      <c r="K103" s="16" t="str">
        <f ca="1">IF(A103="","",IF(MOD(ROW(),3)=1,"上午",IF(MOD(ROW(),3)=2,"下午","加班")))</f>
        <v/>
      </c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25"/>
      <c r="XED103" s="28"/>
      <c r="XEE103" s="28"/>
      <c r="XEF103" s="28"/>
      <c r="XEG103" s="28"/>
      <c r="XEH103" s="28"/>
      <c r="XEI103" s="28"/>
      <c r="XEJ103" s="28"/>
      <c r="XEK103" s="28"/>
      <c r="XEL103" s="28"/>
      <c r="XEM103" s="28"/>
      <c r="XEN103" s="28"/>
      <c r="XEO103" s="28"/>
      <c r="XEP103" s="28"/>
      <c r="XEQ103" s="28"/>
      <c r="XER103" s="28"/>
      <c r="XES103" s="28"/>
      <c r="XET103" s="28"/>
      <c r="XEU103" s="28"/>
      <c r="XEV103" s="28"/>
      <c r="XEW103" s="28"/>
      <c r="XEX103" s="28"/>
      <c r="XEY103" s="28"/>
      <c r="XEZ103" s="28"/>
      <c r="XFA103" s="28"/>
      <c r="XFB103" s="28"/>
      <c r="XFC103" s="28"/>
      <c r="XFD103" s="28"/>
    </row>
    <row r="104" spans="1:42 16358:16384" s="3" customFormat="1" ht="19.05" customHeight="1">
      <c r="A104" s="109"/>
      <c r="B104" s="111"/>
      <c r="C104" s="111"/>
      <c r="D104" s="111"/>
      <c r="E104" s="111"/>
      <c r="F104" s="111"/>
      <c r="G104" s="111"/>
      <c r="H104" s="111"/>
      <c r="I104" s="111"/>
      <c r="J104" s="113"/>
      <c r="K104" s="18" t="str">
        <f ca="1">IF(A103="","",IF(MOD(ROW(),3)=1,"上午",IF(MOD(ROW(),3)=2,"下午","加班")))</f>
        <v/>
      </c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26"/>
      <c r="XED104" s="28"/>
      <c r="XEE104" s="28"/>
      <c r="XEF104" s="28"/>
      <c r="XEG104" s="28"/>
      <c r="XEH104" s="28"/>
      <c r="XEI104" s="28"/>
      <c r="XEJ104" s="28"/>
      <c r="XEK104" s="28"/>
      <c r="XEL104" s="28"/>
      <c r="XEM104" s="28"/>
      <c r="XEN104" s="28"/>
      <c r="XEO104" s="28"/>
      <c r="XEP104" s="28"/>
      <c r="XEQ104" s="28"/>
      <c r="XER104" s="28"/>
      <c r="XES104" s="28"/>
      <c r="XET104" s="28"/>
      <c r="XEU104" s="28"/>
      <c r="XEV104" s="28"/>
      <c r="XEW104" s="28"/>
      <c r="XEX104" s="28"/>
      <c r="XEY104" s="28"/>
      <c r="XEZ104" s="28"/>
      <c r="XFA104" s="28"/>
      <c r="XFB104" s="28"/>
      <c r="XFC104" s="28"/>
      <c r="XFD104" s="28"/>
    </row>
    <row r="105" spans="1:42 16358:16384" s="3" customFormat="1" ht="19.05" customHeight="1">
      <c r="A105" s="109"/>
      <c r="B105" s="111"/>
      <c r="C105" s="111"/>
      <c r="D105" s="111"/>
      <c r="E105" s="111"/>
      <c r="F105" s="111"/>
      <c r="G105" s="111"/>
      <c r="H105" s="111"/>
      <c r="I105" s="111"/>
      <c r="J105" s="113"/>
      <c r="K105" s="20" t="str">
        <f ca="1">IF(A103="","",IF(MOD(ROW(),3)=1,"上午",IF(MOD(ROW(),3)=2,"下午","加班")))</f>
        <v/>
      </c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7"/>
      <c r="XED105" s="28"/>
      <c r="XEE105" s="28"/>
      <c r="XEF105" s="28"/>
      <c r="XEG105" s="28"/>
      <c r="XEH105" s="28"/>
      <c r="XEI105" s="28"/>
      <c r="XEJ105" s="28"/>
      <c r="XEK105" s="28"/>
      <c r="XEL105" s="28"/>
      <c r="XEM105" s="28"/>
      <c r="XEN105" s="28"/>
      <c r="XEO105" s="28"/>
      <c r="XEP105" s="28"/>
      <c r="XEQ105" s="28"/>
      <c r="XER105" s="28"/>
      <c r="XES105" s="28"/>
      <c r="XET105" s="28"/>
      <c r="XEU105" s="28"/>
      <c r="XEV105" s="28"/>
      <c r="XEW105" s="28"/>
      <c r="XEX105" s="28"/>
      <c r="XEY105" s="28"/>
      <c r="XEZ105" s="28"/>
      <c r="XFA105" s="28"/>
      <c r="XFB105" s="28"/>
      <c r="XFC105" s="28"/>
      <c r="XFD105" s="28"/>
    </row>
    <row r="106" spans="1:42 16358:16384" s="3" customFormat="1" ht="19.05" customHeight="1">
      <c r="A106" s="109" t="str">
        <f ca="1">IF(B106=0,"",COUNTA($B$3:$B105))</f>
        <v/>
      </c>
      <c r="B106" s="111">
        <f ca="1">INDIRECT("员工信息表!B"&amp;COUNTA($B$3:$B105)+2)</f>
        <v>0</v>
      </c>
      <c r="C106" s="111"/>
      <c r="D106" s="111">
        <f>(COUNTIF($L106:$AP106,"出勤")+COUNTIF($L107:$AP107,"出勤"))*0.5</f>
        <v>0</v>
      </c>
      <c r="E106" s="111">
        <f>(COUNTIF($L106:$AP106,"事假")+COUNTIF($L107:$AP107,"事假"))*0.5</f>
        <v>0</v>
      </c>
      <c r="F106" s="111">
        <f>(COUNTIF($L106:$AP106,"病假")+COUNTIF($L107:$AP107,"病假"))*0.5</f>
        <v>0</v>
      </c>
      <c r="G106" s="111">
        <f>(COUNTIF($L106:$AP106,"休假")+COUNTIF($L107:$AP107,"休假"))*0.5</f>
        <v>0</v>
      </c>
      <c r="H106" s="111">
        <f>(COUNTIF($L106:$AP106,"缺勤")+COUNTIF($L107:$AP107,"缺勤"))*0.5</f>
        <v>0</v>
      </c>
      <c r="I106" s="111">
        <f>(COUNTIF($L106:$AP106,"放假")+COUNTIF($L107:$AP107,"放假"))*0.5</f>
        <v>0</v>
      </c>
      <c r="J106" s="113">
        <f>(SUM(L108:AP108))/$AO$2</f>
        <v>0</v>
      </c>
      <c r="K106" s="16" t="str">
        <f ca="1">IF(A106="","",IF(MOD(ROW(),3)=1,"上午",IF(MOD(ROW(),3)=2,"下午","加班")))</f>
        <v/>
      </c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25"/>
      <c r="XED106" s="28"/>
      <c r="XEE106" s="28"/>
      <c r="XEF106" s="28"/>
      <c r="XEG106" s="28"/>
      <c r="XEH106" s="28"/>
      <c r="XEI106" s="28"/>
      <c r="XEJ106" s="28"/>
      <c r="XEK106" s="28"/>
      <c r="XEL106" s="28"/>
      <c r="XEM106" s="28"/>
      <c r="XEN106" s="28"/>
      <c r="XEO106" s="28"/>
      <c r="XEP106" s="28"/>
      <c r="XEQ106" s="28"/>
      <c r="XER106" s="28"/>
      <c r="XES106" s="28"/>
      <c r="XET106" s="28"/>
      <c r="XEU106" s="28"/>
      <c r="XEV106" s="28"/>
      <c r="XEW106" s="28"/>
      <c r="XEX106" s="28"/>
      <c r="XEY106" s="28"/>
      <c r="XEZ106" s="28"/>
      <c r="XFA106" s="28"/>
      <c r="XFB106" s="28"/>
      <c r="XFC106" s="28"/>
      <c r="XFD106" s="28"/>
    </row>
    <row r="107" spans="1:42 16358:16384" s="3" customFormat="1" ht="19.05" customHeight="1">
      <c r="A107" s="109"/>
      <c r="B107" s="111"/>
      <c r="C107" s="111"/>
      <c r="D107" s="111"/>
      <c r="E107" s="111"/>
      <c r="F107" s="111"/>
      <c r="G107" s="111"/>
      <c r="H107" s="111"/>
      <c r="I107" s="111"/>
      <c r="J107" s="113"/>
      <c r="K107" s="18" t="str">
        <f ca="1">IF(A106="","",IF(MOD(ROW(),3)=1,"上午",IF(MOD(ROW(),3)=2,"下午","加班")))</f>
        <v/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26"/>
      <c r="XED107" s="28"/>
      <c r="XEE107" s="28"/>
      <c r="XEF107" s="28"/>
      <c r="XEG107" s="28"/>
      <c r="XEH107" s="28"/>
      <c r="XEI107" s="28"/>
      <c r="XEJ107" s="28"/>
      <c r="XEK107" s="28"/>
      <c r="XEL107" s="28"/>
      <c r="XEM107" s="28"/>
      <c r="XEN107" s="28"/>
      <c r="XEO107" s="28"/>
      <c r="XEP107" s="28"/>
      <c r="XEQ107" s="28"/>
      <c r="XER107" s="28"/>
      <c r="XES107" s="28"/>
      <c r="XET107" s="28"/>
      <c r="XEU107" s="28"/>
      <c r="XEV107" s="28"/>
      <c r="XEW107" s="28"/>
      <c r="XEX107" s="28"/>
      <c r="XEY107" s="28"/>
      <c r="XEZ107" s="28"/>
      <c r="XFA107" s="28"/>
      <c r="XFB107" s="28"/>
      <c r="XFC107" s="28"/>
      <c r="XFD107" s="28"/>
    </row>
    <row r="108" spans="1:42 16358:16384" s="3" customFormat="1" ht="19.05" customHeight="1">
      <c r="A108" s="109"/>
      <c r="B108" s="111"/>
      <c r="C108" s="111"/>
      <c r="D108" s="111"/>
      <c r="E108" s="111"/>
      <c r="F108" s="111"/>
      <c r="G108" s="111"/>
      <c r="H108" s="111"/>
      <c r="I108" s="111"/>
      <c r="J108" s="113"/>
      <c r="K108" s="20" t="str">
        <f ca="1">IF(A106="","",IF(MOD(ROW(),3)=1,"上午",IF(MOD(ROW(),3)=2,"下午","加班")))</f>
        <v/>
      </c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7"/>
      <c r="XED108" s="28"/>
      <c r="XEE108" s="28"/>
      <c r="XEF108" s="28"/>
      <c r="XEG108" s="28"/>
      <c r="XEH108" s="28"/>
      <c r="XEI108" s="28"/>
      <c r="XEJ108" s="28"/>
      <c r="XEK108" s="28"/>
      <c r="XEL108" s="28"/>
      <c r="XEM108" s="28"/>
      <c r="XEN108" s="28"/>
      <c r="XEO108" s="28"/>
      <c r="XEP108" s="28"/>
      <c r="XEQ108" s="28"/>
      <c r="XER108" s="28"/>
      <c r="XES108" s="28"/>
      <c r="XET108" s="28"/>
      <c r="XEU108" s="28"/>
      <c r="XEV108" s="28"/>
      <c r="XEW108" s="28"/>
      <c r="XEX108" s="28"/>
      <c r="XEY108" s="28"/>
      <c r="XEZ108" s="28"/>
      <c r="XFA108" s="28"/>
      <c r="XFB108" s="28"/>
      <c r="XFC108" s="28"/>
      <c r="XFD108" s="28"/>
    </row>
    <row r="109" spans="1:42 16358:16384" s="3" customFormat="1" ht="19.05" customHeight="1">
      <c r="A109" s="109" t="str">
        <f ca="1">IF(B109=0,"",COUNTA($B$3:$B108))</f>
        <v/>
      </c>
      <c r="B109" s="111">
        <f ca="1">INDIRECT("员工信息表!B"&amp;COUNTA($B$3:$B108)+2)</f>
        <v>0</v>
      </c>
      <c r="C109" s="111"/>
      <c r="D109" s="111">
        <f>(COUNTIF($L109:$AP109,"出勤")+COUNTIF($L110:$AP110,"出勤"))*0.5</f>
        <v>0</v>
      </c>
      <c r="E109" s="111">
        <f>(COUNTIF($L109:$AP109,"事假")+COUNTIF($L110:$AP110,"事假"))*0.5</f>
        <v>0</v>
      </c>
      <c r="F109" s="111">
        <f>(COUNTIF($L109:$AP109,"病假")+COUNTIF($L110:$AP110,"病假"))*0.5</f>
        <v>0</v>
      </c>
      <c r="G109" s="111">
        <f>(COUNTIF($L109:$AP109,"休假")+COUNTIF($L110:$AP110,"休假"))*0.5</f>
        <v>0</v>
      </c>
      <c r="H109" s="111">
        <f>(COUNTIF($L109:$AP109,"缺勤")+COUNTIF($L110:$AP110,"缺勤"))*0.5</f>
        <v>0</v>
      </c>
      <c r="I109" s="111">
        <f>(COUNTIF($L109:$AP109,"放假")+COUNTIF($L110:$AP110,"放假"))*0.5</f>
        <v>0</v>
      </c>
      <c r="J109" s="113">
        <f>(SUM(L111:AP111))/$AO$2</f>
        <v>0</v>
      </c>
      <c r="K109" s="16" t="str">
        <f ca="1">IF(A109="","",IF(MOD(ROW(),3)=1,"上午",IF(MOD(ROW(),3)=2,"下午","加班")))</f>
        <v/>
      </c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25"/>
      <c r="XED109" s="28"/>
      <c r="XEE109" s="28"/>
      <c r="XEF109" s="28"/>
      <c r="XEG109" s="28"/>
      <c r="XEH109" s="28"/>
      <c r="XEI109" s="28"/>
      <c r="XEJ109" s="28"/>
      <c r="XEK109" s="28"/>
      <c r="XEL109" s="28"/>
      <c r="XEM109" s="28"/>
      <c r="XEN109" s="28"/>
      <c r="XEO109" s="28"/>
      <c r="XEP109" s="28"/>
      <c r="XEQ109" s="28"/>
      <c r="XER109" s="28"/>
      <c r="XES109" s="28"/>
      <c r="XET109" s="28"/>
      <c r="XEU109" s="28"/>
      <c r="XEV109" s="28"/>
      <c r="XEW109" s="28"/>
      <c r="XEX109" s="28"/>
      <c r="XEY109" s="28"/>
      <c r="XEZ109" s="28"/>
      <c r="XFA109" s="28"/>
      <c r="XFB109" s="28"/>
      <c r="XFC109" s="28"/>
      <c r="XFD109" s="28"/>
    </row>
    <row r="110" spans="1:42 16358:16384" s="3" customFormat="1" ht="19.05" customHeight="1">
      <c r="A110" s="109"/>
      <c r="B110" s="111"/>
      <c r="C110" s="111"/>
      <c r="D110" s="111"/>
      <c r="E110" s="111"/>
      <c r="F110" s="111"/>
      <c r="G110" s="111"/>
      <c r="H110" s="111"/>
      <c r="I110" s="111"/>
      <c r="J110" s="113"/>
      <c r="K110" s="18" t="str">
        <f ca="1">IF(A109="","",IF(MOD(ROW(),3)=1,"上午",IF(MOD(ROW(),3)=2,"下午","加班")))</f>
        <v/>
      </c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26"/>
      <c r="XED110" s="28"/>
      <c r="XEE110" s="28"/>
      <c r="XEF110" s="28"/>
      <c r="XEG110" s="28"/>
      <c r="XEH110" s="28"/>
      <c r="XEI110" s="28"/>
      <c r="XEJ110" s="28"/>
      <c r="XEK110" s="28"/>
      <c r="XEL110" s="28"/>
      <c r="XEM110" s="28"/>
      <c r="XEN110" s="28"/>
      <c r="XEO110" s="28"/>
      <c r="XEP110" s="28"/>
      <c r="XEQ110" s="28"/>
      <c r="XER110" s="28"/>
      <c r="XES110" s="28"/>
      <c r="XET110" s="28"/>
      <c r="XEU110" s="28"/>
      <c r="XEV110" s="28"/>
      <c r="XEW110" s="28"/>
      <c r="XEX110" s="28"/>
      <c r="XEY110" s="28"/>
      <c r="XEZ110" s="28"/>
      <c r="XFA110" s="28"/>
      <c r="XFB110" s="28"/>
      <c r="XFC110" s="28"/>
      <c r="XFD110" s="28"/>
    </row>
    <row r="111" spans="1:42 16358:16384" s="3" customFormat="1" ht="19.05" customHeight="1">
      <c r="A111" s="109"/>
      <c r="B111" s="111"/>
      <c r="C111" s="111"/>
      <c r="D111" s="111"/>
      <c r="E111" s="111"/>
      <c r="F111" s="111"/>
      <c r="G111" s="111"/>
      <c r="H111" s="111"/>
      <c r="I111" s="111"/>
      <c r="J111" s="113"/>
      <c r="K111" s="20" t="str">
        <f ca="1">IF(A109="","",IF(MOD(ROW(),3)=1,"上午",IF(MOD(ROW(),3)=2,"下午","加班")))</f>
        <v/>
      </c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7"/>
      <c r="XED111" s="28"/>
      <c r="XEE111" s="28"/>
      <c r="XEF111" s="28"/>
      <c r="XEG111" s="28"/>
      <c r="XEH111" s="28"/>
      <c r="XEI111" s="28"/>
      <c r="XEJ111" s="28"/>
      <c r="XEK111" s="28"/>
      <c r="XEL111" s="28"/>
      <c r="XEM111" s="28"/>
      <c r="XEN111" s="28"/>
      <c r="XEO111" s="28"/>
      <c r="XEP111" s="28"/>
      <c r="XEQ111" s="28"/>
      <c r="XER111" s="28"/>
      <c r="XES111" s="28"/>
      <c r="XET111" s="28"/>
      <c r="XEU111" s="28"/>
      <c r="XEV111" s="28"/>
      <c r="XEW111" s="28"/>
      <c r="XEX111" s="28"/>
      <c r="XEY111" s="28"/>
      <c r="XEZ111" s="28"/>
      <c r="XFA111" s="28"/>
      <c r="XFB111" s="28"/>
      <c r="XFC111" s="28"/>
      <c r="XFD111" s="28"/>
    </row>
    <row r="112" spans="1:42 16358:16384" s="3" customFormat="1" ht="19.05" customHeight="1">
      <c r="A112" s="109" t="str">
        <f ca="1">IF(B112=0,"",COUNTA($B$3:$B111))</f>
        <v/>
      </c>
      <c r="B112" s="111">
        <f ca="1">INDIRECT("员工信息表!B"&amp;COUNTA($B$3:$B111)+2)</f>
        <v>0</v>
      </c>
      <c r="C112" s="111"/>
      <c r="D112" s="111">
        <f>(COUNTIF($L112:$AP112,"出勤")+COUNTIF($L113:$AP113,"出勤"))*0.5</f>
        <v>0</v>
      </c>
      <c r="E112" s="111">
        <f>(COUNTIF($L112:$AP112,"事假")+COUNTIF($L113:$AP113,"事假"))*0.5</f>
        <v>0</v>
      </c>
      <c r="F112" s="111">
        <f>(COUNTIF($L112:$AP112,"病假")+COUNTIF($L113:$AP113,"病假"))*0.5</f>
        <v>0</v>
      </c>
      <c r="G112" s="111">
        <f>(COUNTIF($L112:$AP112,"休假")+COUNTIF($L113:$AP113,"休假"))*0.5</f>
        <v>0</v>
      </c>
      <c r="H112" s="111">
        <f>(COUNTIF($L112:$AP112,"缺勤")+COUNTIF($L113:$AP113,"缺勤"))*0.5</f>
        <v>0</v>
      </c>
      <c r="I112" s="111">
        <f>(COUNTIF($L112:$AP112,"放假")+COUNTIF($L113:$AP113,"放假"))*0.5</f>
        <v>0</v>
      </c>
      <c r="J112" s="113">
        <f>(SUM(L114:AP114))/$AO$2</f>
        <v>0</v>
      </c>
      <c r="K112" s="16" t="str">
        <f ca="1">IF(A112="","",IF(MOD(ROW(),3)=1,"上午",IF(MOD(ROW(),3)=2,"下午","加班")))</f>
        <v/>
      </c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25"/>
      <c r="XED112" s="28"/>
      <c r="XEE112" s="28"/>
      <c r="XEF112" s="28"/>
      <c r="XEG112" s="28"/>
      <c r="XEH112" s="28"/>
      <c r="XEI112" s="28"/>
      <c r="XEJ112" s="28"/>
      <c r="XEK112" s="28"/>
      <c r="XEL112" s="28"/>
      <c r="XEM112" s="28"/>
      <c r="XEN112" s="28"/>
      <c r="XEO112" s="28"/>
      <c r="XEP112" s="28"/>
      <c r="XEQ112" s="28"/>
      <c r="XER112" s="28"/>
      <c r="XES112" s="28"/>
      <c r="XET112" s="28"/>
      <c r="XEU112" s="28"/>
      <c r="XEV112" s="28"/>
      <c r="XEW112" s="28"/>
      <c r="XEX112" s="28"/>
      <c r="XEY112" s="28"/>
      <c r="XEZ112" s="28"/>
      <c r="XFA112" s="28"/>
      <c r="XFB112" s="28"/>
      <c r="XFC112" s="28"/>
      <c r="XFD112" s="28"/>
    </row>
    <row r="113" spans="1:42 16358:16384" s="3" customFormat="1" ht="19.05" customHeight="1">
      <c r="A113" s="109"/>
      <c r="B113" s="111"/>
      <c r="C113" s="111"/>
      <c r="D113" s="111"/>
      <c r="E113" s="111"/>
      <c r="F113" s="111"/>
      <c r="G113" s="111"/>
      <c r="H113" s="111"/>
      <c r="I113" s="111"/>
      <c r="J113" s="113"/>
      <c r="K113" s="18" t="str">
        <f ca="1">IF(A112="","",IF(MOD(ROW(),3)=1,"上午",IF(MOD(ROW(),3)=2,"下午","加班")))</f>
        <v/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26"/>
      <c r="XED113" s="28"/>
      <c r="XEE113" s="28"/>
      <c r="XEF113" s="28"/>
      <c r="XEG113" s="28"/>
      <c r="XEH113" s="28"/>
      <c r="XEI113" s="28"/>
      <c r="XEJ113" s="28"/>
      <c r="XEK113" s="28"/>
      <c r="XEL113" s="28"/>
      <c r="XEM113" s="28"/>
      <c r="XEN113" s="28"/>
      <c r="XEO113" s="28"/>
      <c r="XEP113" s="28"/>
      <c r="XEQ113" s="28"/>
      <c r="XER113" s="28"/>
      <c r="XES113" s="28"/>
      <c r="XET113" s="28"/>
      <c r="XEU113" s="28"/>
      <c r="XEV113" s="28"/>
      <c r="XEW113" s="28"/>
      <c r="XEX113" s="28"/>
      <c r="XEY113" s="28"/>
      <c r="XEZ113" s="28"/>
      <c r="XFA113" s="28"/>
      <c r="XFB113" s="28"/>
      <c r="XFC113" s="28"/>
      <c r="XFD113" s="28"/>
    </row>
    <row r="114" spans="1:42 16358:16384" s="3" customFormat="1" ht="19.05" customHeight="1">
      <c r="A114" s="109"/>
      <c r="B114" s="111"/>
      <c r="C114" s="111"/>
      <c r="D114" s="111"/>
      <c r="E114" s="111"/>
      <c r="F114" s="111"/>
      <c r="G114" s="111"/>
      <c r="H114" s="111"/>
      <c r="I114" s="111"/>
      <c r="J114" s="113"/>
      <c r="K114" s="20" t="str">
        <f ca="1">IF(A112="","",IF(MOD(ROW(),3)=1,"上午",IF(MOD(ROW(),3)=2,"下午","加班")))</f>
        <v/>
      </c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7"/>
      <c r="XED114" s="28"/>
      <c r="XEE114" s="28"/>
      <c r="XEF114" s="28"/>
      <c r="XEG114" s="28"/>
      <c r="XEH114" s="28"/>
      <c r="XEI114" s="28"/>
      <c r="XEJ114" s="28"/>
      <c r="XEK114" s="28"/>
      <c r="XEL114" s="28"/>
      <c r="XEM114" s="28"/>
      <c r="XEN114" s="28"/>
      <c r="XEO114" s="28"/>
      <c r="XEP114" s="28"/>
      <c r="XEQ114" s="28"/>
      <c r="XER114" s="28"/>
      <c r="XES114" s="28"/>
      <c r="XET114" s="28"/>
      <c r="XEU114" s="28"/>
      <c r="XEV114" s="28"/>
      <c r="XEW114" s="28"/>
      <c r="XEX114" s="28"/>
      <c r="XEY114" s="28"/>
      <c r="XEZ114" s="28"/>
      <c r="XFA114" s="28"/>
      <c r="XFB114" s="28"/>
      <c r="XFC114" s="28"/>
      <c r="XFD114" s="28"/>
    </row>
    <row r="115" spans="1:42 16358:16384" s="3" customFormat="1" ht="19.05" customHeight="1">
      <c r="A115" s="109" t="str">
        <f ca="1">IF(B115=0,"",COUNTA($B$3:$B114))</f>
        <v/>
      </c>
      <c r="B115" s="111">
        <f ca="1">INDIRECT("员工信息表!B"&amp;COUNTA($B$3:$B114)+2)</f>
        <v>0</v>
      </c>
      <c r="C115" s="111"/>
      <c r="D115" s="111">
        <f>(COUNTIF($L115:$AP115,"出勤")+COUNTIF($L116:$AP116,"出勤"))*0.5</f>
        <v>0</v>
      </c>
      <c r="E115" s="111">
        <f>(COUNTIF($L115:$AP115,"事假")+COUNTIF($L116:$AP116,"事假"))*0.5</f>
        <v>0</v>
      </c>
      <c r="F115" s="111">
        <f>(COUNTIF($L115:$AP115,"病假")+COUNTIF($L116:$AP116,"病假"))*0.5</f>
        <v>0</v>
      </c>
      <c r="G115" s="111">
        <f>(COUNTIF($L115:$AP115,"休假")+COUNTIF($L116:$AP116,"休假"))*0.5</f>
        <v>0</v>
      </c>
      <c r="H115" s="111">
        <f>(COUNTIF($L115:$AP115,"缺勤")+COUNTIF($L116:$AP116,"缺勤"))*0.5</f>
        <v>0</v>
      </c>
      <c r="I115" s="111">
        <f>(COUNTIF($L115:$AP115,"放假")+COUNTIF($L116:$AP116,"放假"))*0.5</f>
        <v>0</v>
      </c>
      <c r="J115" s="113">
        <f>(SUM(L117:AP117))/$AO$2</f>
        <v>0</v>
      </c>
      <c r="K115" s="16" t="str">
        <f ca="1">IF(A115="","",IF(MOD(ROW(),3)=1,"上午",IF(MOD(ROW(),3)=2,"下午","加班")))</f>
        <v/>
      </c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25"/>
      <c r="XED115" s="28"/>
      <c r="XEE115" s="28"/>
      <c r="XEF115" s="28"/>
      <c r="XEG115" s="28"/>
      <c r="XEH115" s="28"/>
      <c r="XEI115" s="28"/>
      <c r="XEJ115" s="28"/>
      <c r="XEK115" s="28"/>
      <c r="XEL115" s="28"/>
      <c r="XEM115" s="28"/>
      <c r="XEN115" s="28"/>
      <c r="XEO115" s="28"/>
      <c r="XEP115" s="28"/>
      <c r="XEQ115" s="28"/>
      <c r="XER115" s="28"/>
      <c r="XES115" s="28"/>
      <c r="XET115" s="28"/>
      <c r="XEU115" s="28"/>
      <c r="XEV115" s="28"/>
      <c r="XEW115" s="28"/>
      <c r="XEX115" s="28"/>
      <c r="XEY115" s="28"/>
      <c r="XEZ115" s="28"/>
      <c r="XFA115" s="28"/>
      <c r="XFB115" s="28"/>
      <c r="XFC115" s="28"/>
      <c r="XFD115" s="28"/>
    </row>
    <row r="116" spans="1:42 16358:16384" s="3" customFormat="1" ht="19.05" customHeight="1">
      <c r="A116" s="109"/>
      <c r="B116" s="111"/>
      <c r="C116" s="111"/>
      <c r="D116" s="111"/>
      <c r="E116" s="111"/>
      <c r="F116" s="111"/>
      <c r="G116" s="111"/>
      <c r="H116" s="111"/>
      <c r="I116" s="111"/>
      <c r="J116" s="113"/>
      <c r="K116" s="18" t="str">
        <f ca="1">IF(A115="","",IF(MOD(ROW(),3)=1,"上午",IF(MOD(ROW(),3)=2,"下午","加班")))</f>
        <v/>
      </c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26"/>
      <c r="XED116" s="28"/>
      <c r="XEE116" s="28"/>
      <c r="XEF116" s="28"/>
      <c r="XEG116" s="28"/>
      <c r="XEH116" s="28"/>
      <c r="XEI116" s="28"/>
      <c r="XEJ116" s="28"/>
      <c r="XEK116" s="28"/>
      <c r="XEL116" s="28"/>
      <c r="XEM116" s="28"/>
      <c r="XEN116" s="28"/>
      <c r="XEO116" s="28"/>
      <c r="XEP116" s="28"/>
      <c r="XEQ116" s="28"/>
      <c r="XER116" s="28"/>
      <c r="XES116" s="28"/>
      <c r="XET116" s="28"/>
      <c r="XEU116" s="28"/>
      <c r="XEV116" s="28"/>
      <c r="XEW116" s="28"/>
      <c r="XEX116" s="28"/>
      <c r="XEY116" s="28"/>
      <c r="XEZ116" s="28"/>
      <c r="XFA116" s="28"/>
      <c r="XFB116" s="28"/>
      <c r="XFC116" s="28"/>
      <c r="XFD116" s="28"/>
    </row>
    <row r="117" spans="1:42 16358:16384" s="3" customFormat="1" ht="19.05" customHeight="1">
      <c r="A117" s="109"/>
      <c r="B117" s="111"/>
      <c r="C117" s="111"/>
      <c r="D117" s="111"/>
      <c r="E117" s="111"/>
      <c r="F117" s="111"/>
      <c r="G117" s="111"/>
      <c r="H117" s="111"/>
      <c r="I117" s="111"/>
      <c r="J117" s="113"/>
      <c r="K117" s="20" t="str">
        <f ca="1">IF(A115="","",IF(MOD(ROW(),3)=1,"上午",IF(MOD(ROW(),3)=2,"下午","加班")))</f>
        <v/>
      </c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7"/>
      <c r="XED117" s="28"/>
      <c r="XEE117" s="28"/>
      <c r="XEF117" s="28"/>
      <c r="XEG117" s="28"/>
      <c r="XEH117" s="28"/>
      <c r="XEI117" s="28"/>
      <c r="XEJ117" s="28"/>
      <c r="XEK117" s="28"/>
      <c r="XEL117" s="28"/>
      <c r="XEM117" s="28"/>
      <c r="XEN117" s="28"/>
      <c r="XEO117" s="28"/>
      <c r="XEP117" s="28"/>
      <c r="XEQ117" s="28"/>
      <c r="XER117" s="28"/>
      <c r="XES117" s="28"/>
      <c r="XET117" s="28"/>
      <c r="XEU117" s="28"/>
      <c r="XEV117" s="28"/>
      <c r="XEW117" s="28"/>
      <c r="XEX117" s="28"/>
      <c r="XEY117" s="28"/>
      <c r="XEZ117" s="28"/>
      <c r="XFA117" s="28"/>
      <c r="XFB117" s="28"/>
      <c r="XFC117" s="28"/>
      <c r="XFD117" s="28"/>
    </row>
    <row r="118" spans="1:42 16358:16384" s="3" customFormat="1" ht="19.05" customHeight="1">
      <c r="A118" s="109" t="str">
        <f ca="1">IF(B118=0,"",COUNTA($B$3:$B117))</f>
        <v/>
      </c>
      <c r="B118" s="111">
        <f ca="1">INDIRECT("员工信息表!B"&amp;COUNTA($B$3:$B117)+2)</f>
        <v>0</v>
      </c>
      <c r="C118" s="111"/>
      <c r="D118" s="111">
        <f>(COUNTIF($L118:$AP118,"出勤")+COUNTIF($L119:$AP119,"出勤"))*0.5</f>
        <v>0</v>
      </c>
      <c r="E118" s="111">
        <f>(COUNTIF($L118:$AP118,"事假")+COUNTIF($L119:$AP119,"事假"))*0.5</f>
        <v>0</v>
      </c>
      <c r="F118" s="111">
        <f>(COUNTIF($L118:$AP118,"病假")+COUNTIF($L119:$AP119,"病假"))*0.5</f>
        <v>0</v>
      </c>
      <c r="G118" s="111">
        <f>(COUNTIF($L118:$AP118,"休假")+COUNTIF($L119:$AP119,"休假"))*0.5</f>
        <v>0</v>
      </c>
      <c r="H118" s="111">
        <f>(COUNTIF($L118:$AP118,"缺勤")+COUNTIF($L119:$AP119,"缺勤"))*0.5</f>
        <v>0</v>
      </c>
      <c r="I118" s="111">
        <f>(COUNTIF($L118:$AP118,"放假")+COUNTIF($L119:$AP119,"放假"))*0.5</f>
        <v>0</v>
      </c>
      <c r="J118" s="113">
        <f>(SUM(L120:AP120))/$AO$2</f>
        <v>0</v>
      </c>
      <c r="K118" s="16" t="str">
        <f ca="1">IF(A118="","",IF(MOD(ROW(),3)=1,"上午",IF(MOD(ROW(),3)=2,"下午","加班")))</f>
        <v/>
      </c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25"/>
      <c r="XED118" s="28"/>
      <c r="XEE118" s="28"/>
      <c r="XEF118" s="28"/>
      <c r="XEG118" s="28"/>
      <c r="XEH118" s="28"/>
      <c r="XEI118" s="28"/>
      <c r="XEJ118" s="28"/>
      <c r="XEK118" s="28"/>
      <c r="XEL118" s="28"/>
      <c r="XEM118" s="28"/>
      <c r="XEN118" s="28"/>
      <c r="XEO118" s="28"/>
      <c r="XEP118" s="28"/>
      <c r="XEQ118" s="28"/>
      <c r="XER118" s="28"/>
      <c r="XES118" s="28"/>
      <c r="XET118" s="28"/>
      <c r="XEU118" s="28"/>
      <c r="XEV118" s="28"/>
      <c r="XEW118" s="28"/>
      <c r="XEX118" s="28"/>
      <c r="XEY118" s="28"/>
      <c r="XEZ118" s="28"/>
      <c r="XFA118" s="28"/>
      <c r="XFB118" s="28"/>
      <c r="XFC118" s="28"/>
      <c r="XFD118" s="28"/>
    </row>
    <row r="119" spans="1:42 16358:16384" s="3" customFormat="1" ht="19.05" customHeight="1">
      <c r="A119" s="109"/>
      <c r="B119" s="111"/>
      <c r="C119" s="111"/>
      <c r="D119" s="111"/>
      <c r="E119" s="111"/>
      <c r="F119" s="111"/>
      <c r="G119" s="111"/>
      <c r="H119" s="111"/>
      <c r="I119" s="111"/>
      <c r="J119" s="113"/>
      <c r="K119" s="18" t="str">
        <f ca="1">IF(A118="","",IF(MOD(ROW(),3)=1,"上午",IF(MOD(ROW(),3)=2,"下午","加班")))</f>
        <v/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26"/>
      <c r="XED119" s="28"/>
      <c r="XEE119" s="28"/>
      <c r="XEF119" s="28"/>
      <c r="XEG119" s="28"/>
      <c r="XEH119" s="28"/>
      <c r="XEI119" s="28"/>
      <c r="XEJ119" s="28"/>
      <c r="XEK119" s="28"/>
      <c r="XEL119" s="28"/>
      <c r="XEM119" s="28"/>
      <c r="XEN119" s="28"/>
      <c r="XEO119" s="28"/>
      <c r="XEP119" s="28"/>
      <c r="XEQ119" s="28"/>
      <c r="XER119" s="28"/>
      <c r="XES119" s="28"/>
      <c r="XET119" s="28"/>
      <c r="XEU119" s="28"/>
      <c r="XEV119" s="28"/>
      <c r="XEW119" s="28"/>
      <c r="XEX119" s="28"/>
      <c r="XEY119" s="28"/>
      <c r="XEZ119" s="28"/>
      <c r="XFA119" s="28"/>
      <c r="XFB119" s="28"/>
      <c r="XFC119" s="28"/>
      <c r="XFD119" s="28"/>
    </row>
    <row r="120" spans="1:42 16358:16384" s="3" customFormat="1" ht="19.05" customHeight="1">
      <c r="A120" s="109"/>
      <c r="B120" s="111"/>
      <c r="C120" s="111"/>
      <c r="D120" s="111"/>
      <c r="E120" s="111"/>
      <c r="F120" s="111"/>
      <c r="G120" s="111"/>
      <c r="H120" s="111"/>
      <c r="I120" s="111"/>
      <c r="J120" s="113"/>
      <c r="K120" s="20" t="str">
        <f ca="1">IF(A118="","",IF(MOD(ROW(),3)=1,"上午",IF(MOD(ROW(),3)=2,"下午","加班")))</f>
        <v/>
      </c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7"/>
      <c r="XED120" s="28"/>
      <c r="XEE120" s="28"/>
      <c r="XEF120" s="28"/>
      <c r="XEG120" s="28"/>
      <c r="XEH120" s="28"/>
      <c r="XEI120" s="28"/>
      <c r="XEJ120" s="28"/>
      <c r="XEK120" s="28"/>
      <c r="XEL120" s="28"/>
      <c r="XEM120" s="28"/>
      <c r="XEN120" s="28"/>
      <c r="XEO120" s="28"/>
      <c r="XEP120" s="28"/>
      <c r="XEQ120" s="28"/>
      <c r="XER120" s="28"/>
      <c r="XES120" s="28"/>
      <c r="XET120" s="28"/>
      <c r="XEU120" s="28"/>
      <c r="XEV120" s="28"/>
      <c r="XEW120" s="28"/>
      <c r="XEX120" s="28"/>
      <c r="XEY120" s="28"/>
      <c r="XEZ120" s="28"/>
      <c r="XFA120" s="28"/>
      <c r="XFB120" s="28"/>
      <c r="XFC120" s="28"/>
      <c r="XFD120" s="28"/>
    </row>
    <row r="121" spans="1:42 16358:16384" s="3" customFormat="1" ht="19.05" customHeight="1">
      <c r="A121" s="109" t="str">
        <f ca="1">IF(B121=0,"",COUNTA($B$3:$B120))</f>
        <v/>
      </c>
      <c r="B121" s="111">
        <f ca="1">INDIRECT("员工信息表!B"&amp;COUNTA($B$3:$B120)+2)</f>
        <v>0</v>
      </c>
      <c r="C121" s="111"/>
      <c r="D121" s="111">
        <f>(COUNTIF($L121:$AP121,"出勤")+COUNTIF($L122:$AP122,"出勤"))*0.5</f>
        <v>0</v>
      </c>
      <c r="E121" s="111">
        <f>(COUNTIF($L121:$AP121,"事假")+COUNTIF($L122:$AP122,"事假"))*0.5</f>
        <v>0</v>
      </c>
      <c r="F121" s="111">
        <f>(COUNTIF($L121:$AP121,"病假")+COUNTIF($L122:$AP122,"病假"))*0.5</f>
        <v>0</v>
      </c>
      <c r="G121" s="111">
        <f>(COUNTIF($L121:$AP121,"休假")+COUNTIF($L122:$AP122,"休假"))*0.5</f>
        <v>0</v>
      </c>
      <c r="H121" s="111">
        <f>(COUNTIF($L121:$AP121,"缺勤")+COUNTIF($L122:$AP122,"缺勤"))*0.5</f>
        <v>0</v>
      </c>
      <c r="I121" s="111">
        <f>(COUNTIF($L121:$AP121,"放假")+COUNTIF($L122:$AP122,"放假"))*0.5</f>
        <v>0</v>
      </c>
      <c r="J121" s="113">
        <f>(SUM(L123:AP123))/$AO$2</f>
        <v>0</v>
      </c>
      <c r="K121" s="16" t="str">
        <f ca="1">IF(A121="","",IF(MOD(ROW(),3)=1,"上午",IF(MOD(ROW(),3)=2,"下午","加班")))</f>
        <v/>
      </c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25"/>
      <c r="XED121" s="28"/>
      <c r="XEE121" s="28"/>
      <c r="XEF121" s="28"/>
      <c r="XEG121" s="28"/>
      <c r="XEH121" s="28"/>
      <c r="XEI121" s="28"/>
      <c r="XEJ121" s="28"/>
      <c r="XEK121" s="28"/>
      <c r="XEL121" s="28"/>
      <c r="XEM121" s="28"/>
      <c r="XEN121" s="28"/>
      <c r="XEO121" s="28"/>
      <c r="XEP121" s="28"/>
      <c r="XEQ121" s="28"/>
      <c r="XER121" s="28"/>
      <c r="XES121" s="28"/>
      <c r="XET121" s="28"/>
      <c r="XEU121" s="28"/>
      <c r="XEV121" s="28"/>
      <c r="XEW121" s="28"/>
      <c r="XEX121" s="28"/>
      <c r="XEY121" s="28"/>
      <c r="XEZ121" s="28"/>
      <c r="XFA121" s="28"/>
      <c r="XFB121" s="28"/>
      <c r="XFC121" s="28"/>
      <c r="XFD121" s="28"/>
    </row>
    <row r="122" spans="1:42 16358:16384" s="3" customFormat="1" ht="19.05" customHeight="1">
      <c r="A122" s="109"/>
      <c r="B122" s="111"/>
      <c r="C122" s="111"/>
      <c r="D122" s="111"/>
      <c r="E122" s="111"/>
      <c r="F122" s="111"/>
      <c r="G122" s="111"/>
      <c r="H122" s="111"/>
      <c r="I122" s="111"/>
      <c r="J122" s="113"/>
      <c r="K122" s="18" t="str">
        <f ca="1">IF(A121="","",IF(MOD(ROW(),3)=1,"上午",IF(MOD(ROW(),3)=2,"下午","加班")))</f>
        <v/>
      </c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26"/>
      <c r="XED122" s="28"/>
      <c r="XEE122" s="28"/>
      <c r="XEF122" s="28"/>
      <c r="XEG122" s="28"/>
      <c r="XEH122" s="28"/>
      <c r="XEI122" s="28"/>
      <c r="XEJ122" s="28"/>
      <c r="XEK122" s="28"/>
      <c r="XEL122" s="28"/>
      <c r="XEM122" s="28"/>
      <c r="XEN122" s="28"/>
      <c r="XEO122" s="28"/>
      <c r="XEP122" s="28"/>
      <c r="XEQ122" s="28"/>
      <c r="XER122" s="28"/>
      <c r="XES122" s="28"/>
      <c r="XET122" s="28"/>
      <c r="XEU122" s="28"/>
      <c r="XEV122" s="28"/>
      <c r="XEW122" s="28"/>
      <c r="XEX122" s="28"/>
      <c r="XEY122" s="28"/>
      <c r="XEZ122" s="28"/>
      <c r="XFA122" s="28"/>
      <c r="XFB122" s="28"/>
      <c r="XFC122" s="28"/>
      <c r="XFD122" s="28"/>
    </row>
    <row r="123" spans="1:42 16358:16384" s="3" customFormat="1" ht="19.05" customHeight="1">
      <c r="A123" s="109"/>
      <c r="B123" s="111"/>
      <c r="C123" s="111"/>
      <c r="D123" s="111"/>
      <c r="E123" s="111"/>
      <c r="F123" s="111"/>
      <c r="G123" s="111"/>
      <c r="H123" s="111"/>
      <c r="I123" s="111"/>
      <c r="J123" s="113"/>
      <c r="K123" s="20" t="str">
        <f ca="1">IF(A121="","",IF(MOD(ROW(),3)=1,"上午",IF(MOD(ROW(),3)=2,"下午","加班")))</f>
        <v/>
      </c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7"/>
      <c r="XED123" s="28"/>
      <c r="XEE123" s="28"/>
      <c r="XEF123" s="28"/>
      <c r="XEG123" s="28"/>
      <c r="XEH123" s="28"/>
      <c r="XEI123" s="28"/>
      <c r="XEJ123" s="28"/>
      <c r="XEK123" s="28"/>
      <c r="XEL123" s="28"/>
      <c r="XEM123" s="28"/>
      <c r="XEN123" s="28"/>
      <c r="XEO123" s="28"/>
      <c r="XEP123" s="28"/>
      <c r="XEQ123" s="28"/>
      <c r="XER123" s="28"/>
      <c r="XES123" s="28"/>
      <c r="XET123" s="28"/>
      <c r="XEU123" s="28"/>
      <c r="XEV123" s="28"/>
      <c r="XEW123" s="28"/>
      <c r="XEX123" s="28"/>
      <c r="XEY123" s="28"/>
      <c r="XEZ123" s="28"/>
      <c r="XFA123" s="28"/>
      <c r="XFB123" s="28"/>
      <c r="XFC123" s="28"/>
      <c r="XFD123" s="28"/>
    </row>
    <row r="124" spans="1:42 16358:16384" s="3" customFormat="1" ht="19.05" customHeight="1">
      <c r="A124" s="109" t="str">
        <f ca="1">IF(B124=0,"",COUNTA($B$3:$B123))</f>
        <v/>
      </c>
      <c r="B124" s="111">
        <f ca="1">INDIRECT("员工信息表!B"&amp;COUNTA($B$3:$B123)+2)</f>
        <v>0</v>
      </c>
      <c r="C124" s="111"/>
      <c r="D124" s="111">
        <f>(COUNTIF($L124:$AP124,"出勤")+COUNTIF($L125:$AP125,"出勤"))*0.5</f>
        <v>0</v>
      </c>
      <c r="E124" s="111">
        <f>(COUNTIF($L124:$AP124,"事假")+COUNTIF($L125:$AP125,"事假"))*0.5</f>
        <v>0</v>
      </c>
      <c r="F124" s="111">
        <f>(COUNTIF($L124:$AP124,"病假")+COUNTIF($L125:$AP125,"病假"))*0.5</f>
        <v>0</v>
      </c>
      <c r="G124" s="111">
        <f>(COUNTIF($L124:$AP124,"休假")+COUNTIF($L125:$AP125,"休假"))*0.5</f>
        <v>0</v>
      </c>
      <c r="H124" s="111">
        <f>(COUNTIF($L124:$AP124,"缺勤")+COUNTIF($L125:$AP125,"缺勤"))*0.5</f>
        <v>0</v>
      </c>
      <c r="I124" s="111">
        <f>(COUNTIF($L124:$AP124,"放假")+COUNTIF($L125:$AP125,"放假"))*0.5</f>
        <v>0</v>
      </c>
      <c r="J124" s="113">
        <f>(SUM(L126:AP126))/$AO$2</f>
        <v>0</v>
      </c>
      <c r="K124" s="16" t="str">
        <f ca="1">IF(A124="","",IF(MOD(ROW(),3)=1,"上午",IF(MOD(ROW(),3)=2,"下午","加班")))</f>
        <v/>
      </c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25"/>
      <c r="XED124" s="28"/>
      <c r="XEE124" s="28"/>
      <c r="XEF124" s="28"/>
      <c r="XEG124" s="28"/>
      <c r="XEH124" s="28"/>
      <c r="XEI124" s="28"/>
      <c r="XEJ124" s="28"/>
      <c r="XEK124" s="28"/>
      <c r="XEL124" s="28"/>
      <c r="XEM124" s="28"/>
      <c r="XEN124" s="28"/>
      <c r="XEO124" s="28"/>
      <c r="XEP124" s="28"/>
      <c r="XEQ124" s="28"/>
      <c r="XER124" s="28"/>
      <c r="XES124" s="28"/>
      <c r="XET124" s="28"/>
      <c r="XEU124" s="28"/>
      <c r="XEV124" s="28"/>
      <c r="XEW124" s="28"/>
      <c r="XEX124" s="28"/>
      <c r="XEY124" s="28"/>
      <c r="XEZ124" s="28"/>
      <c r="XFA124" s="28"/>
      <c r="XFB124" s="28"/>
      <c r="XFC124" s="28"/>
      <c r="XFD124" s="28"/>
    </row>
    <row r="125" spans="1:42 16358:16384" s="3" customFormat="1" ht="19.05" customHeight="1">
      <c r="A125" s="109"/>
      <c r="B125" s="111"/>
      <c r="C125" s="111"/>
      <c r="D125" s="111"/>
      <c r="E125" s="111"/>
      <c r="F125" s="111"/>
      <c r="G125" s="111"/>
      <c r="H125" s="111"/>
      <c r="I125" s="111"/>
      <c r="J125" s="113"/>
      <c r="K125" s="18" t="str">
        <f ca="1">IF(A124="","",IF(MOD(ROW(),3)=1,"上午",IF(MOD(ROW(),3)=2,"下午","加班")))</f>
        <v/>
      </c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26"/>
      <c r="XED125" s="28"/>
      <c r="XEE125" s="28"/>
      <c r="XEF125" s="28"/>
      <c r="XEG125" s="28"/>
      <c r="XEH125" s="28"/>
      <c r="XEI125" s="28"/>
      <c r="XEJ125" s="28"/>
      <c r="XEK125" s="28"/>
      <c r="XEL125" s="28"/>
      <c r="XEM125" s="28"/>
      <c r="XEN125" s="28"/>
      <c r="XEO125" s="28"/>
      <c r="XEP125" s="28"/>
      <c r="XEQ125" s="28"/>
      <c r="XER125" s="28"/>
      <c r="XES125" s="28"/>
      <c r="XET125" s="28"/>
      <c r="XEU125" s="28"/>
      <c r="XEV125" s="28"/>
      <c r="XEW125" s="28"/>
      <c r="XEX125" s="28"/>
      <c r="XEY125" s="28"/>
      <c r="XEZ125" s="28"/>
      <c r="XFA125" s="28"/>
      <c r="XFB125" s="28"/>
      <c r="XFC125" s="28"/>
      <c r="XFD125" s="28"/>
    </row>
    <row r="126" spans="1:42 16358:16384" s="3" customFormat="1" ht="19.05" customHeight="1">
      <c r="A126" s="109"/>
      <c r="B126" s="111"/>
      <c r="C126" s="111"/>
      <c r="D126" s="111"/>
      <c r="E126" s="111"/>
      <c r="F126" s="111"/>
      <c r="G126" s="111"/>
      <c r="H126" s="111"/>
      <c r="I126" s="111"/>
      <c r="J126" s="113"/>
      <c r="K126" s="20" t="str">
        <f ca="1">IF(A124="","",IF(MOD(ROW(),3)=1,"上午",IF(MOD(ROW(),3)=2,"下午","加班")))</f>
        <v/>
      </c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7"/>
      <c r="XED126" s="28"/>
      <c r="XEE126" s="28"/>
      <c r="XEF126" s="28"/>
      <c r="XEG126" s="28"/>
      <c r="XEH126" s="28"/>
      <c r="XEI126" s="28"/>
      <c r="XEJ126" s="28"/>
      <c r="XEK126" s="28"/>
      <c r="XEL126" s="28"/>
      <c r="XEM126" s="28"/>
      <c r="XEN126" s="28"/>
      <c r="XEO126" s="28"/>
      <c r="XEP126" s="28"/>
      <c r="XEQ126" s="28"/>
      <c r="XER126" s="28"/>
      <c r="XES126" s="28"/>
      <c r="XET126" s="28"/>
      <c r="XEU126" s="28"/>
      <c r="XEV126" s="28"/>
      <c r="XEW126" s="28"/>
      <c r="XEX126" s="28"/>
      <c r="XEY126" s="28"/>
      <c r="XEZ126" s="28"/>
      <c r="XFA126" s="28"/>
      <c r="XFB126" s="28"/>
      <c r="XFC126" s="28"/>
      <c r="XFD126" s="28"/>
    </row>
    <row r="127" spans="1:42 16358:16384" s="3" customFormat="1" ht="19.05" customHeight="1">
      <c r="A127" s="109" t="str">
        <f ca="1">IF(B127=0,"",COUNTA($B$3:$B126))</f>
        <v/>
      </c>
      <c r="B127" s="111">
        <f ca="1">INDIRECT("员工信息表!B"&amp;COUNTA($B$3:$B126)+2)</f>
        <v>0</v>
      </c>
      <c r="C127" s="111"/>
      <c r="D127" s="111">
        <f>(COUNTIF($L127:$AP127,"出勤")+COUNTIF($L128:$AP128,"出勤"))*0.5</f>
        <v>0</v>
      </c>
      <c r="E127" s="111">
        <f>(COUNTIF($L127:$AP127,"事假")+COUNTIF($L128:$AP128,"事假"))*0.5</f>
        <v>0</v>
      </c>
      <c r="F127" s="111">
        <f>(COUNTIF($L127:$AP127,"病假")+COUNTIF($L128:$AP128,"病假"))*0.5</f>
        <v>0</v>
      </c>
      <c r="G127" s="111">
        <f>(COUNTIF($L127:$AP127,"休假")+COUNTIF($L128:$AP128,"休假"))*0.5</f>
        <v>0</v>
      </c>
      <c r="H127" s="111">
        <f>(COUNTIF($L127:$AP127,"缺勤")+COUNTIF($L128:$AP128,"缺勤"))*0.5</f>
        <v>0</v>
      </c>
      <c r="I127" s="111">
        <f>(COUNTIF($L127:$AP127,"放假")+COUNTIF($L128:$AP128,"放假"))*0.5</f>
        <v>0</v>
      </c>
      <c r="J127" s="113">
        <f>(SUM(L129:AP129))/$AO$2</f>
        <v>0</v>
      </c>
      <c r="K127" s="16" t="str">
        <f ca="1">IF(A127="","",IF(MOD(ROW(),3)=1,"上午",IF(MOD(ROW(),3)=2,"下午","加班")))</f>
        <v/>
      </c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25"/>
      <c r="XED127" s="28"/>
      <c r="XEE127" s="28"/>
      <c r="XEF127" s="28"/>
      <c r="XEG127" s="28"/>
      <c r="XEH127" s="28"/>
      <c r="XEI127" s="28"/>
      <c r="XEJ127" s="28"/>
      <c r="XEK127" s="28"/>
      <c r="XEL127" s="28"/>
      <c r="XEM127" s="28"/>
      <c r="XEN127" s="28"/>
      <c r="XEO127" s="28"/>
      <c r="XEP127" s="28"/>
      <c r="XEQ127" s="28"/>
      <c r="XER127" s="28"/>
      <c r="XES127" s="28"/>
      <c r="XET127" s="28"/>
      <c r="XEU127" s="28"/>
      <c r="XEV127" s="28"/>
      <c r="XEW127" s="28"/>
      <c r="XEX127" s="28"/>
      <c r="XEY127" s="28"/>
      <c r="XEZ127" s="28"/>
      <c r="XFA127" s="28"/>
      <c r="XFB127" s="28"/>
      <c r="XFC127" s="28"/>
      <c r="XFD127" s="28"/>
    </row>
    <row r="128" spans="1:42 16358:16384" s="3" customFormat="1" ht="19.05" customHeight="1">
      <c r="A128" s="109"/>
      <c r="B128" s="111"/>
      <c r="C128" s="111"/>
      <c r="D128" s="111"/>
      <c r="E128" s="111"/>
      <c r="F128" s="111"/>
      <c r="G128" s="111"/>
      <c r="H128" s="111"/>
      <c r="I128" s="111"/>
      <c r="J128" s="113"/>
      <c r="K128" s="18" t="str">
        <f ca="1">IF(A127="","",IF(MOD(ROW(),3)=1,"上午",IF(MOD(ROW(),3)=2,"下午","加班")))</f>
        <v/>
      </c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26"/>
      <c r="XED128" s="28"/>
      <c r="XEE128" s="28"/>
      <c r="XEF128" s="28"/>
      <c r="XEG128" s="28"/>
      <c r="XEH128" s="28"/>
      <c r="XEI128" s="28"/>
      <c r="XEJ128" s="28"/>
      <c r="XEK128" s="28"/>
      <c r="XEL128" s="28"/>
      <c r="XEM128" s="28"/>
      <c r="XEN128" s="28"/>
      <c r="XEO128" s="28"/>
      <c r="XEP128" s="28"/>
      <c r="XEQ128" s="28"/>
      <c r="XER128" s="28"/>
      <c r="XES128" s="28"/>
      <c r="XET128" s="28"/>
      <c r="XEU128" s="28"/>
      <c r="XEV128" s="28"/>
      <c r="XEW128" s="28"/>
      <c r="XEX128" s="28"/>
      <c r="XEY128" s="28"/>
      <c r="XEZ128" s="28"/>
      <c r="XFA128" s="28"/>
      <c r="XFB128" s="28"/>
      <c r="XFC128" s="28"/>
      <c r="XFD128" s="28"/>
    </row>
    <row r="129" spans="1:42 16358:16384" s="3" customFormat="1" ht="19.05" customHeight="1">
      <c r="A129" s="109"/>
      <c r="B129" s="111"/>
      <c r="C129" s="111"/>
      <c r="D129" s="111"/>
      <c r="E129" s="111"/>
      <c r="F129" s="111"/>
      <c r="G129" s="111"/>
      <c r="H129" s="111"/>
      <c r="I129" s="111"/>
      <c r="J129" s="113"/>
      <c r="K129" s="20" t="str">
        <f ca="1">IF(A127="","",IF(MOD(ROW(),3)=1,"上午",IF(MOD(ROW(),3)=2,"下午","加班")))</f>
        <v/>
      </c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7"/>
      <c r="XED129" s="28"/>
      <c r="XEE129" s="28"/>
      <c r="XEF129" s="28"/>
      <c r="XEG129" s="28"/>
      <c r="XEH129" s="28"/>
      <c r="XEI129" s="28"/>
      <c r="XEJ129" s="28"/>
      <c r="XEK129" s="28"/>
      <c r="XEL129" s="28"/>
      <c r="XEM129" s="28"/>
      <c r="XEN129" s="28"/>
      <c r="XEO129" s="28"/>
      <c r="XEP129" s="28"/>
      <c r="XEQ129" s="28"/>
      <c r="XER129" s="28"/>
      <c r="XES129" s="28"/>
      <c r="XET129" s="28"/>
      <c r="XEU129" s="28"/>
      <c r="XEV129" s="28"/>
      <c r="XEW129" s="28"/>
      <c r="XEX129" s="28"/>
      <c r="XEY129" s="28"/>
      <c r="XEZ129" s="28"/>
      <c r="XFA129" s="28"/>
      <c r="XFB129" s="28"/>
      <c r="XFC129" s="28"/>
      <c r="XFD129" s="28"/>
    </row>
    <row r="130" spans="1:42 16358:16384" s="3" customFormat="1" ht="19.05" customHeight="1">
      <c r="A130" s="109" t="str">
        <f ca="1">IF(B130=0,"",COUNTA($B$3:$B129))</f>
        <v/>
      </c>
      <c r="B130" s="111">
        <f ca="1">INDIRECT("员工信息表!B"&amp;COUNTA($B$3:$B129)+2)</f>
        <v>0</v>
      </c>
      <c r="C130" s="111"/>
      <c r="D130" s="111">
        <f>(COUNTIF($L130:$AP130,"出勤")+COUNTIF($L131:$AP131,"出勤"))*0.5</f>
        <v>0</v>
      </c>
      <c r="E130" s="111">
        <f>(COUNTIF($L130:$AP130,"事假")+COUNTIF($L131:$AP131,"事假"))*0.5</f>
        <v>0</v>
      </c>
      <c r="F130" s="111">
        <f>(COUNTIF($L130:$AP130,"病假")+COUNTIF($L131:$AP131,"病假"))*0.5</f>
        <v>0</v>
      </c>
      <c r="G130" s="111">
        <f>(COUNTIF($L130:$AP130,"休假")+COUNTIF($L131:$AP131,"休假"))*0.5</f>
        <v>0</v>
      </c>
      <c r="H130" s="111">
        <f>(COUNTIF($L130:$AP130,"缺勤")+COUNTIF($L131:$AP131,"缺勤"))*0.5</f>
        <v>0</v>
      </c>
      <c r="I130" s="111">
        <f>(COUNTIF($L130:$AP130,"放假")+COUNTIF($L131:$AP131,"放假"))*0.5</f>
        <v>0</v>
      </c>
      <c r="J130" s="113">
        <f>(SUM(L132:AP132))/$AO$2</f>
        <v>0</v>
      </c>
      <c r="K130" s="16" t="str">
        <f ca="1">IF(A130="","",IF(MOD(ROW(),3)=1,"上午",IF(MOD(ROW(),3)=2,"下午","加班")))</f>
        <v/>
      </c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25"/>
      <c r="XED130" s="28"/>
      <c r="XEE130" s="28"/>
      <c r="XEF130" s="28"/>
      <c r="XEG130" s="28"/>
      <c r="XEH130" s="28"/>
      <c r="XEI130" s="28"/>
      <c r="XEJ130" s="28"/>
      <c r="XEK130" s="28"/>
      <c r="XEL130" s="28"/>
      <c r="XEM130" s="28"/>
      <c r="XEN130" s="28"/>
      <c r="XEO130" s="28"/>
      <c r="XEP130" s="28"/>
      <c r="XEQ130" s="28"/>
      <c r="XER130" s="28"/>
      <c r="XES130" s="28"/>
      <c r="XET130" s="28"/>
      <c r="XEU130" s="28"/>
      <c r="XEV130" s="28"/>
      <c r="XEW130" s="28"/>
      <c r="XEX130" s="28"/>
      <c r="XEY130" s="28"/>
      <c r="XEZ130" s="28"/>
      <c r="XFA130" s="28"/>
      <c r="XFB130" s="28"/>
      <c r="XFC130" s="28"/>
      <c r="XFD130" s="28"/>
    </row>
    <row r="131" spans="1:42 16358:16384" s="3" customFormat="1" ht="19.05" customHeight="1">
      <c r="A131" s="109"/>
      <c r="B131" s="111"/>
      <c r="C131" s="111"/>
      <c r="D131" s="111"/>
      <c r="E131" s="111"/>
      <c r="F131" s="111"/>
      <c r="G131" s="111"/>
      <c r="H131" s="111"/>
      <c r="I131" s="111"/>
      <c r="J131" s="113"/>
      <c r="K131" s="18" t="str">
        <f ca="1">IF(A130="","",IF(MOD(ROW(),3)=1,"上午",IF(MOD(ROW(),3)=2,"下午","加班")))</f>
        <v/>
      </c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26"/>
      <c r="XED131" s="28"/>
      <c r="XEE131" s="28"/>
      <c r="XEF131" s="28"/>
      <c r="XEG131" s="28"/>
      <c r="XEH131" s="28"/>
      <c r="XEI131" s="28"/>
      <c r="XEJ131" s="28"/>
      <c r="XEK131" s="28"/>
      <c r="XEL131" s="28"/>
      <c r="XEM131" s="28"/>
      <c r="XEN131" s="28"/>
      <c r="XEO131" s="28"/>
      <c r="XEP131" s="28"/>
      <c r="XEQ131" s="28"/>
      <c r="XER131" s="28"/>
      <c r="XES131" s="28"/>
      <c r="XET131" s="28"/>
      <c r="XEU131" s="28"/>
      <c r="XEV131" s="28"/>
      <c r="XEW131" s="28"/>
      <c r="XEX131" s="28"/>
      <c r="XEY131" s="28"/>
      <c r="XEZ131" s="28"/>
      <c r="XFA131" s="28"/>
      <c r="XFB131" s="28"/>
      <c r="XFC131" s="28"/>
      <c r="XFD131" s="28"/>
    </row>
    <row r="132" spans="1:42 16358:16384" s="3" customFormat="1" ht="19.05" customHeight="1">
      <c r="A132" s="109"/>
      <c r="B132" s="111"/>
      <c r="C132" s="111"/>
      <c r="D132" s="111"/>
      <c r="E132" s="111"/>
      <c r="F132" s="111"/>
      <c r="G132" s="111"/>
      <c r="H132" s="111"/>
      <c r="I132" s="111"/>
      <c r="J132" s="113"/>
      <c r="K132" s="20" t="str">
        <f ca="1">IF(A130="","",IF(MOD(ROW(),3)=1,"上午",IF(MOD(ROW(),3)=2,"下午","加班")))</f>
        <v/>
      </c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7"/>
      <c r="XED132" s="28"/>
      <c r="XEE132" s="28"/>
      <c r="XEF132" s="28"/>
      <c r="XEG132" s="28"/>
      <c r="XEH132" s="28"/>
      <c r="XEI132" s="28"/>
      <c r="XEJ132" s="28"/>
      <c r="XEK132" s="28"/>
      <c r="XEL132" s="28"/>
      <c r="XEM132" s="28"/>
      <c r="XEN132" s="28"/>
      <c r="XEO132" s="28"/>
      <c r="XEP132" s="28"/>
      <c r="XEQ132" s="28"/>
      <c r="XER132" s="28"/>
      <c r="XES132" s="28"/>
      <c r="XET132" s="28"/>
      <c r="XEU132" s="28"/>
      <c r="XEV132" s="28"/>
      <c r="XEW132" s="28"/>
      <c r="XEX132" s="28"/>
      <c r="XEY132" s="28"/>
      <c r="XEZ132" s="28"/>
      <c r="XFA132" s="28"/>
      <c r="XFB132" s="28"/>
      <c r="XFC132" s="28"/>
      <c r="XFD132" s="28"/>
    </row>
    <row r="133" spans="1:42 16358:16384" s="3" customFormat="1" ht="19.05" customHeight="1">
      <c r="A133" s="109" t="str">
        <f ca="1">IF(B133=0,"",COUNTA($B$3:$B132))</f>
        <v/>
      </c>
      <c r="B133" s="111">
        <f ca="1">INDIRECT("员工信息表!B"&amp;COUNTA($B$3:$B132)+2)</f>
        <v>0</v>
      </c>
      <c r="C133" s="111"/>
      <c r="D133" s="111">
        <f>(COUNTIF($L133:$AP133,"出勤")+COUNTIF($L134:$AP134,"出勤"))*0.5</f>
        <v>0</v>
      </c>
      <c r="E133" s="111">
        <f>(COUNTIF($L133:$AP133,"事假")+COUNTIF($L134:$AP134,"事假"))*0.5</f>
        <v>0</v>
      </c>
      <c r="F133" s="111">
        <f>(COUNTIF($L133:$AP133,"病假")+COUNTIF($L134:$AP134,"病假"))*0.5</f>
        <v>0</v>
      </c>
      <c r="G133" s="111">
        <f>(COUNTIF($L133:$AP133,"休假")+COUNTIF($L134:$AP134,"休假"))*0.5</f>
        <v>0</v>
      </c>
      <c r="H133" s="111">
        <f>(COUNTIF($L133:$AP133,"缺勤")+COUNTIF($L134:$AP134,"缺勤"))*0.5</f>
        <v>0</v>
      </c>
      <c r="I133" s="111">
        <f>(COUNTIF($L133:$AP133,"放假")+COUNTIF($L134:$AP134,"放假"))*0.5</f>
        <v>0</v>
      </c>
      <c r="J133" s="113">
        <f>(SUM(L135:AP135))/$AO$2</f>
        <v>0</v>
      </c>
      <c r="K133" s="16" t="str">
        <f ca="1">IF(A133="","",IF(MOD(ROW(),3)=1,"上午",IF(MOD(ROW(),3)=2,"下午","加班")))</f>
        <v/>
      </c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25"/>
      <c r="XED133" s="28"/>
      <c r="XEE133" s="28"/>
      <c r="XEF133" s="28"/>
      <c r="XEG133" s="28"/>
      <c r="XEH133" s="28"/>
      <c r="XEI133" s="28"/>
      <c r="XEJ133" s="28"/>
      <c r="XEK133" s="28"/>
      <c r="XEL133" s="28"/>
      <c r="XEM133" s="28"/>
      <c r="XEN133" s="28"/>
      <c r="XEO133" s="28"/>
      <c r="XEP133" s="28"/>
      <c r="XEQ133" s="28"/>
      <c r="XER133" s="28"/>
      <c r="XES133" s="28"/>
      <c r="XET133" s="28"/>
      <c r="XEU133" s="28"/>
      <c r="XEV133" s="28"/>
      <c r="XEW133" s="28"/>
      <c r="XEX133" s="28"/>
      <c r="XEY133" s="28"/>
      <c r="XEZ133" s="28"/>
      <c r="XFA133" s="28"/>
      <c r="XFB133" s="28"/>
      <c r="XFC133" s="28"/>
      <c r="XFD133" s="28"/>
    </row>
    <row r="134" spans="1:42 16358:16384" s="3" customFormat="1" ht="19.05" customHeight="1">
      <c r="A134" s="109"/>
      <c r="B134" s="111"/>
      <c r="C134" s="111"/>
      <c r="D134" s="111"/>
      <c r="E134" s="111"/>
      <c r="F134" s="111"/>
      <c r="G134" s="111"/>
      <c r="H134" s="111"/>
      <c r="I134" s="111"/>
      <c r="J134" s="113"/>
      <c r="K134" s="18" t="str">
        <f ca="1">IF(A133="","",IF(MOD(ROW(),3)=1,"上午",IF(MOD(ROW(),3)=2,"下午","加班")))</f>
        <v/>
      </c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26"/>
      <c r="XED134" s="28"/>
      <c r="XEE134" s="28"/>
      <c r="XEF134" s="28"/>
      <c r="XEG134" s="28"/>
      <c r="XEH134" s="28"/>
      <c r="XEI134" s="28"/>
      <c r="XEJ134" s="28"/>
      <c r="XEK134" s="28"/>
      <c r="XEL134" s="28"/>
      <c r="XEM134" s="28"/>
      <c r="XEN134" s="28"/>
      <c r="XEO134" s="28"/>
      <c r="XEP134" s="28"/>
      <c r="XEQ134" s="28"/>
      <c r="XER134" s="28"/>
      <c r="XES134" s="28"/>
      <c r="XET134" s="28"/>
      <c r="XEU134" s="28"/>
      <c r="XEV134" s="28"/>
      <c r="XEW134" s="28"/>
      <c r="XEX134" s="28"/>
      <c r="XEY134" s="28"/>
      <c r="XEZ134" s="28"/>
      <c r="XFA134" s="28"/>
      <c r="XFB134" s="28"/>
      <c r="XFC134" s="28"/>
      <c r="XFD134" s="28"/>
    </row>
    <row r="135" spans="1:42 16358:16384" s="3" customFormat="1" ht="19.05" customHeight="1">
      <c r="A135" s="109"/>
      <c r="B135" s="111"/>
      <c r="C135" s="111"/>
      <c r="D135" s="111"/>
      <c r="E135" s="111"/>
      <c r="F135" s="111"/>
      <c r="G135" s="111"/>
      <c r="H135" s="111"/>
      <c r="I135" s="111"/>
      <c r="J135" s="113"/>
      <c r="K135" s="20" t="str">
        <f ca="1">IF(A133="","",IF(MOD(ROW(),3)=1,"上午",IF(MOD(ROW(),3)=2,"下午","加班")))</f>
        <v/>
      </c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7"/>
      <c r="XED135" s="28"/>
      <c r="XEE135" s="28"/>
      <c r="XEF135" s="28"/>
      <c r="XEG135" s="28"/>
      <c r="XEH135" s="28"/>
      <c r="XEI135" s="28"/>
      <c r="XEJ135" s="28"/>
      <c r="XEK135" s="28"/>
      <c r="XEL135" s="28"/>
      <c r="XEM135" s="28"/>
      <c r="XEN135" s="28"/>
      <c r="XEO135" s="28"/>
      <c r="XEP135" s="28"/>
      <c r="XEQ135" s="28"/>
      <c r="XER135" s="28"/>
      <c r="XES135" s="28"/>
      <c r="XET135" s="28"/>
      <c r="XEU135" s="28"/>
      <c r="XEV135" s="28"/>
      <c r="XEW135" s="28"/>
      <c r="XEX135" s="28"/>
      <c r="XEY135" s="28"/>
      <c r="XEZ135" s="28"/>
      <c r="XFA135" s="28"/>
      <c r="XFB135" s="28"/>
      <c r="XFC135" s="28"/>
      <c r="XFD135" s="28"/>
    </row>
    <row r="136" spans="1:42 16358:16384" s="3" customFormat="1" ht="19.05" customHeight="1">
      <c r="A136" s="109" t="str">
        <f ca="1">IF(B136=0,"",COUNTA($B$3:$B135))</f>
        <v/>
      </c>
      <c r="B136" s="111">
        <f ca="1">INDIRECT("员工信息表!B"&amp;COUNTA($B$3:$B135)+2)</f>
        <v>0</v>
      </c>
      <c r="C136" s="111"/>
      <c r="D136" s="111">
        <f>(COUNTIF($L136:$AP136,"出勤")+COUNTIF($L137:$AP137,"出勤"))*0.5</f>
        <v>0</v>
      </c>
      <c r="E136" s="111">
        <f>(COUNTIF($L136:$AP136,"事假")+COUNTIF($L137:$AP137,"事假"))*0.5</f>
        <v>0</v>
      </c>
      <c r="F136" s="111">
        <f>(COUNTIF($L136:$AP136,"病假")+COUNTIF($L137:$AP137,"病假"))*0.5</f>
        <v>0</v>
      </c>
      <c r="G136" s="111">
        <f>(COUNTIF($L136:$AP136,"休假")+COUNTIF($L137:$AP137,"休假"))*0.5</f>
        <v>0</v>
      </c>
      <c r="H136" s="111">
        <f>(COUNTIF($L136:$AP136,"缺勤")+COUNTIF($L137:$AP137,"缺勤"))*0.5</f>
        <v>0</v>
      </c>
      <c r="I136" s="111">
        <f>(COUNTIF($L136:$AP136,"放假")+COUNTIF($L137:$AP137,"放假"))*0.5</f>
        <v>0</v>
      </c>
      <c r="J136" s="113">
        <f>(SUM(L138:AP138))/$AO$2</f>
        <v>0</v>
      </c>
      <c r="K136" s="16" t="str">
        <f ca="1">IF(A136="","",IF(MOD(ROW(),3)=1,"上午",IF(MOD(ROW(),3)=2,"下午","加班")))</f>
        <v/>
      </c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25"/>
      <c r="XED136" s="28"/>
      <c r="XEE136" s="28"/>
      <c r="XEF136" s="28"/>
      <c r="XEG136" s="28"/>
      <c r="XEH136" s="28"/>
      <c r="XEI136" s="28"/>
      <c r="XEJ136" s="28"/>
      <c r="XEK136" s="28"/>
      <c r="XEL136" s="28"/>
      <c r="XEM136" s="28"/>
      <c r="XEN136" s="28"/>
      <c r="XEO136" s="28"/>
      <c r="XEP136" s="28"/>
      <c r="XEQ136" s="28"/>
      <c r="XER136" s="28"/>
      <c r="XES136" s="28"/>
      <c r="XET136" s="28"/>
      <c r="XEU136" s="28"/>
      <c r="XEV136" s="28"/>
      <c r="XEW136" s="28"/>
      <c r="XEX136" s="28"/>
      <c r="XEY136" s="28"/>
      <c r="XEZ136" s="28"/>
      <c r="XFA136" s="28"/>
      <c r="XFB136" s="28"/>
      <c r="XFC136" s="28"/>
      <c r="XFD136" s="28"/>
    </row>
    <row r="137" spans="1:42 16358:16384" s="3" customFormat="1" ht="19.05" customHeight="1">
      <c r="A137" s="109"/>
      <c r="B137" s="111"/>
      <c r="C137" s="111"/>
      <c r="D137" s="111"/>
      <c r="E137" s="111"/>
      <c r="F137" s="111"/>
      <c r="G137" s="111"/>
      <c r="H137" s="111"/>
      <c r="I137" s="111"/>
      <c r="J137" s="113"/>
      <c r="K137" s="18" t="str">
        <f ca="1">IF(A136="","",IF(MOD(ROW(),3)=1,"上午",IF(MOD(ROW(),3)=2,"下午","加班")))</f>
        <v/>
      </c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26"/>
      <c r="XED137" s="28"/>
      <c r="XEE137" s="28"/>
      <c r="XEF137" s="28"/>
      <c r="XEG137" s="28"/>
      <c r="XEH137" s="28"/>
      <c r="XEI137" s="28"/>
      <c r="XEJ137" s="28"/>
      <c r="XEK137" s="28"/>
      <c r="XEL137" s="28"/>
      <c r="XEM137" s="28"/>
      <c r="XEN137" s="28"/>
      <c r="XEO137" s="28"/>
      <c r="XEP137" s="28"/>
      <c r="XEQ137" s="28"/>
      <c r="XER137" s="28"/>
      <c r="XES137" s="28"/>
      <c r="XET137" s="28"/>
      <c r="XEU137" s="28"/>
      <c r="XEV137" s="28"/>
      <c r="XEW137" s="28"/>
      <c r="XEX137" s="28"/>
      <c r="XEY137" s="28"/>
      <c r="XEZ137" s="28"/>
      <c r="XFA137" s="28"/>
      <c r="XFB137" s="28"/>
      <c r="XFC137" s="28"/>
      <c r="XFD137" s="28"/>
    </row>
    <row r="138" spans="1:42 16358:16384" s="3" customFormat="1" ht="19.05" customHeight="1">
      <c r="A138" s="109"/>
      <c r="B138" s="111"/>
      <c r="C138" s="111"/>
      <c r="D138" s="111"/>
      <c r="E138" s="111"/>
      <c r="F138" s="111"/>
      <c r="G138" s="111"/>
      <c r="H138" s="111"/>
      <c r="I138" s="111"/>
      <c r="J138" s="113"/>
      <c r="K138" s="20" t="str">
        <f ca="1">IF(A136="","",IF(MOD(ROW(),3)=1,"上午",IF(MOD(ROW(),3)=2,"下午","加班")))</f>
        <v/>
      </c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7"/>
      <c r="XED138" s="28"/>
      <c r="XEE138" s="28"/>
      <c r="XEF138" s="28"/>
      <c r="XEG138" s="28"/>
      <c r="XEH138" s="28"/>
      <c r="XEI138" s="28"/>
      <c r="XEJ138" s="28"/>
      <c r="XEK138" s="28"/>
      <c r="XEL138" s="28"/>
      <c r="XEM138" s="28"/>
      <c r="XEN138" s="28"/>
      <c r="XEO138" s="28"/>
      <c r="XEP138" s="28"/>
      <c r="XEQ138" s="28"/>
      <c r="XER138" s="28"/>
      <c r="XES138" s="28"/>
      <c r="XET138" s="28"/>
      <c r="XEU138" s="28"/>
      <c r="XEV138" s="28"/>
      <c r="XEW138" s="28"/>
      <c r="XEX138" s="28"/>
      <c r="XEY138" s="28"/>
      <c r="XEZ138" s="28"/>
      <c r="XFA138" s="28"/>
      <c r="XFB138" s="28"/>
      <c r="XFC138" s="28"/>
      <c r="XFD138" s="28"/>
    </row>
    <row r="139" spans="1:42 16358:16384" s="3" customFormat="1" ht="19.05" customHeight="1">
      <c r="A139" s="109" t="str">
        <f ca="1">IF(B139=0,"",COUNTA($B$3:$B138))</f>
        <v/>
      </c>
      <c r="B139" s="111">
        <f ca="1">INDIRECT("员工信息表!B"&amp;COUNTA($B$3:$B138)+2)</f>
        <v>0</v>
      </c>
      <c r="C139" s="111"/>
      <c r="D139" s="111">
        <f>(COUNTIF($L139:$AP139,"出勤")+COUNTIF($L140:$AP140,"出勤"))*0.5</f>
        <v>0</v>
      </c>
      <c r="E139" s="111">
        <f>(COUNTIF($L139:$AP139,"事假")+COUNTIF($L140:$AP140,"事假"))*0.5</f>
        <v>0</v>
      </c>
      <c r="F139" s="111">
        <f>(COUNTIF($L139:$AP139,"病假")+COUNTIF($L140:$AP140,"病假"))*0.5</f>
        <v>0</v>
      </c>
      <c r="G139" s="111">
        <f>(COUNTIF($L139:$AP139,"休假")+COUNTIF($L140:$AP140,"休假"))*0.5</f>
        <v>0</v>
      </c>
      <c r="H139" s="111">
        <f>(COUNTIF($L139:$AP139,"缺勤")+COUNTIF($L140:$AP140,"缺勤"))*0.5</f>
        <v>0</v>
      </c>
      <c r="I139" s="111">
        <f>(COUNTIF($L139:$AP139,"放假")+COUNTIF($L140:$AP140,"放假"))*0.5</f>
        <v>0</v>
      </c>
      <c r="J139" s="113">
        <f>(SUM(L141:AP141))/$AO$2</f>
        <v>0</v>
      </c>
      <c r="K139" s="16" t="str">
        <f ca="1">IF(A139="","",IF(MOD(ROW(),3)=1,"上午",IF(MOD(ROW(),3)=2,"下午","加班")))</f>
        <v/>
      </c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25"/>
      <c r="XED139" s="28"/>
      <c r="XEE139" s="28"/>
      <c r="XEF139" s="28"/>
      <c r="XEG139" s="28"/>
      <c r="XEH139" s="28"/>
      <c r="XEI139" s="28"/>
      <c r="XEJ139" s="28"/>
      <c r="XEK139" s="28"/>
      <c r="XEL139" s="28"/>
      <c r="XEM139" s="28"/>
      <c r="XEN139" s="28"/>
      <c r="XEO139" s="28"/>
      <c r="XEP139" s="28"/>
      <c r="XEQ139" s="28"/>
      <c r="XER139" s="28"/>
      <c r="XES139" s="28"/>
      <c r="XET139" s="28"/>
      <c r="XEU139" s="28"/>
      <c r="XEV139" s="28"/>
      <c r="XEW139" s="28"/>
      <c r="XEX139" s="28"/>
      <c r="XEY139" s="28"/>
      <c r="XEZ139" s="28"/>
      <c r="XFA139" s="28"/>
      <c r="XFB139" s="28"/>
      <c r="XFC139" s="28"/>
      <c r="XFD139" s="28"/>
    </row>
    <row r="140" spans="1:42 16358:16384" s="3" customFormat="1" ht="19.05" customHeight="1">
      <c r="A140" s="109"/>
      <c r="B140" s="111"/>
      <c r="C140" s="111"/>
      <c r="D140" s="111"/>
      <c r="E140" s="111"/>
      <c r="F140" s="111"/>
      <c r="G140" s="111"/>
      <c r="H140" s="111"/>
      <c r="I140" s="111"/>
      <c r="J140" s="113"/>
      <c r="K140" s="18" t="str">
        <f ca="1">IF(A139="","",IF(MOD(ROW(),3)=1,"上午",IF(MOD(ROW(),3)=2,"下午","加班")))</f>
        <v/>
      </c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26"/>
      <c r="XED140" s="28"/>
      <c r="XEE140" s="28"/>
      <c r="XEF140" s="28"/>
      <c r="XEG140" s="28"/>
      <c r="XEH140" s="28"/>
      <c r="XEI140" s="28"/>
      <c r="XEJ140" s="28"/>
      <c r="XEK140" s="28"/>
      <c r="XEL140" s="28"/>
      <c r="XEM140" s="28"/>
      <c r="XEN140" s="28"/>
      <c r="XEO140" s="28"/>
      <c r="XEP140" s="28"/>
      <c r="XEQ140" s="28"/>
      <c r="XER140" s="28"/>
      <c r="XES140" s="28"/>
      <c r="XET140" s="28"/>
      <c r="XEU140" s="28"/>
      <c r="XEV140" s="28"/>
      <c r="XEW140" s="28"/>
      <c r="XEX140" s="28"/>
      <c r="XEY140" s="28"/>
      <c r="XEZ140" s="28"/>
      <c r="XFA140" s="28"/>
      <c r="XFB140" s="28"/>
      <c r="XFC140" s="28"/>
      <c r="XFD140" s="28"/>
    </row>
    <row r="141" spans="1:42 16358:16384" s="3" customFormat="1" ht="19.05" customHeight="1">
      <c r="A141" s="109"/>
      <c r="B141" s="111"/>
      <c r="C141" s="111"/>
      <c r="D141" s="111"/>
      <c r="E141" s="111"/>
      <c r="F141" s="111"/>
      <c r="G141" s="111"/>
      <c r="H141" s="111"/>
      <c r="I141" s="111"/>
      <c r="J141" s="113"/>
      <c r="K141" s="20" t="str">
        <f ca="1">IF(A139="","",IF(MOD(ROW(),3)=1,"上午",IF(MOD(ROW(),3)=2,"下午","加班")))</f>
        <v/>
      </c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7"/>
      <c r="XED141" s="28"/>
      <c r="XEE141" s="28"/>
      <c r="XEF141" s="28"/>
      <c r="XEG141" s="28"/>
      <c r="XEH141" s="28"/>
      <c r="XEI141" s="28"/>
      <c r="XEJ141" s="28"/>
      <c r="XEK141" s="28"/>
      <c r="XEL141" s="28"/>
      <c r="XEM141" s="28"/>
      <c r="XEN141" s="28"/>
      <c r="XEO141" s="28"/>
      <c r="XEP141" s="28"/>
      <c r="XEQ141" s="28"/>
      <c r="XER141" s="28"/>
      <c r="XES141" s="28"/>
      <c r="XET141" s="28"/>
      <c r="XEU141" s="28"/>
      <c r="XEV141" s="28"/>
      <c r="XEW141" s="28"/>
      <c r="XEX141" s="28"/>
      <c r="XEY141" s="28"/>
      <c r="XEZ141" s="28"/>
      <c r="XFA141" s="28"/>
      <c r="XFB141" s="28"/>
      <c r="XFC141" s="28"/>
      <c r="XFD141" s="28"/>
    </row>
    <row r="142" spans="1:42 16358:16384" s="3" customFormat="1" ht="19.05" customHeight="1">
      <c r="A142" s="109" t="str">
        <f ca="1">IF(B142=0,"",COUNTA($B$3:$B141))</f>
        <v/>
      </c>
      <c r="B142" s="111">
        <f ca="1">INDIRECT("员工信息表!B"&amp;COUNTA($B$3:$B141)+2)</f>
        <v>0</v>
      </c>
      <c r="C142" s="111"/>
      <c r="D142" s="111">
        <f>(COUNTIF($L142:$AP142,"出勤")+COUNTIF($L143:$AP143,"出勤"))*0.5</f>
        <v>0</v>
      </c>
      <c r="E142" s="111">
        <f>(COUNTIF($L142:$AP142,"事假")+COUNTIF($L143:$AP143,"事假"))*0.5</f>
        <v>0</v>
      </c>
      <c r="F142" s="111">
        <f>(COUNTIF($L142:$AP142,"病假")+COUNTIF($L143:$AP143,"病假"))*0.5</f>
        <v>0</v>
      </c>
      <c r="G142" s="111">
        <f>(COUNTIF($L142:$AP142,"休假")+COUNTIF($L143:$AP143,"休假"))*0.5</f>
        <v>0</v>
      </c>
      <c r="H142" s="111">
        <f>(COUNTIF($L142:$AP142,"缺勤")+COUNTIF($L143:$AP143,"缺勤"))*0.5</f>
        <v>0</v>
      </c>
      <c r="I142" s="111">
        <f>(COUNTIF($L142:$AP142,"放假")+COUNTIF($L143:$AP143,"放假"))*0.5</f>
        <v>0</v>
      </c>
      <c r="J142" s="113">
        <f>(SUM(L144:AP144))/$AO$2</f>
        <v>0</v>
      </c>
      <c r="K142" s="16" t="str">
        <f ca="1">IF(A142="","",IF(MOD(ROW(),3)=1,"上午",IF(MOD(ROW(),3)=2,"下午","加班")))</f>
        <v/>
      </c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25"/>
      <c r="XED142" s="28"/>
      <c r="XEE142" s="28"/>
      <c r="XEF142" s="28"/>
      <c r="XEG142" s="28"/>
      <c r="XEH142" s="28"/>
      <c r="XEI142" s="28"/>
      <c r="XEJ142" s="28"/>
      <c r="XEK142" s="28"/>
      <c r="XEL142" s="28"/>
      <c r="XEM142" s="28"/>
      <c r="XEN142" s="28"/>
      <c r="XEO142" s="28"/>
      <c r="XEP142" s="28"/>
      <c r="XEQ142" s="28"/>
      <c r="XER142" s="28"/>
      <c r="XES142" s="28"/>
      <c r="XET142" s="28"/>
      <c r="XEU142" s="28"/>
      <c r="XEV142" s="28"/>
      <c r="XEW142" s="28"/>
      <c r="XEX142" s="28"/>
      <c r="XEY142" s="28"/>
      <c r="XEZ142" s="28"/>
      <c r="XFA142" s="28"/>
      <c r="XFB142" s="28"/>
      <c r="XFC142" s="28"/>
      <c r="XFD142" s="28"/>
    </row>
    <row r="143" spans="1:42 16358:16384" s="3" customFormat="1" ht="19.05" customHeight="1">
      <c r="A143" s="109"/>
      <c r="B143" s="111"/>
      <c r="C143" s="111"/>
      <c r="D143" s="111"/>
      <c r="E143" s="111"/>
      <c r="F143" s="111"/>
      <c r="G143" s="111"/>
      <c r="H143" s="111"/>
      <c r="I143" s="111"/>
      <c r="J143" s="113"/>
      <c r="K143" s="18" t="str">
        <f ca="1">IF(A142="","",IF(MOD(ROW(),3)=1,"上午",IF(MOD(ROW(),3)=2,"下午","加班")))</f>
        <v/>
      </c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26"/>
      <c r="XED143" s="28"/>
      <c r="XEE143" s="28"/>
      <c r="XEF143" s="28"/>
      <c r="XEG143" s="28"/>
      <c r="XEH143" s="28"/>
      <c r="XEI143" s="28"/>
      <c r="XEJ143" s="28"/>
      <c r="XEK143" s="28"/>
      <c r="XEL143" s="28"/>
      <c r="XEM143" s="28"/>
      <c r="XEN143" s="28"/>
      <c r="XEO143" s="28"/>
      <c r="XEP143" s="28"/>
      <c r="XEQ143" s="28"/>
      <c r="XER143" s="28"/>
      <c r="XES143" s="28"/>
      <c r="XET143" s="28"/>
      <c r="XEU143" s="28"/>
      <c r="XEV143" s="28"/>
      <c r="XEW143" s="28"/>
      <c r="XEX143" s="28"/>
      <c r="XEY143" s="28"/>
      <c r="XEZ143" s="28"/>
      <c r="XFA143" s="28"/>
      <c r="XFB143" s="28"/>
      <c r="XFC143" s="28"/>
      <c r="XFD143" s="28"/>
    </row>
    <row r="144" spans="1:42 16358:16384" s="3" customFormat="1" ht="19.05" customHeight="1">
      <c r="A144" s="109"/>
      <c r="B144" s="111"/>
      <c r="C144" s="111"/>
      <c r="D144" s="111"/>
      <c r="E144" s="111"/>
      <c r="F144" s="111"/>
      <c r="G144" s="111"/>
      <c r="H144" s="111"/>
      <c r="I144" s="111"/>
      <c r="J144" s="113"/>
      <c r="K144" s="20" t="str">
        <f ca="1">IF(A142="","",IF(MOD(ROW(),3)=1,"上午",IF(MOD(ROW(),3)=2,"下午","加班")))</f>
        <v/>
      </c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7"/>
      <c r="XED144" s="28"/>
      <c r="XEE144" s="28"/>
      <c r="XEF144" s="28"/>
      <c r="XEG144" s="28"/>
      <c r="XEH144" s="28"/>
      <c r="XEI144" s="28"/>
      <c r="XEJ144" s="28"/>
      <c r="XEK144" s="28"/>
      <c r="XEL144" s="28"/>
      <c r="XEM144" s="28"/>
      <c r="XEN144" s="28"/>
      <c r="XEO144" s="28"/>
      <c r="XEP144" s="28"/>
      <c r="XEQ144" s="28"/>
      <c r="XER144" s="28"/>
      <c r="XES144" s="28"/>
      <c r="XET144" s="28"/>
      <c r="XEU144" s="28"/>
      <c r="XEV144" s="28"/>
      <c r="XEW144" s="28"/>
      <c r="XEX144" s="28"/>
      <c r="XEY144" s="28"/>
      <c r="XEZ144" s="28"/>
      <c r="XFA144" s="28"/>
      <c r="XFB144" s="28"/>
      <c r="XFC144" s="28"/>
      <c r="XFD144" s="28"/>
    </row>
    <row r="145" spans="1:42 16358:16384" s="3" customFormat="1" ht="19.05" customHeight="1">
      <c r="A145" s="109" t="str">
        <f ca="1">IF(B145=0,"",COUNTA($B$3:$B144))</f>
        <v/>
      </c>
      <c r="B145" s="111">
        <f ca="1">INDIRECT("员工信息表!B"&amp;COUNTA($B$3:$B144)+2)</f>
        <v>0</v>
      </c>
      <c r="C145" s="111"/>
      <c r="D145" s="111">
        <f>(COUNTIF($L145:$AP145,"出勤")+COUNTIF($L146:$AP146,"出勤"))*0.5</f>
        <v>0</v>
      </c>
      <c r="E145" s="111">
        <f>(COUNTIF($L145:$AP145,"事假")+COUNTIF($L146:$AP146,"事假"))*0.5</f>
        <v>0</v>
      </c>
      <c r="F145" s="111">
        <f>(COUNTIF($L145:$AP145,"病假")+COUNTIF($L146:$AP146,"病假"))*0.5</f>
        <v>0</v>
      </c>
      <c r="G145" s="111">
        <f>(COUNTIF($L145:$AP145,"休假")+COUNTIF($L146:$AP146,"休假"))*0.5</f>
        <v>0</v>
      </c>
      <c r="H145" s="111">
        <f>(COUNTIF($L145:$AP145,"缺勤")+COUNTIF($L146:$AP146,"缺勤"))*0.5</f>
        <v>0</v>
      </c>
      <c r="I145" s="111">
        <f>(COUNTIF($L145:$AP145,"放假")+COUNTIF($L146:$AP146,"放假"))*0.5</f>
        <v>0</v>
      </c>
      <c r="J145" s="113">
        <f>(SUM(L147:AP147))/$AO$2</f>
        <v>0</v>
      </c>
      <c r="K145" s="16" t="str">
        <f ca="1">IF(A145="","",IF(MOD(ROW(),3)=1,"上午",IF(MOD(ROW(),3)=2,"下午","加班")))</f>
        <v/>
      </c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25"/>
      <c r="XED145" s="28"/>
      <c r="XEE145" s="28"/>
      <c r="XEF145" s="28"/>
      <c r="XEG145" s="28"/>
      <c r="XEH145" s="28"/>
      <c r="XEI145" s="28"/>
      <c r="XEJ145" s="28"/>
      <c r="XEK145" s="28"/>
      <c r="XEL145" s="28"/>
      <c r="XEM145" s="28"/>
      <c r="XEN145" s="28"/>
      <c r="XEO145" s="28"/>
      <c r="XEP145" s="28"/>
      <c r="XEQ145" s="28"/>
      <c r="XER145" s="28"/>
      <c r="XES145" s="28"/>
      <c r="XET145" s="28"/>
      <c r="XEU145" s="28"/>
      <c r="XEV145" s="28"/>
      <c r="XEW145" s="28"/>
      <c r="XEX145" s="28"/>
      <c r="XEY145" s="28"/>
      <c r="XEZ145" s="28"/>
      <c r="XFA145" s="28"/>
      <c r="XFB145" s="28"/>
      <c r="XFC145" s="28"/>
      <c r="XFD145" s="28"/>
    </row>
    <row r="146" spans="1:42 16358:16384" s="3" customFormat="1" ht="19.05" customHeight="1">
      <c r="A146" s="109"/>
      <c r="B146" s="111"/>
      <c r="C146" s="111"/>
      <c r="D146" s="111"/>
      <c r="E146" s="111"/>
      <c r="F146" s="111"/>
      <c r="G146" s="111"/>
      <c r="H146" s="111"/>
      <c r="I146" s="111"/>
      <c r="J146" s="113"/>
      <c r="K146" s="18" t="str">
        <f ca="1">IF(A145="","",IF(MOD(ROW(),3)=1,"上午",IF(MOD(ROW(),3)=2,"下午","加班")))</f>
        <v/>
      </c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26"/>
      <c r="XED146" s="28"/>
      <c r="XEE146" s="28"/>
      <c r="XEF146" s="28"/>
      <c r="XEG146" s="28"/>
      <c r="XEH146" s="28"/>
      <c r="XEI146" s="28"/>
      <c r="XEJ146" s="28"/>
      <c r="XEK146" s="28"/>
      <c r="XEL146" s="28"/>
      <c r="XEM146" s="28"/>
      <c r="XEN146" s="28"/>
      <c r="XEO146" s="28"/>
      <c r="XEP146" s="28"/>
      <c r="XEQ146" s="28"/>
      <c r="XER146" s="28"/>
      <c r="XES146" s="28"/>
      <c r="XET146" s="28"/>
      <c r="XEU146" s="28"/>
      <c r="XEV146" s="28"/>
      <c r="XEW146" s="28"/>
      <c r="XEX146" s="28"/>
      <c r="XEY146" s="28"/>
      <c r="XEZ146" s="28"/>
      <c r="XFA146" s="28"/>
      <c r="XFB146" s="28"/>
      <c r="XFC146" s="28"/>
      <c r="XFD146" s="28"/>
    </row>
    <row r="147" spans="1:42 16358:16384" s="3" customFormat="1" ht="19.05" customHeight="1">
      <c r="A147" s="109"/>
      <c r="B147" s="111"/>
      <c r="C147" s="111"/>
      <c r="D147" s="111"/>
      <c r="E147" s="111"/>
      <c r="F147" s="111"/>
      <c r="G147" s="111"/>
      <c r="H147" s="111"/>
      <c r="I147" s="111"/>
      <c r="J147" s="113"/>
      <c r="K147" s="20" t="str">
        <f ca="1">IF(A145="","",IF(MOD(ROW(),3)=1,"上午",IF(MOD(ROW(),3)=2,"下午","加班")))</f>
        <v/>
      </c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7"/>
      <c r="XED147" s="28"/>
      <c r="XEE147" s="28"/>
      <c r="XEF147" s="28"/>
      <c r="XEG147" s="28"/>
      <c r="XEH147" s="28"/>
      <c r="XEI147" s="28"/>
      <c r="XEJ147" s="28"/>
      <c r="XEK147" s="28"/>
      <c r="XEL147" s="28"/>
      <c r="XEM147" s="28"/>
      <c r="XEN147" s="28"/>
      <c r="XEO147" s="28"/>
      <c r="XEP147" s="28"/>
      <c r="XEQ147" s="28"/>
      <c r="XER147" s="28"/>
      <c r="XES147" s="28"/>
      <c r="XET147" s="28"/>
      <c r="XEU147" s="28"/>
      <c r="XEV147" s="28"/>
      <c r="XEW147" s="28"/>
      <c r="XEX147" s="28"/>
      <c r="XEY147" s="28"/>
      <c r="XEZ147" s="28"/>
      <c r="XFA147" s="28"/>
      <c r="XFB147" s="28"/>
      <c r="XFC147" s="28"/>
      <c r="XFD147" s="28"/>
    </row>
    <row r="148" spans="1:42 16358:16384" s="3" customFormat="1" ht="19.05" customHeight="1">
      <c r="A148" s="109" t="str">
        <f ca="1">IF(B148=0,"",COUNTA($B$3:$B147))</f>
        <v/>
      </c>
      <c r="B148" s="111">
        <f ca="1">INDIRECT("员工信息表!B"&amp;COUNTA($B$3:$B147)+2)</f>
        <v>0</v>
      </c>
      <c r="C148" s="111"/>
      <c r="D148" s="111">
        <f>(COUNTIF($L148:$AP148,"出勤")+COUNTIF($L149:$AP149,"出勤"))*0.5</f>
        <v>0</v>
      </c>
      <c r="E148" s="111">
        <f>(COUNTIF($L148:$AP148,"事假")+COUNTIF($L149:$AP149,"事假"))*0.5</f>
        <v>0</v>
      </c>
      <c r="F148" s="111">
        <f>(COUNTIF($L148:$AP148,"病假")+COUNTIF($L149:$AP149,"病假"))*0.5</f>
        <v>0</v>
      </c>
      <c r="G148" s="111">
        <f>(COUNTIF($L148:$AP148,"休假")+COUNTIF($L149:$AP149,"休假"))*0.5</f>
        <v>0</v>
      </c>
      <c r="H148" s="111">
        <f>(COUNTIF($L148:$AP148,"缺勤")+COUNTIF($L149:$AP149,"缺勤"))*0.5</f>
        <v>0</v>
      </c>
      <c r="I148" s="111">
        <f>(COUNTIF($L148:$AP148,"放假")+COUNTIF($L149:$AP149,"放假"))*0.5</f>
        <v>0</v>
      </c>
      <c r="J148" s="113">
        <f>(SUM(L150:AP150))/$AO$2</f>
        <v>0</v>
      </c>
      <c r="K148" s="16" t="str">
        <f ca="1">IF(A148="","",IF(MOD(ROW(),3)=1,"上午",IF(MOD(ROW(),3)=2,"下午","加班")))</f>
        <v/>
      </c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25"/>
      <c r="XED148" s="28"/>
      <c r="XEE148" s="28"/>
      <c r="XEF148" s="28"/>
      <c r="XEG148" s="28"/>
      <c r="XEH148" s="28"/>
      <c r="XEI148" s="28"/>
      <c r="XEJ148" s="28"/>
      <c r="XEK148" s="28"/>
      <c r="XEL148" s="28"/>
      <c r="XEM148" s="28"/>
      <c r="XEN148" s="28"/>
      <c r="XEO148" s="28"/>
      <c r="XEP148" s="28"/>
      <c r="XEQ148" s="28"/>
      <c r="XER148" s="28"/>
      <c r="XES148" s="28"/>
      <c r="XET148" s="28"/>
      <c r="XEU148" s="28"/>
      <c r="XEV148" s="28"/>
      <c r="XEW148" s="28"/>
      <c r="XEX148" s="28"/>
      <c r="XEY148" s="28"/>
      <c r="XEZ148" s="28"/>
      <c r="XFA148" s="28"/>
      <c r="XFB148" s="28"/>
      <c r="XFC148" s="28"/>
      <c r="XFD148" s="28"/>
    </row>
    <row r="149" spans="1:42 16358:16384" s="3" customFormat="1" ht="19.05" customHeight="1">
      <c r="A149" s="109"/>
      <c r="B149" s="111"/>
      <c r="C149" s="111"/>
      <c r="D149" s="111"/>
      <c r="E149" s="111"/>
      <c r="F149" s="111"/>
      <c r="G149" s="111"/>
      <c r="H149" s="111"/>
      <c r="I149" s="111"/>
      <c r="J149" s="113"/>
      <c r="K149" s="18" t="str">
        <f ca="1">IF(A148="","",IF(MOD(ROW(),3)=1,"上午",IF(MOD(ROW(),3)=2,"下午","加班")))</f>
        <v/>
      </c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26"/>
      <c r="XED149" s="28"/>
      <c r="XEE149" s="28"/>
      <c r="XEF149" s="28"/>
      <c r="XEG149" s="28"/>
      <c r="XEH149" s="28"/>
      <c r="XEI149" s="28"/>
      <c r="XEJ149" s="28"/>
      <c r="XEK149" s="28"/>
      <c r="XEL149" s="28"/>
      <c r="XEM149" s="28"/>
      <c r="XEN149" s="28"/>
      <c r="XEO149" s="28"/>
      <c r="XEP149" s="28"/>
      <c r="XEQ149" s="28"/>
      <c r="XER149" s="28"/>
      <c r="XES149" s="28"/>
      <c r="XET149" s="28"/>
      <c r="XEU149" s="28"/>
      <c r="XEV149" s="28"/>
      <c r="XEW149" s="28"/>
      <c r="XEX149" s="28"/>
      <c r="XEY149" s="28"/>
      <c r="XEZ149" s="28"/>
      <c r="XFA149" s="28"/>
      <c r="XFB149" s="28"/>
      <c r="XFC149" s="28"/>
      <c r="XFD149" s="28"/>
    </row>
    <row r="150" spans="1:42 16358:16384" s="3" customFormat="1" ht="19.05" customHeight="1">
      <c r="A150" s="109"/>
      <c r="B150" s="111"/>
      <c r="C150" s="111"/>
      <c r="D150" s="111"/>
      <c r="E150" s="111"/>
      <c r="F150" s="111"/>
      <c r="G150" s="111"/>
      <c r="H150" s="111"/>
      <c r="I150" s="111"/>
      <c r="J150" s="113"/>
      <c r="K150" s="20" t="str">
        <f ca="1">IF(A148="","",IF(MOD(ROW(),3)=1,"上午",IF(MOD(ROW(),3)=2,"下午","加班")))</f>
        <v/>
      </c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7"/>
      <c r="XED150" s="28"/>
      <c r="XEE150" s="28"/>
      <c r="XEF150" s="28"/>
      <c r="XEG150" s="28"/>
      <c r="XEH150" s="28"/>
      <c r="XEI150" s="28"/>
      <c r="XEJ150" s="28"/>
      <c r="XEK150" s="28"/>
      <c r="XEL150" s="28"/>
      <c r="XEM150" s="28"/>
      <c r="XEN150" s="28"/>
      <c r="XEO150" s="28"/>
      <c r="XEP150" s="28"/>
      <c r="XEQ150" s="28"/>
      <c r="XER150" s="28"/>
      <c r="XES150" s="28"/>
      <c r="XET150" s="28"/>
      <c r="XEU150" s="28"/>
      <c r="XEV150" s="28"/>
      <c r="XEW150" s="28"/>
      <c r="XEX150" s="28"/>
      <c r="XEY150" s="28"/>
      <c r="XEZ150" s="28"/>
      <c r="XFA150" s="28"/>
      <c r="XFB150" s="28"/>
      <c r="XFC150" s="28"/>
      <c r="XFD150" s="28"/>
    </row>
    <row r="151" spans="1:42 16358:16384" s="3" customFormat="1" ht="19.05" customHeight="1">
      <c r="A151" s="109" t="str">
        <f ca="1">IF(B151=0,"",COUNTA($B$3:$B150))</f>
        <v/>
      </c>
      <c r="B151" s="111">
        <f ca="1">INDIRECT("员工信息表!B"&amp;COUNTA($B$3:$B150)+2)</f>
        <v>0</v>
      </c>
      <c r="C151" s="111"/>
      <c r="D151" s="111">
        <f>(COUNTIF($L151:$AP151,"出勤")+COUNTIF($L152:$AP152,"出勤"))*0.5</f>
        <v>0</v>
      </c>
      <c r="E151" s="111">
        <f>(COUNTIF($L151:$AP151,"事假")+COUNTIF($L152:$AP152,"事假"))*0.5</f>
        <v>0</v>
      </c>
      <c r="F151" s="111">
        <f>(COUNTIF($L151:$AP151,"病假")+COUNTIF($L152:$AP152,"病假"))*0.5</f>
        <v>0</v>
      </c>
      <c r="G151" s="111">
        <f>(COUNTIF($L151:$AP151,"休假")+COUNTIF($L152:$AP152,"休假"))*0.5</f>
        <v>0</v>
      </c>
      <c r="H151" s="111">
        <f>(COUNTIF($L151:$AP151,"缺勤")+COUNTIF($L152:$AP152,"缺勤"))*0.5</f>
        <v>0</v>
      </c>
      <c r="I151" s="111">
        <f>(COUNTIF($L151:$AP151,"放假")+COUNTIF($L152:$AP152,"放假"))*0.5</f>
        <v>0</v>
      </c>
      <c r="J151" s="113">
        <f>(SUM(L153:AP153))/$AO$2</f>
        <v>0</v>
      </c>
      <c r="K151" s="16" t="str">
        <f ca="1">IF(A151="","",IF(MOD(ROW(),3)=1,"上午",IF(MOD(ROW(),3)=2,"下午","加班")))</f>
        <v/>
      </c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25"/>
      <c r="XED151" s="28"/>
      <c r="XEE151" s="28"/>
      <c r="XEF151" s="28"/>
      <c r="XEG151" s="28"/>
      <c r="XEH151" s="28"/>
      <c r="XEI151" s="28"/>
      <c r="XEJ151" s="28"/>
      <c r="XEK151" s="28"/>
      <c r="XEL151" s="28"/>
      <c r="XEM151" s="28"/>
      <c r="XEN151" s="28"/>
      <c r="XEO151" s="28"/>
      <c r="XEP151" s="28"/>
      <c r="XEQ151" s="28"/>
      <c r="XER151" s="28"/>
      <c r="XES151" s="28"/>
      <c r="XET151" s="28"/>
      <c r="XEU151" s="28"/>
      <c r="XEV151" s="28"/>
      <c r="XEW151" s="28"/>
      <c r="XEX151" s="28"/>
      <c r="XEY151" s="28"/>
      <c r="XEZ151" s="28"/>
      <c r="XFA151" s="28"/>
      <c r="XFB151" s="28"/>
      <c r="XFC151" s="28"/>
      <c r="XFD151" s="28"/>
    </row>
    <row r="152" spans="1:42 16358:16384" s="3" customFormat="1" ht="19.05" customHeight="1">
      <c r="A152" s="109"/>
      <c r="B152" s="111"/>
      <c r="C152" s="111"/>
      <c r="D152" s="111"/>
      <c r="E152" s="111"/>
      <c r="F152" s="111"/>
      <c r="G152" s="111"/>
      <c r="H152" s="111"/>
      <c r="I152" s="111"/>
      <c r="J152" s="113"/>
      <c r="K152" s="18" t="str">
        <f ca="1">IF(A151="","",IF(MOD(ROW(),3)=1,"上午",IF(MOD(ROW(),3)=2,"下午","加班")))</f>
        <v/>
      </c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26"/>
      <c r="XED152" s="28"/>
      <c r="XEE152" s="28"/>
      <c r="XEF152" s="28"/>
      <c r="XEG152" s="28"/>
      <c r="XEH152" s="28"/>
      <c r="XEI152" s="28"/>
      <c r="XEJ152" s="28"/>
      <c r="XEK152" s="28"/>
      <c r="XEL152" s="28"/>
      <c r="XEM152" s="28"/>
      <c r="XEN152" s="28"/>
      <c r="XEO152" s="28"/>
      <c r="XEP152" s="28"/>
      <c r="XEQ152" s="28"/>
      <c r="XER152" s="28"/>
      <c r="XES152" s="28"/>
      <c r="XET152" s="28"/>
      <c r="XEU152" s="28"/>
      <c r="XEV152" s="28"/>
      <c r="XEW152" s="28"/>
      <c r="XEX152" s="28"/>
      <c r="XEY152" s="28"/>
      <c r="XEZ152" s="28"/>
      <c r="XFA152" s="28"/>
      <c r="XFB152" s="28"/>
      <c r="XFC152" s="28"/>
      <c r="XFD152" s="28"/>
    </row>
    <row r="153" spans="1:42 16358:16384" s="3" customFormat="1" ht="19.05" customHeight="1">
      <c r="A153" s="109"/>
      <c r="B153" s="111"/>
      <c r="C153" s="111"/>
      <c r="D153" s="111"/>
      <c r="E153" s="111"/>
      <c r="F153" s="111"/>
      <c r="G153" s="111"/>
      <c r="H153" s="111"/>
      <c r="I153" s="111"/>
      <c r="J153" s="113"/>
      <c r="K153" s="20" t="str">
        <f ca="1">IF(A151="","",IF(MOD(ROW(),3)=1,"上午",IF(MOD(ROW(),3)=2,"下午","加班")))</f>
        <v/>
      </c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7"/>
      <c r="XED153" s="28"/>
      <c r="XEE153" s="28"/>
      <c r="XEF153" s="28"/>
      <c r="XEG153" s="28"/>
      <c r="XEH153" s="28"/>
      <c r="XEI153" s="28"/>
      <c r="XEJ153" s="28"/>
      <c r="XEK153" s="28"/>
      <c r="XEL153" s="28"/>
      <c r="XEM153" s="28"/>
      <c r="XEN153" s="28"/>
      <c r="XEO153" s="28"/>
      <c r="XEP153" s="28"/>
      <c r="XEQ153" s="28"/>
      <c r="XER153" s="28"/>
      <c r="XES153" s="28"/>
      <c r="XET153" s="28"/>
      <c r="XEU153" s="28"/>
      <c r="XEV153" s="28"/>
      <c r="XEW153" s="28"/>
      <c r="XEX153" s="28"/>
      <c r="XEY153" s="28"/>
      <c r="XEZ153" s="28"/>
      <c r="XFA153" s="28"/>
      <c r="XFB153" s="28"/>
      <c r="XFC153" s="28"/>
      <c r="XFD153" s="28"/>
    </row>
    <row r="154" spans="1:42 16358:16384" s="3" customFormat="1" ht="19.05" customHeight="1">
      <c r="A154" s="109" t="str">
        <f ca="1">IF(B154=0,"",COUNTA($B$3:$B153))</f>
        <v/>
      </c>
      <c r="B154" s="111">
        <f ca="1">INDIRECT("员工信息表!B"&amp;COUNTA($B$3:$B153)+2)</f>
        <v>0</v>
      </c>
      <c r="C154" s="111"/>
      <c r="D154" s="111">
        <f>(COUNTIF($L154:$AP154,"出勤")+COUNTIF($L155:$AP155,"出勤"))*0.5</f>
        <v>0</v>
      </c>
      <c r="E154" s="111">
        <f>(COUNTIF($L154:$AP154,"事假")+COUNTIF($L155:$AP155,"事假"))*0.5</f>
        <v>0</v>
      </c>
      <c r="F154" s="111">
        <f>(COUNTIF($L154:$AP154,"病假")+COUNTIF($L155:$AP155,"病假"))*0.5</f>
        <v>0</v>
      </c>
      <c r="G154" s="111">
        <f>(COUNTIF($L154:$AP154,"休假")+COUNTIF($L155:$AP155,"休假"))*0.5</f>
        <v>0</v>
      </c>
      <c r="H154" s="111">
        <f>(COUNTIF($L154:$AP154,"缺勤")+COUNTIF($L155:$AP155,"缺勤"))*0.5</f>
        <v>0</v>
      </c>
      <c r="I154" s="111">
        <f>(COUNTIF($L154:$AP154,"放假")+COUNTIF($L155:$AP155,"放假"))*0.5</f>
        <v>0</v>
      </c>
      <c r="J154" s="113">
        <f>(SUM(L156:AP156))/$AO$2</f>
        <v>0</v>
      </c>
      <c r="K154" s="16" t="str">
        <f ca="1">IF(A154="","",IF(MOD(ROW(),3)=1,"上午",IF(MOD(ROW(),3)=2,"下午","加班")))</f>
        <v/>
      </c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25"/>
      <c r="XED154" s="28"/>
      <c r="XEE154" s="28"/>
      <c r="XEF154" s="28"/>
      <c r="XEG154" s="28"/>
      <c r="XEH154" s="28"/>
      <c r="XEI154" s="28"/>
      <c r="XEJ154" s="28"/>
      <c r="XEK154" s="28"/>
      <c r="XEL154" s="28"/>
      <c r="XEM154" s="28"/>
      <c r="XEN154" s="28"/>
      <c r="XEO154" s="28"/>
      <c r="XEP154" s="28"/>
      <c r="XEQ154" s="28"/>
      <c r="XER154" s="28"/>
      <c r="XES154" s="28"/>
      <c r="XET154" s="28"/>
      <c r="XEU154" s="28"/>
      <c r="XEV154" s="28"/>
      <c r="XEW154" s="28"/>
      <c r="XEX154" s="28"/>
      <c r="XEY154" s="28"/>
      <c r="XEZ154" s="28"/>
      <c r="XFA154" s="28"/>
      <c r="XFB154" s="28"/>
      <c r="XFC154" s="28"/>
      <c r="XFD154" s="28"/>
    </row>
    <row r="155" spans="1:42 16358:16384" s="3" customFormat="1" ht="19.05" customHeight="1">
      <c r="A155" s="109"/>
      <c r="B155" s="111"/>
      <c r="C155" s="111"/>
      <c r="D155" s="111"/>
      <c r="E155" s="111"/>
      <c r="F155" s="111"/>
      <c r="G155" s="111"/>
      <c r="H155" s="111"/>
      <c r="I155" s="111"/>
      <c r="J155" s="113"/>
      <c r="K155" s="18" t="str">
        <f ca="1">IF(A154="","",IF(MOD(ROW(),3)=1,"上午",IF(MOD(ROW(),3)=2,"下午","加班")))</f>
        <v/>
      </c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26"/>
      <c r="XED155" s="28"/>
      <c r="XEE155" s="28"/>
      <c r="XEF155" s="28"/>
      <c r="XEG155" s="28"/>
      <c r="XEH155" s="28"/>
      <c r="XEI155" s="28"/>
      <c r="XEJ155" s="28"/>
      <c r="XEK155" s="28"/>
      <c r="XEL155" s="28"/>
      <c r="XEM155" s="28"/>
      <c r="XEN155" s="28"/>
      <c r="XEO155" s="28"/>
      <c r="XEP155" s="28"/>
      <c r="XEQ155" s="28"/>
      <c r="XER155" s="28"/>
      <c r="XES155" s="28"/>
      <c r="XET155" s="28"/>
      <c r="XEU155" s="28"/>
      <c r="XEV155" s="28"/>
      <c r="XEW155" s="28"/>
      <c r="XEX155" s="28"/>
      <c r="XEY155" s="28"/>
      <c r="XEZ155" s="28"/>
      <c r="XFA155" s="28"/>
      <c r="XFB155" s="28"/>
      <c r="XFC155" s="28"/>
      <c r="XFD155" s="28"/>
    </row>
    <row r="156" spans="1:42 16358:16384" s="3" customFormat="1" ht="19.05" customHeight="1">
      <c r="A156" s="109"/>
      <c r="B156" s="111"/>
      <c r="C156" s="111"/>
      <c r="D156" s="111"/>
      <c r="E156" s="111"/>
      <c r="F156" s="111"/>
      <c r="G156" s="111"/>
      <c r="H156" s="111"/>
      <c r="I156" s="111"/>
      <c r="J156" s="113"/>
      <c r="K156" s="20" t="str">
        <f ca="1">IF(A154="","",IF(MOD(ROW(),3)=1,"上午",IF(MOD(ROW(),3)=2,"下午","加班")))</f>
        <v/>
      </c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  <c r="AP156" s="27"/>
      <c r="XED156" s="28"/>
      <c r="XEE156" s="28"/>
      <c r="XEF156" s="28"/>
      <c r="XEG156" s="28"/>
      <c r="XEH156" s="28"/>
      <c r="XEI156" s="28"/>
      <c r="XEJ156" s="28"/>
      <c r="XEK156" s="28"/>
      <c r="XEL156" s="28"/>
      <c r="XEM156" s="28"/>
      <c r="XEN156" s="28"/>
      <c r="XEO156" s="28"/>
      <c r="XEP156" s="28"/>
      <c r="XEQ156" s="28"/>
      <c r="XER156" s="28"/>
      <c r="XES156" s="28"/>
      <c r="XET156" s="28"/>
      <c r="XEU156" s="28"/>
      <c r="XEV156" s="28"/>
      <c r="XEW156" s="28"/>
      <c r="XEX156" s="28"/>
      <c r="XEY156" s="28"/>
      <c r="XEZ156" s="28"/>
      <c r="XFA156" s="28"/>
      <c r="XFB156" s="28"/>
      <c r="XFC156" s="28"/>
      <c r="XFD156" s="28"/>
    </row>
    <row r="157" spans="1:42 16358:16384" s="3" customFormat="1" ht="19.05" customHeight="1">
      <c r="A157" s="109" t="str">
        <f ca="1">IF(B157=0,"",COUNTA($B$3:$B156))</f>
        <v/>
      </c>
      <c r="B157" s="111">
        <f ca="1">INDIRECT("员工信息表!B"&amp;COUNTA($B$3:$B156)+2)</f>
        <v>0</v>
      </c>
      <c r="C157" s="111"/>
      <c r="D157" s="111">
        <f>(COUNTIF($L157:$AP157,"出勤")+COUNTIF($L158:$AP158,"出勤"))*0.5</f>
        <v>0</v>
      </c>
      <c r="E157" s="111">
        <f>(COUNTIF($L157:$AP157,"事假")+COUNTIF($L158:$AP158,"事假"))*0.5</f>
        <v>0</v>
      </c>
      <c r="F157" s="111">
        <f>(COUNTIF($L157:$AP157,"病假")+COUNTIF($L158:$AP158,"病假"))*0.5</f>
        <v>0</v>
      </c>
      <c r="G157" s="111">
        <f>(COUNTIF($L157:$AP157,"休假")+COUNTIF($L158:$AP158,"休假"))*0.5</f>
        <v>0</v>
      </c>
      <c r="H157" s="111">
        <f>(COUNTIF($L157:$AP157,"缺勤")+COUNTIF($L158:$AP158,"缺勤"))*0.5</f>
        <v>0</v>
      </c>
      <c r="I157" s="111">
        <f>(COUNTIF($L157:$AP157,"放假")+COUNTIF($L158:$AP158,"放假"))*0.5</f>
        <v>0</v>
      </c>
      <c r="J157" s="113">
        <f>(SUM(L159:AP159))/$AO$2</f>
        <v>0</v>
      </c>
      <c r="K157" s="16" t="str">
        <f ca="1">IF(A157="","",IF(MOD(ROW(),3)=1,"上午",IF(MOD(ROW(),3)=2,"下午","加班")))</f>
        <v/>
      </c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25"/>
      <c r="XED157" s="28"/>
      <c r="XEE157" s="28"/>
      <c r="XEF157" s="28"/>
      <c r="XEG157" s="28"/>
      <c r="XEH157" s="28"/>
      <c r="XEI157" s="28"/>
      <c r="XEJ157" s="28"/>
      <c r="XEK157" s="28"/>
      <c r="XEL157" s="28"/>
      <c r="XEM157" s="28"/>
      <c r="XEN157" s="28"/>
      <c r="XEO157" s="28"/>
      <c r="XEP157" s="28"/>
      <c r="XEQ157" s="28"/>
      <c r="XER157" s="28"/>
      <c r="XES157" s="28"/>
      <c r="XET157" s="28"/>
      <c r="XEU157" s="28"/>
      <c r="XEV157" s="28"/>
      <c r="XEW157" s="28"/>
      <c r="XEX157" s="28"/>
      <c r="XEY157" s="28"/>
      <c r="XEZ157" s="28"/>
      <c r="XFA157" s="28"/>
      <c r="XFB157" s="28"/>
      <c r="XFC157" s="28"/>
      <c r="XFD157" s="28"/>
    </row>
    <row r="158" spans="1:42 16358:16384" s="3" customFormat="1" ht="19.05" customHeight="1">
      <c r="A158" s="109"/>
      <c r="B158" s="111"/>
      <c r="C158" s="111"/>
      <c r="D158" s="111"/>
      <c r="E158" s="111"/>
      <c r="F158" s="111"/>
      <c r="G158" s="111"/>
      <c r="H158" s="111"/>
      <c r="I158" s="111"/>
      <c r="J158" s="113"/>
      <c r="K158" s="18" t="str">
        <f ca="1">IF(A157="","",IF(MOD(ROW(),3)=1,"上午",IF(MOD(ROW(),3)=2,"下午","加班")))</f>
        <v/>
      </c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26"/>
      <c r="XED158" s="28"/>
      <c r="XEE158" s="28"/>
      <c r="XEF158" s="28"/>
      <c r="XEG158" s="28"/>
      <c r="XEH158" s="28"/>
      <c r="XEI158" s="28"/>
      <c r="XEJ158" s="28"/>
      <c r="XEK158" s="28"/>
      <c r="XEL158" s="28"/>
      <c r="XEM158" s="28"/>
      <c r="XEN158" s="28"/>
      <c r="XEO158" s="28"/>
      <c r="XEP158" s="28"/>
      <c r="XEQ158" s="28"/>
      <c r="XER158" s="28"/>
      <c r="XES158" s="28"/>
      <c r="XET158" s="28"/>
      <c r="XEU158" s="28"/>
      <c r="XEV158" s="28"/>
      <c r="XEW158" s="28"/>
      <c r="XEX158" s="28"/>
      <c r="XEY158" s="28"/>
      <c r="XEZ158" s="28"/>
      <c r="XFA158" s="28"/>
      <c r="XFB158" s="28"/>
      <c r="XFC158" s="28"/>
      <c r="XFD158" s="28"/>
    </row>
    <row r="159" spans="1:42 16358:16384" s="3" customFormat="1" ht="19.05" customHeight="1">
      <c r="A159" s="109"/>
      <c r="B159" s="111"/>
      <c r="C159" s="111"/>
      <c r="D159" s="111"/>
      <c r="E159" s="111"/>
      <c r="F159" s="111"/>
      <c r="G159" s="111"/>
      <c r="H159" s="111"/>
      <c r="I159" s="111"/>
      <c r="J159" s="113"/>
      <c r="K159" s="20" t="str">
        <f ca="1">IF(A157="","",IF(MOD(ROW(),3)=1,"上午",IF(MOD(ROW(),3)=2,"下午","加班")))</f>
        <v/>
      </c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  <c r="AP159" s="27"/>
      <c r="XED159" s="28"/>
      <c r="XEE159" s="28"/>
      <c r="XEF159" s="28"/>
      <c r="XEG159" s="28"/>
      <c r="XEH159" s="28"/>
      <c r="XEI159" s="28"/>
      <c r="XEJ159" s="28"/>
      <c r="XEK159" s="28"/>
      <c r="XEL159" s="28"/>
      <c r="XEM159" s="28"/>
      <c r="XEN159" s="28"/>
      <c r="XEO159" s="28"/>
      <c r="XEP159" s="28"/>
      <c r="XEQ159" s="28"/>
      <c r="XER159" s="28"/>
      <c r="XES159" s="28"/>
      <c r="XET159" s="28"/>
      <c r="XEU159" s="28"/>
      <c r="XEV159" s="28"/>
      <c r="XEW159" s="28"/>
      <c r="XEX159" s="28"/>
      <c r="XEY159" s="28"/>
      <c r="XEZ159" s="28"/>
      <c r="XFA159" s="28"/>
      <c r="XFB159" s="28"/>
      <c r="XFC159" s="28"/>
      <c r="XFD159" s="28"/>
    </row>
    <row r="160" spans="1:42 16358:16384" s="3" customFormat="1" ht="19.05" customHeight="1">
      <c r="A160" s="109" t="str">
        <f ca="1">IF(B160=0,"",COUNTA($B$3:$B159))</f>
        <v/>
      </c>
      <c r="B160" s="111">
        <f ca="1">INDIRECT("员工信息表!B"&amp;COUNTA($B$3:$B159)+2)</f>
        <v>0</v>
      </c>
      <c r="C160" s="111"/>
      <c r="D160" s="111">
        <f>(COUNTIF($L160:$AP160,"出勤")+COUNTIF($L161:$AP161,"出勤"))*0.5</f>
        <v>0</v>
      </c>
      <c r="E160" s="111">
        <f>(COUNTIF($L160:$AP160,"事假")+COUNTIF($L161:$AP161,"事假"))*0.5</f>
        <v>0</v>
      </c>
      <c r="F160" s="111">
        <f>(COUNTIF($L160:$AP160,"病假")+COUNTIF($L161:$AP161,"病假"))*0.5</f>
        <v>0</v>
      </c>
      <c r="G160" s="111">
        <f>(COUNTIF($L160:$AP160,"休假")+COUNTIF($L161:$AP161,"休假"))*0.5</f>
        <v>0</v>
      </c>
      <c r="H160" s="111">
        <f>(COUNTIF($L160:$AP160,"缺勤")+COUNTIF($L161:$AP161,"缺勤"))*0.5</f>
        <v>0</v>
      </c>
      <c r="I160" s="111">
        <f>(COUNTIF($L160:$AP160,"放假")+COUNTIF($L161:$AP161,"放假"))*0.5</f>
        <v>0</v>
      </c>
      <c r="J160" s="113">
        <f>(SUM(L162:AP162))/$AO$2</f>
        <v>0</v>
      </c>
      <c r="K160" s="16" t="str">
        <f ca="1">IF(A160="","",IF(MOD(ROW(),3)=1,"上午",IF(MOD(ROW(),3)=2,"下午","加班")))</f>
        <v/>
      </c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25"/>
      <c r="XED160" s="28"/>
      <c r="XEE160" s="28"/>
      <c r="XEF160" s="28"/>
      <c r="XEG160" s="28"/>
      <c r="XEH160" s="28"/>
      <c r="XEI160" s="28"/>
      <c r="XEJ160" s="28"/>
      <c r="XEK160" s="28"/>
      <c r="XEL160" s="28"/>
      <c r="XEM160" s="28"/>
      <c r="XEN160" s="28"/>
      <c r="XEO160" s="28"/>
      <c r="XEP160" s="28"/>
      <c r="XEQ160" s="28"/>
      <c r="XER160" s="28"/>
      <c r="XES160" s="28"/>
      <c r="XET160" s="28"/>
      <c r="XEU160" s="28"/>
      <c r="XEV160" s="28"/>
      <c r="XEW160" s="28"/>
      <c r="XEX160" s="28"/>
      <c r="XEY160" s="28"/>
      <c r="XEZ160" s="28"/>
      <c r="XFA160" s="28"/>
      <c r="XFB160" s="28"/>
      <c r="XFC160" s="28"/>
      <c r="XFD160" s="28"/>
    </row>
    <row r="161" spans="1:42 16358:16384" s="3" customFormat="1" ht="19.05" customHeight="1">
      <c r="A161" s="109"/>
      <c r="B161" s="111"/>
      <c r="C161" s="111"/>
      <c r="D161" s="111"/>
      <c r="E161" s="111"/>
      <c r="F161" s="111"/>
      <c r="G161" s="111"/>
      <c r="H161" s="111"/>
      <c r="I161" s="111"/>
      <c r="J161" s="113"/>
      <c r="K161" s="18" t="str">
        <f ca="1">IF(A160="","",IF(MOD(ROW(),3)=1,"上午",IF(MOD(ROW(),3)=2,"下午","加班")))</f>
        <v/>
      </c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26"/>
      <c r="XED161" s="28"/>
      <c r="XEE161" s="28"/>
      <c r="XEF161" s="28"/>
      <c r="XEG161" s="28"/>
      <c r="XEH161" s="28"/>
      <c r="XEI161" s="28"/>
      <c r="XEJ161" s="28"/>
      <c r="XEK161" s="28"/>
      <c r="XEL161" s="28"/>
      <c r="XEM161" s="28"/>
      <c r="XEN161" s="28"/>
      <c r="XEO161" s="28"/>
      <c r="XEP161" s="28"/>
      <c r="XEQ161" s="28"/>
      <c r="XER161" s="28"/>
      <c r="XES161" s="28"/>
      <c r="XET161" s="28"/>
      <c r="XEU161" s="28"/>
      <c r="XEV161" s="28"/>
      <c r="XEW161" s="28"/>
      <c r="XEX161" s="28"/>
      <c r="XEY161" s="28"/>
      <c r="XEZ161" s="28"/>
      <c r="XFA161" s="28"/>
      <c r="XFB161" s="28"/>
      <c r="XFC161" s="28"/>
      <c r="XFD161" s="28"/>
    </row>
    <row r="162" spans="1:42 16358:16384" s="3" customFormat="1" ht="19.05" customHeight="1">
      <c r="A162" s="109"/>
      <c r="B162" s="111"/>
      <c r="C162" s="111"/>
      <c r="D162" s="111"/>
      <c r="E162" s="111"/>
      <c r="F162" s="111"/>
      <c r="G162" s="111"/>
      <c r="H162" s="111"/>
      <c r="I162" s="111"/>
      <c r="J162" s="113"/>
      <c r="K162" s="20" t="str">
        <f ca="1">IF(A160="","",IF(MOD(ROW(),3)=1,"上午",IF(MOD(ROW(),3)=2,"下午","加班")))</f>
        <v/>
      </c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7"/>
      <c r="XED162" s="28"/>
      <c r="XEE162" s="28"/>
      <c r="XEF162" s="28"/>
      <c r="XEG162" s="28"/>
      <c r="XEH162" s="28"/>
      <c r="XEI162" s="28"/>
      <c r="XEJ162" s="28"/>
      <c r="XEK162" s="28"/>
      <c r="XEL162" s="28"/>
      <c r="XEM162" s="28"/>
      <c r="XEN162" s="28"/>
      <c r="XEO162" s="28"/>
      <c r="XEP162" s="28"/>
      <c r="XEQ162" s="28"/>
      <c r="XER162" s="28"/>
      <c r="XES162" s="28"/>
      <c r="XET162" s="28"/>
      <c r="XEU162" s="28"/>
      <c r="XEV162" s="28"/>
      <c r="XEW162" s="28"/>
      <c r="XEX162" s="28"/>
      <c r="XEY162" s="28"/>
      <c r="XEZ162" s="28"/>
      <c r="XFA162" s="28"/>
      <c r="XFB162" s="28"/>
      <c r="XFC162" s="28"/>
      <c r="XFD162" s="28"/>
    </row>
    <row r="163" spans="1:42 16358:16384" s="3" customFormat="1" ht="19.05" customHeight="1">
      <c r="A163" s="109" t="str">
        <f ca="1">IF(B163=0,"",COUNTA($B$3:$B162))</f>
        <v/>
      </c>
      <c r="B163" s="111">
        <f ca="1">INDIRECT("员工信息表!B"&amp;COUNTA($B$3:$B162)+2)</f>
        <v>0</v>
      </c>
      <c r="C163" s="111"/>
      <c r="D163" s="111">
        <f>(COUNTIF($L163:$AP163,"出勤")+COUNTIF($L164:$AP164,"出勤"))*0.5</f>
        <v>0</v>
      </c>
      <c r="E163" s="111">
        <f>(COUNTIF($L163:$AP163,"事假")+COUNTIF($L164:$AP164,"事假"))*0.5</f>
        <v>0</v>
      </c>
      <c r="F163" s="111">
        <f>(COUNTIF($L163:$AP163,"病假")+COUNTIF($L164:$AP164,"病假"))*0.5</f>
        <v>0</v>
      </c>
      <c r="G163" s="111">
        <f>(COUNTIF($L163:$AP163,"休假")+COUNTIF($L164:$AP164,"休假"))*0.5</f>
        <v>0</v>
      </c>
      <c r="H163" s="111">
        <f>(COUNTIF($L163:$AP163,"缺勤")+COUNTIF($L164:$AP164,"缺勤"))*0.5</f>
        <v>0</v>
      </c>
      <c r="I163" s="111">
        <f>(COUNTIF($L163:$AP163,"放假")+COUNTIF($L164:$AP164,"放假"))*0.5</f>
        <v>0</v>
      </c>
      <c r="J163" s="113">
        <f>(SUM(L165:AP165))/$AO$2</f>
        <v>0</v>
      </c>
      <c r="K163" s="16" t="str">
        <f ca="1">IF(A163="","",IF(MOD(ROW(),3)=1,"上午",IF(MOD(ROW(),3)=2,"下午","加班")))</f>
        <v/>
      </c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25"/>
      <c r="XED163" s="28"/>
      <c r="XEE163" s="28"/>
      <c r="XEF163" s="28"/>
      <c r="XEG163" s="28"/>
      <c r="XEH163" s="28"/>
      <c r="XEI163" s="28"/>
      <c r="XEJ163" s="28"/>
      <c r="XEK163" s="28"/>
      <c r="XEL163" s="28"/>
      <c r="XEM163" s="28"/>
      <c r="XEN163" s="28"/>
      <c r="XEO163" s="28"/>
      <c r="XEP163" s="28"/>
      <c r="XEQ163" s="28"/>
      <c r="XER163" s="28"/>
      <c r="XES163" s="28"/>
      <c r="XET163" s="28"/>
      <c r="XEU163" s="28"/>
      <c r="XEV163" s="28"/>
      <c r="XEW163" s="28"/>
      <c r="XEX163" s="28"/>
      <c r="XEY163" s="28"/>
      <c r="XEZ163" s="28"/>
      <c r="XFA163" s="28"/>
      <c r="XFB163" s="28"/>
      <c r="XFC163" s="28"/>
      <c r="XFD163" s="28"/>
    </row>
    <row r="164" spans="1:42 16358:16384" s="3" customFormat="1" ht="19.05" customHeight="1">
      <c r="A164" s="109"/>
      <c r="B164" s="111"/>
      <c r="C164" s="111"/>
      <c r="D164" s="111"/>
      <c r="E164" s="111"/>
      <c r="F164" s="111"/>
      <c r="G164" s="111"/>
      <c r="H164" s="111"/>
      <c r="I164" s="111"/>
      <c r="J164" s="113"/>
      <c r="K164" s="18" t="str">
        <f ca="1">IF(A163="","",IF(MOD(ROW(),3)=1,"上午",IF(MOD(ROW(),3)=2,"下午","加班")))</f>
        <v/>
      </c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26"/>
      <c r="XED164" s="28"/>
      <c r="XEE164" s="28"/>
      <c r="XEF164" s="28"/>
      <c r="XEG164" s="28"/>
      <c r="XEH164" s="28"/>
      <c r="XEI164" s="28"/>
      <c r="XEJ164" s="28"/>
      <c r="XEK164" s="28"/>
      <c r="XEL164" s="28"/>
      <c r="XEM164" s="28"/>
      <c r="XEN164" s="28"/>
      <c r="XEO164" s="28"/>
      <c r="XEP164" s="28"/>
      <c r="XEQ164" s="28"/>
      <c r="XER164" s="28"/>
      <c r="XES164" s="28"/>
      <c r="XET164" s="28"/>
      <c r="XEU164" s="28"/>
      <c r="XEV164" s="28"/>
      <c r="XEW164" s="28"/>
      <c r="XEX164" s="28"/>
      <c r="XEY164" s="28"/>
      <c r="XEZ164" s="28"/>
      <c r="XFA164" s="28"/>
      <c r="XFB164" s="28"/>
      <c r="XFC164" s="28"/>
      <c r="XFD164" s="28"/>
    </row>
    <row r="165" spans="1:42 16358:16384" s="3" customFormat="1" ht="19.05" customHeight="1">
      <c r="A165" s="109"/>
      <c r="B165" s="111"/>
      <c r="C165" s="111"/>
      <c r="D165" s="111"/>
      <c r="E165" s="111"/>
      <c r="F165" s="111"/>
      <c r="G165" s="111"/>
      <c r="H165" s="111"/>
      <c r="I165" s="111"/>
      <c r="J165" s="113"/>
      <c r="K165" s="20" t="str">
        <f ca="1">IF(A163="","",IF(MOD(ROW(),3)=1,"上午",IF(MOD(ROW(),3)=2,"下午","加班")))</f>
        <v/>
      </c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7"/>
      <c r="XED165" s="28"/>
      <c r="XEE165" s="28"/>
      <c r="XEF165" s="28"/>
      <c r="XEG165" s="28"/>
      <c r="XEH165" s="28"/>
      <c r="XEI165" s="28"/>
      <c r="XEJ165" s="28"/>
      <c r="XEK165" s="28"/>
      <c r="XEL165" s="28"/>
      <c r="XEM165" s="28"/>
      <c r="XEN165" s="28"/>
      <c r="XEO165" s="28"/>
      <c r="XEP165" s="28"/>
      <c r="XEQ165" s="28"/>
      <c r="XER165" s="28"/>
      <c r="XES165" s="28"/>
      <c r="XET165" s="28"/>
      <c r="XEU165" s="28"/>
      <c r="XEV165" s="28"/>
      <c r="XEW165" s="28"/>
      <c r="XEX165" s="28"/>
      <c r="XEY165" s="28"/>
      <c r="XEZ165" s="28"/>
      <c r="XFA165" s="28"/>
      <c r="XFB165" s="28"/>
      <c r="XFC165" s="28"/>
      <c r="XFD165" s="28"/>
    </row>
    <row r="166" spans="1:42 16358:16384" s="3" customFormat="1" ht="19.05" customHeight="1">
      <c r="A166" s="109" t="str">
        <f ca="1">IF(B166=0,"",COUNTA($B$3:$B165))</f>
        <v/>
      </c>
      <c r="B166" s="111">
        <f ca="1">INDIRECT("员工信息表!B"&amp;COUNTA($B$3:$B165)+2)</f>
        <v>0</v>
      </c>
      <c r="C166" s="111"/>
      <c r="D166" s="111">
        <f>(COUNTIF($L166:$AP166,"出勤")+COUNTIF($L167:$AP167,"出勤"))*0.5</f>
        <v>0</v>
      </c>
      <c r="E166" s="111">
        <f>(COUNTIF($L166:$AP166,"事假")+COUNTIF($L167:$AP167,"事假"))*0.5</f>
        <v>0</v>
      </c>
      <c r="F166" s="111">
        <f>(COUNTIF($L166:$AP166,"病假")+COUNTIF($L167:$AP167,"病假"))*0.5</f>
        <v>0</v>
      </c>
      <c r="G166" s="111">
        <f>(COUNTIF($L166:$AP166,"休假")+COUNTIF($L167:$AP167,"休假"))*0.5</f>
        <v>0</v>
      </c>
      <c r="H166" s="111">
        <f>(COUNTIF($L166:$AP166,"缺勤")+COUNTIF($L167:$AP167,"缺勤"))*0.5</f>
        <v>0</v>
      </c>
      <c r="I166" s="111">
        <f>(COUNTIF($L166:$AP166,"放假")+COUNTIF($L167:$AP167,"放假"))*0.5</f>
        <v>0</v>
      </c>
      <c r="J166" s="113">
        <f>(SUM(L168:AP168))/$AO$2</f>
        <v>0</v>
      </c>
      <c r="K166" s="16" t="str">
        <f ca="1">IF(A166="","",IF(MOD(ROW(),3)=1,"上午",IF(MOD(ROW(),3)=2,"下午","加班")))</f>
        <v/>
      </c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25"/>
      <c r="XED166" s="28"/>
      <c r="XEE166" s="28"/>
      <c r="XEF166" s="28"/>
      <c r="XEG166" s="28"/>
      <c r="XEH166" s="28"/>
      <c r="XEI166" s="28"/>
      <c r="XEJ166" s="28"/>
      <c r="XEK166" s="28"/>
      <c r="XEL166" s="28"/>
      <c r="XEM166" s="28"/>
      <c r="XEN166" s="28"/>
      <c r="XEO166" s="28"/>
      <c r="XEP166" s="28"/>
      <c r="XEQ166" s="28"/>
      <c r="XER166" s="28"/>
      <c r="XES166" s="28"/>
      <c r="XET166" s="28"/>
      <c r="XEU166" s="28"/>
      <c r="XEV166" s="28"/>
      <c r="XEW166" s="28"/>
      <c r="XEX166" s="28"/>
      <c r="XEY166" s="28"/>
      <c r="XEZ166" s="28"/>
      <c r="XFA166" s="28"/>
      <c r="XFB166" s="28"/>
      <c r="XFC166" s="28"/>
      <c r="XFD166" s="28"/>
    </row>
    <row r="167" spans="1:42 16358:16384" s="3" customFormat="1" ht="19.05" customHeight="1">
      <c r="A167" s="109"/>
      <c r="B167" s="111"/>
      <c r="C167" s="111"/>
      <c r="D167" s="111"/>
      <c r="E167" s="111"/>
      <c r="F167" s="111"/>
      <c r="G167" s="111"/>
      <c r="H167" s="111"/>
      <c r="I167" s="111"/>
      <c r="J167" s="113"/>
      <c r="K167" s="18" t="str">
        <f ca="1">IF(A166="","",IF(MOD(ROW(),3)=1,"上午",IF(MOD(ROW(),3)=2,"下午","加班")))</f>
        <v/>
      </c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26"/>
      <c r="XED167" s="28"/>
      <c r="XEE167" s="28"/>
      <c r="XEF167" s="28"/>
      <c r="XEG167" s="28"/>
      <c r="XEH167" s="28"/>
      <c r="XEI167" s="28"/>
      <c r="XEJ167" s="28"/>
      <c r="XEK167" s="28"/>
      <c r="XEL167" s="28"/>
      <c r="XEM167" s="28"/>
      <c r="XEN167" s="28"/>
      <c r="XEO167" s="28"/>
      <c r="XEP167" s="28"/>
      <c r="XEQ167" s="28"/>
      <c r="XER167" s="28"/>
      <c r="XES167" s="28"/>
      <c r="XET167" s="28"/>
      <c r="XEU167" s="28"/>
      <c r="XEV167" s="28"/>
      <c r="XEW167" s="28"/>
      <c r="XEX167" s="28"/>
      <c r="XEY167" s="28"/>
      <c r="XEZ167" s="28"/>
      <c r="XFA167" s="28"/>
      <c r="XFB167" s="28"/>
      <c r="XFC167" s="28"/>
      <c r="XFD167" s="28"/>
    </row>
    <row r="168" spans="1:42 16358:16384" s="3" customFormat="1" ht="19.05" customHeight="1">
      <c r="A168" s="109"/>
      <c r="B168" s="111"/>
      <c r="C168" s="111"/>
      <c r="D168" s="111"/>
      <c r="E168" s="111"/>
      <c r="F168" s="111"/>
      <c r="G168" s="111"/>
      <c r="H168" s="111"/>
      <c r="I168" s="111"/>
      <c r="J168" s="113"/>
      <c r="K168" s="20" t="str">
        <f ca="1">IF(A166="","",IF(MOD(ROW(),3)=1,"上午",IF(MOD(ROW(),3)=2,"下午","加班")))</f>
        <v/>
      </c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  <c r="AP168" s="27"/>
      <c r="XED168" s="28"/>
      <c r="XEE168" s="28"/>
      <c r="XEF168" s="28"/>
      <c r="XEG168" s="28"/>
      <c r="XEH168" s="28"/>
      <c r="XEI168" s="28"/>
      <c r="XEJ168" s="28"/>
      <c r="XEK168" s="28"/>
      <c r="XEL168" s="28"/>
      <c r="XEM168" s="28"/>
      <c r="XEN168" s="28"/>
      <c r="XEO168" s="28"/>
      <c r="XEP168" s="28"/>
      <c r="XEQ168" s="28"/>
      <c r="XER168" s="28"/>
      <c r="XES168" s="28"/>
      <c r="XET168" s="28"/>
      <c r="XEU168" s="28"/>
      <c r="XEV168" s="28"/>
      <c r="XEW168" s="28"/>
      <c r="XEX168" s="28"/>
      <c r="XEY168" s="28"/>
      <c r="XEZ168" s="28"/>
      <c r="XFA168" s="28"/>
      <c r="XFB168" s="28"/>
      <c r="XFC168" s="28"/>
      <c r="XFD168" s="28"/>
    </row>
    <row r="169" spans="1:42 16358:16384" s="3" customFormat="1" ht="19.05" customHeight="1">
      <c r="A169" s="109" t="str">
        <f ca="1">IF(B169=0,"",COUNTA($B$3:$B168))</f>
        <v/>
      </c>
      <c r="B169" s="111">
        <f ca="1">INDIRECT("员工信息表!B"&amp;COUNTA($B$3:$B168)+2)</f>
        <v>0</v>
      </c>
      <c r="C169" s="111"/>
      <c r="D169" s="111">
        <f>(COUNTIF($L169:$AP169,"出勤")+COUNTIF($L170:$AP170,"出勤"))*0.5</f>
        <v>0</v>
      </c>
      <c r="E169" s="111">
        <f>(COUNTIF($L169:$AP169,"事假")+COUNTIF($L170:$AP170,"事假"))*0.5</f>
        <v>0</v>
      </c>
      <c r="F169" s="111">
        <f>(COUNTIF($L169:$AP169,"病假")+COUNTIF($L170:$AP170,"病假"))*0.5</f>
        <v>0</v>
      </c>
      <c r="G169" s="111">
        <f>(COUNTIF($L169:$AP169,"休假")+COUNTIF($L170:$AP170,"休假"))*0.5</f>
        <v>0</v>
      </c>
      <c r="H169" s="111">
        <f>(COUNTIF($L169:$AP169,"缺勤")+COUNTIF($L170:$AP170,"缺勤"))*0.5</f>
        <v>0</v>
      </c>
      <c r="I169" s="111">
        <f>(COUNTIF($L169:$AP169,"放假")+COUNTIF($L170:$AP170,"放假"))*0.5</f>
        <v>0</v>
      </c>
      <c r="J169" s="113">
        <f>(SUM(L171:AP171))/$AO$2</f>
        <v>0</v>
      </c>
      <c r="K169" s="16" t="str">
        <f ca="1">IF(A169="","",IF(MOD(ROW(),3)=1,"上午",IF(MOD(ROW(),3)=2,"下午","加班")))</f>
        <v/>
      </c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25"/>
      <c r="XED169" s="28"/>
      <c r="XEE169" s="28"/>
      <c r="XEF169" s="28"/>
      <c r="XEG169" s="28"/>
      <c r="XEH169" s="28"/>
      <c r="XEI169" s="28"/>
      <c r="XEJ169" s="28"/>
      <c r="XEK169" s="28"/>
      <c r="XEL169" s="28"/>
      <c r="XEM169" s="28"/>
      <c r="XEN169" s="28"/>
      <c r="XEO169" s="28"/>
      <c r="XEP169" s="28"/>
      <c r="XEQ169" s="28"/>
      <c r="XER169" s="28"/>
      <c r="XES169" s="28"/>
      <c r="XET169" s="28"/>
      <c r="XEU169" s="28"/>
      <c r="XEV169" s="28"/>
      <c r="XEW169" s="28"/>
      <c r="XEX169" s="28"/>
      <c r="XEY169" s="28"/>
      <c r="XEZ169" s="28"/>
      <c r="XFA169" s="28"/>
      <c r="XFB169" s="28"/>
      <c r="XFC169" s="28"/>
      <c r="XFD169" s="28"/>
    </row>
    <row r="170" spans="1:42 16358:16384" s="3" customFormat="1" ht="19.05" customHeight="1">
      <c r="A170" s="109"/>
      <c r="B170" s="111"/>
      <c r="C170" s="111"/>
      <c r="D170" s="111"/>
      <c r="E170" s="111"/>
      <c r="F170" s="111"/>
      <c r="G170" s="111"/>
      <c r="H170" s="111"/>
      <c r="I170" s="111"/>
      <c r="J170" s="113"/>
      <c r="K170" s="18" t="str">
        <f ca="1">IF(A169="","",IF(MOD(ROW(),3)=1,"上午",IF(MOD(ROW(),3)=2,"下午","加班")))</f>
        <v/>
      </c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26"/>
      <c r="XED170" s="28"/>
      <c r="XEE170" s="28"/>
      <c r="XEF170" s="28"/>
      <c r="XEG170" s="28"/>
      <c r="XEH170" s="28"/>
      <c r="XEI170" s="28"/>
      <c r="XEJ170" s="28"/>
      <c r="XEK170" s="28"/>
      <c r="XEL170" s="28"/>
      <c r="XEM170" s="28"/>
      <c r="XEN170" s="28"/>
      <c r="XEO170" s="28"/>
      <c r="XEP170" s="28"/>
      <c r="XEQ170" s="28"/>
      <c r="XER170" s="28"/>
      <c r="XES170" s="28"/>
      <c r="XET170" s="28"/>
      <c r="XEU170" s="28"/>
      <c r="XEV170" s="28"/>
      <c r="XEW170" s="28"/>
      <c r="XEX170" s="28"/>
      <c r="XEY170" s="28"/>
      <c r="XEZ170" s="28"/>
      <c r="XFA170" s="28"/>
      <c r="XFB170" s="28"/>
      <c r="XFC170" s="28"/>
      <c r="XFD170" s="28"/>
    </row>
    <row r="171" spans="1:42 16358:16384" s="3" customFormat="1" ht="19.05" customHeight="1">
      <c r="A171" s="109"/>
      <c r="B171" s="111"/>
      <c r="C171" s="111"/>
      <c r="D171" s="111"/>
      <c r="E171" s="111"/>
      <c r="F171" s="111"/>
      <c r="G171" s="111"/>
      <c r="H171" s="111"/>
      <c r="I171" s="111"/>
      <c r="J171" s="113"/>
      <c r="K171" s="20" t="str">
        <f ca="1">IF(A169="","",IF(MOD(ROW(),3)=1,"上午",IF(MOD(ROW(),3)=2,"下午","加班")))</f>
        <v/>
      </c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7"/>
      <c r="XED171" s="28"/>
      <c r="XEE171" s="28"/>
      <c r="XEF171" s="28"/>
      <c r="XEG171" s="28"/>
      <c r="XEH171" s="28"/>
      <c r="XEI171" s="28"/>
      <c r="XEJ171" s="28"/>
      <c r="XEK171" s="28"/>
      <c r="XEL171" s="28"/>
      <c r="XEM171" s="28"/>
      <c r="XEN171" s="28"/>
      <c r="XEO171" s="28"/>
      <c r="XEP171" s="28"/>
      <c r="XEQ171" s="28"/>
      <c r="XER171" s="28"/>
      <c r="XES171" s="28"/>
      <c r="XET171" s="28"/>
      <c r="XEU171" s="28"/>
      <c r="XEV171" s="28"/>
      <c r="XEW171" s="28"/>
      <c r="XEX171" s="28"/>
      <c r="XEY171" s="28"/>
      <c r="XEZ171" s="28"/>
      <c r="XFA171" s="28"/>
      <c r="XFB171" s="28"/>
      <c r="XFC171" s="28"/>
      <c r="XFD171" s="28"/>
    </row>
    <row r="172" spans="1:42 16358:16384" s="3" customFormat="1" ht="19.05" customHeight="1">
      <c r="A172" s="109" t="str">
        <f ca="1">IF(B172=0,"",COUNTA($B$3:$B171))</f>
        <v/>
      </c>
      <c r="B172" s="111">
        <f ca="1">INDIRECT("员工信息表!B"&amp;COUNTA($B$3:$B171)+2)</f>
        <v>0</v>
      </c>
      <c r="C172" s="111"/>
      <c r="D172" s="111">
        <f>(COUNTIF($L172:$AP172,"出勤")+COUNTIF($L173:$AP173,"出勤"))*0.5</f>
        <v>0</v>
      </c>
      <c r="E172" s="111">
        <f>(COUNTIF($L172:$AP172,"事假")+COUNTIF($L173:$AP173,"事假"))*0.5</f>
        <v>0</v>
      </c>
      <c r="F172" s="111">
        <f>(COUNTIF($L172:$AP172,"病假")+COUNTIF($L173:$AP173,"病假"))*0.5</f>
        <v>0</v>
      </c>
      <c r="G172" s="111">
        <f>(COUNTIF($L172:$AP172,"休假")+COUNTIF($L173:$AP173,"休假"))*0.5</f>
        <v>0</v>
      </c>
      <c r="H172" s="111">
        <f>(COUNTIF($L172:$AP172,"缺勤")+COUNTIF($L173:$AP173,"缺勤"))*0.5</f>
        <v>0</v>
      </c>
      <c r="I172" s="111">
        <f>(COUNTIF($L172:$AP172,"放假")+COUNTIF($L173:$AP173,"放假"))*0.5</f>
        <v>0</v>
      </c>
      <c r="J172" s="113">
        <f>(SUM(L174:AP174))/$AO$2</f>
        <v>0</v>
      </c>
      <c r="K172" s="16" t="str">
        <f ca="1">IF(A172="","",IF(MOD(ROW(),3)=1,"上午",IF(MOD(ROW(),3)=2,"下午","加班")))</f>
        <v/>
      </c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25"/>
      <c r="XED172" s="28"/>
      <c r="XEE172" s="28"/>
      <c r="XEF172" s="28"/>
      <c r="XEG172" s="28"/>
      <c r="XEH172" s="28"/>
      <c r="XEI172" s="28"/>
      <c r="XEJ172" s="28"/>
      <c r="XEK172" s="28"/>
      <c r="XEL172" s="28"/>
      <c r="XEM172" s="28"/>
      <c r="XEN172" s="28"/>
      <c r="XEO172" s="28"/>
      <c r="XEP172" s="28"/>
      <c r="XEQ172" s="28"/>
      <c r="XER172" s="28"/>
      <c r="XES172" s="28"/>
      <c r="XET172" s="28"/>
      <c r="XEU172" s="28"/>
      <c r="XEV172" s="28"/>
      <c r="XEW172" s="28"/>
      <c r="XEX172" s="28"/>
      <c r="XEY172" s="28"/>
      <c r="XEZ172" s="28"/>
      <c r="XFA172" s="28"/>
      <c r="XFB172" s="28"/>
      <c r="XFC172" s="28"/>
      <c r="XFD172" s="28"/>
    </row>
    <row r="173" spans="1:42 16358:16384" s="3" customFormat="1" ht="19.05" customHeight="1">
      <c r="A173" s="109"/>
      <c r="B173" s="111"/>
      <c r="C173" s="111"/>
      <c r="D173" s="111"/>
      <c r="E173" s="111"/>
      <c r="F173" s="111"/>
      <c r="G173" s="111"/>
      <c r="H173" s="111"/>
      <c r="I173" s="111"/>
      <c r="J173" s="113"/>
      <c r="K173" s="18" t="str">
        <f ca="1">IF(A172="","",IF(MOD(ROW(),3)=1,"上午",IF(MOD(ROW(),3)=2,"下午","加班")))</f>
        <v/>
      </c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26"/>
      <c r="XED173" s="28"/>
      <c r="XEE173" s="28"/>
      <c r="XEF173" s="28"/>
      <c r="XEG173" s="28"/>
      <c r="XEH173" s="28"/>
      <c r="XEI173" s="28"/>
      <c r="XEJ173" s="28"/>
      <c r="XEK173" s="28"/>
      <c r="XEL173" s="28"/>
      <c r="XEM173" s="28"/>
      <c r="XEN173" s="28"/>
      <c r="XEO173" s="28"/>
      <c r="XEP173" s="28"/>
      <c r="XEQ173" s="28"/>
      <c r="XER173" s="28"/>
      <c r="XES173" s="28"/>
      <c r="XET173" s="28"/>
      <c r="XEU173" s="28"/>
      <c r="XEV173" s="28"/>
      <c r="XEW173" s="28"/>
      <c r="XEX173" s="28"/>
      <c r="XEY173" s="28"/>
      <c r="XEZ173" s="28"/>
      <c r="XFA173" s="28"/>
      <c r="XFB173" s="28"/>
      <c r="XFC173" s="28"/>
      <c r="XFD173" s="28"/>
    </row>
    <row r="174" spans="1:42 16358:16384" s="3" customFormat="1" ht="19.05" customHeight="1">
      <c r="A174" s="109"/>
      <c r="B174" s="111"/>
      <c r="C174" s="111"/>
      <c r="D174" s="111"/>
      <c r="E174" s="111"/>
      <c r="F174" s="111"/>
      <c r="G174" s="111"/>
      <c r="H174" s="111"/>
      <c r="I174" s="111"/>
      <c r="J174" s="113"/>
      <c r="K174" s="20" t="str">
        <f ca="1">IF(A172="","",IF(MOD(ROW(),3)=1,"上午",IF(MOD(ROW(),3)=2,"下午","加班")))</f>
        <v/>
      </c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7"/>
      <c r="XED174" s="28"/>
      <c r="XEE174" s="28"/>
      <c r="XEF174" s="28"/>
      <c r="XEG174" s="28"/>
      <c r="XEH174" s="28"/>
      <c r="XEI174" s="28"/>
      <c r="XEJ174" s="28"/>
      <c r="XEK174" s="28"/>
      <c r="XEL174" s="28"/>
      <c r="XEM174" s="28"/>
      <c r="XEN174" s="28"/>
      <c r="XEO174" s="28"/>
      <c r="XEP174" s="28"/>
      <c r="XEQ174" s="28"/>
      <c r="XER174" s="28"/>
      <c r="XES174" s="28"/>
      <c r="XET174" s="28"/>
      <c r="XEU174" s="28"/>
      <c r="XEV174" s="28"/>
      <c r="XEW174" s="28"/>
      <c r="XEX174" s="28"/>
      <c r="XEY174" s="28"/>
      <c r="XEZ174" s="28"/>
      <c r="XFA174" s="28"/>
      <c r="XFB174" s="28"/>
      <c r="XFC174" s="28"/>
      <c r="XFD174" s="28"/>
    </row>
    <row r="175" spans="1:42 16358:16384" s="3" customFormat="1" ht="19.05" customHeight="1">
      <c r="A175" s="109" t="str">
        <f ca="1">IF(B175=0,"",COUNTA($B$3:$B174))</f>
        <v/>
      </c>
      <c r="B175" s="111">
        <f ca="1">INDIRECT("员工信息表!B"&amp;COUNTA($B$3:$B174)+2)</f>
        <v>0</v>
      </c>
      <c r="C175" s="111"/>
      <c r="D175" s="111">
        <f>(COUNTIF($L175:$AP175,"出勤")+COUNTIF($L176:$AP176,"出勤"))*0.5</f>
        <v>0</v>
      </c>
      <c r="E175" s="111">
        <f>(COUNTIF($L175:$AP175,"事假")+COUNTIF($L176:$AP176,"事假"))*0.5</f>
        <v>0</v>
      </c>
      <c r="F175" s="111">
        <f>(COUNTIF($L175:$AP175,"病假")+COUNTIF($L176:$AP176,"病假"))*0.5</f>
        <v>0</v>
      </c>
      <c r="G175" s="111">
        <f>(COUNTIF($L175:$AP175,"休假")+COUNTIF($L176:$AP176,"休假"))*0.5</f>
        <v>0</v>
      </c>
      <c r="H175" s="111">
        <f>(COUNTIF($L175:$AP175,"缺勤")+COUNTIF($L176:$AP176,"缺勤"))*0.5</f>
        <v>0</v>
      </c>
      <c r="I175" s="111">
        <f>(COUNTIF($L175:$AP175,"放假")+COUNTIF($L176:$AP176,"放假"))*0.5</f>
        <v>0</v>
      </c>
      <c r="J175" s="113">
        <f>(SUM(L177:AP177))/$AO$2</f>
        <v>0</v>
      </c>
      <c r="K175" s="16" t="str">
        <f ca="1">IF(A175="","",IF(MOD(ROW(),3)=1,"上午",IF(MOD(ROW(),3)=2,"下午","加班")))</f>
        <v/>
      </c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25"/>
      <c r="XED175" s="28"/>
      <c r="XEE175" s="28"/>
      <c r="XEF175" s="28"/>
      <c r="XEG175" s="28"/>
      <c r="XEH175" s="28"/>
      <c r="XEI175" s="28"/>
      <c r="XEJ175" s="28"/>
      <c r="XEK175" s="28"/>
      <c r="XEL175" s="28"/>
      <c r="XEM175" s="28"/>
      <c r="XEN175" s="28"/>
      <c r="XEO175" s="28"/>
      <c r="XEP175" s="28"/>
      <c r="XEQ175" s="28"/>
      <c r="XER175" s="28"/>
      <c r="XES175" s="28"/>
      <c r="XET175" s="28"/>
      <c r="XEU175" s="28"/>
      <c r="XEV175" s="28"/>
      <c r="XEW175" s="28"/>
      <c r="XEX175" s="28"/>
      <c r="XEY175" s="28"/>
      <c r="XEZ175" s="28"/>
      <c r="XFA175" s="28"/>
      <c r="XFB175" s="28"/>
      <c r="XFC175" s="28"/>
      <c r="XFD175" s="28"/>
    </row>
    <row r="176" spans="1:42 16358:16384" s="3" customFormat="1" ht="19.05" customHeight="1">
      <c r="A176" s="109"/>
      <c r="B176" s="111"/>
      <c r="C176" s="111"/>
      <c r="D176" s="111"/>
      <c r="E176" s="111"/>
      <c r="F176" s="111"/>
      <c r="G176" s="111"/>
      <c r="H176" s="111"/>
      <c r="I176" s="111"/>
      <c r="J176" s="113"/>
      <c r="K176" s="18" t="str">
        <f ca="1">IF(A175="","",IF(MOD(ROW(),3)=1,"上午",IF(MOD(ROW(),3)=2,"下午","加班")))</f>
        <v/>
      </c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26"/>
      <c r="XED176" s="28"/>
      <c r="XEE176" s="28"/>
      <c r="XEF176" s="28"/>
      <c r="XEG176" s="28"/>
      <c r="XEH176" s="28"/>
      <c r="XEI176" s="28"/>
      <c r="XEJ176" s="28"/>
      <c r="XEK176" s="28"/>
      <c r="XEL176" s="28"/>
      <c r="XEM176" s="28"/>
      <c r="XEN176" s="28"/>
      <c r="XEO176" s="28"/>
      <c r="XEP176" s="28"/>
      <c r="XEQ176" s="28"/>
      <c r="XER176" s="28"/>
      <c r="XES176" s="28"/>
      <c r="XET176" s="28"/>
      <c r="XEU176" s="28"/>
      <c r="XEV176" s="28"/>
      <c r="XEW176" s="28"/>
      <c r="XEX176" s="28"/>
      <c r="XEY176" s="28"/>
      <c r="XEZ176" s="28"/>
      <c r="XFA176" s="28"/>
      <c r="XFB176" s="28"/>
      <c r="XFC176" s="28"/>
      <c r="XFD176" s="28"/>
    </row>
    <row r="177" spans="1:42 16358:16384" s="3" customFormat="1" ht="19.05" customHeight="1">
      <c r="A177" s="109"/>
      <c r="B177" s="111"/>
      <c r="C177" s="111"/>
      <c r="D177" s="111"/>
      <c r="E177" s="111"/>
      <c r="F177" s="111"/>
      <c r="G177" s="111"/>
      <c r="H177" s="111"/>
      <c r="I177" s="111"/>
      <c r="J177" s="113"/>
      <c r="K177" s="20" t="str">
        <f ca="1">IF(A175="","",IF(MOD(ROW(),3)=1,"上午",IF(MOD(ROW(),3)=2,"下午","加班")))</f>
        <v/>
      </c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7"/>
      <c r="XED177" s="28"/>
      <c r="XEE177" s="28"/>
      <c r="XEF177" s="28"/>
      <c r="XEG177" s="28"/>
      <c r="XEH177" s="28"/>
      <c r="XEI177" s="28"/>
      <c r="XEJ177" s="28"/>
      <c r="XEK177" s="28"/>
      <c r="XEL177" s="28"/>
      <c r="XEM177" s="28"/>
      <c r="XEN177" s="28"/>
      <c r="XEO177" s="28"/>
      <c r="XEP177" s="28"/>
      <c r="XEQ177" s="28"/>
      <c r="XER177" s="28"/>
      <c r="XES177" s="28"/>
      <c r="XET177" s="28"/>
      <c r="XEU177" s="28"/>
      <c r="XEV177" s="28"/>
      <c r="XEW177" s="28"/>
      <c r="XEX177" s="28"/>
      <c r="XEY177" s="28"/>
      <c r="XEZ177" s="28"/>
      <c r="XFA177" s="28"/>
      <c r="XFB177" s="28"/>
      <c r="XFC177" s="28"/>
      <c r="XFD177" s="28"/>
    </row>
    <row r="178" spans="1:42 16358:16384" s="3" customFormat="1" ht="19.05" customHeight="1">
      <c r="A178" s="109" t="str">
        <f ca="1">IF(B178=0,"",COUNTA($B$3:$B177))</f>
        <v/>
      </c>
      <c r="B178" s="111">
        <f ca="1">INDIRECT("员工信息表!B"&amp;COUNTA($B$3:$B177)+2)</f>
        <v>0</v>
      </c>
      <c r="C178" s="111"/>
      <c r="D178" s="111">
        <f>(COUNTIF($L178:$AP178,"出勤")+COUNTIF($L179:$AP179,"出勤"))*0.5</f>
        <v>0</v>
      </c>
      <c r="E178" s="111">
        <f>(COUNTIF($L178:$AP178,"事假")+COUNTIF($L179:$AP179,"事假"))*0.5</f>
        <v>0</v>
      </c>
      <c r="F178" s="111">
        <f>(COUNTIF($L178:$AP178,"病假")+COUNTIF($L179:$AP179,"病假"))*0.5</f>
        <v>0</v>
      </c>
      <c r="G178" s="111">
        <f>(COUNTIF($L178:$AP178,"休假")+COUNTIF($L179:$AP179,"休假"))*0.5</f>
        <v>0</v>
      </c>
      <c r="H178" s="111">
        <f>(COUNTIF($L178:$AP178,"缺勤")+COUNTIF($L179:$AP179,"缺勤"))*0.5</f>
        <v>0</v>
      </c>
      <c r="I178" s="111">
        <f>(COUNTIF($L178:$AP178,"放假")+COUNTIF($L179:$AP179,"放假"))*0.5</f>
        <v>0</v>
      </c>
      <c r="J178" s="113">
        <f>(SUM(L180:AP180))/$AO$2</f>
        <v>0</v>
      </c>
      <c r="K178" s="16" t="str">
        <f ca="1">IF(A178="","",IF(MOD(ROW(),3)=1,"上午",IF(MOD(ROW(),3)=2,"下午","加班")))</f>
        <v/>
      </c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25"/>
      <c r="XED178" s="28"/>
      <c r="XEE178" s="28"/>
      <c r="XEF178" s="28"/>
      <c r="XEG178" s="28"/>
      <c r="XEH178" s="28"/>
      <c r="XEI178" s="28"/>
      <c r="XEJ178" s="28"/>
      <c r="XEK178" s="28"/>
      <c r="XEL178" s="28"/>
      <c r="XEM178" s="28"/>
      <c r="XEN178" s="28"/>
      <c r="XEO178" s="28"/>
      <c r="XEP178" s="28"/>
      <c r="XEQ178" s="28"/>
      <c r="XER178" s="28"/>
      <c r="XES178" s="28"/>
      <c r="XET178" s="28"/>
      <c r="XEU178" s="28"/>
      <c r="XEV178" s="28"/>
      <c r="XEW178" s="28"/>
      <c r="XEX178" s="28"/>
      <c r="XEY178" s="28"/>
      <c r="XEZ178" s="28"/>
      <c r="XFA178" s="28"/>
      <c r="XFB178" s="28"/>
      <c r="XFC178" s="28"/>
      <c r="XFD178" s="28"/>
    </row>
    <row r="179" spans="1:42 16358:16384" s="3" customFormat="1" ht="19.05" customHeight="1">
      <c r="A179" s="109"/>
      <c r="B179" s="111"/>
      <c r="C179" s="111"/>
      <c r="D179" s="111"/>
      <c r="E179" s="111"/>
      <c r="F179" s="111"/>
      <c r="G179" s="111"/>
      <c r="H179" s="111"/>
      <c r="I179" s="111"/>
      <c r="J179" s="113"/>
      <c r="K179" s="18" t="str">
        <f ca="1">IF(A178="","",IF(MOD(ROW(),3)=1,"上午",IF(MOD(ROW(),3)=2,"下午","加班")))</f>
        <v/>
      </c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26"/>
      <c r="XED179" s="28"/>
      <c r="XEE179" s="28"/>
      <c r="XEF179" s="28"/>
      <c r="XEG179" s="28"/>
      <c r="XEH179" s="28"/>
      <c r="XEI179" s="28"/>
      <c r="XEJ179" s="28"/>
      <c r="XEK179" s="28"/>
      <c r="XEL179" s="28"/>
      <c r="XEM179" s="28"/>
      <c r="XEN179" s="28"/>
      <c r="XEO179" s="28"/>
      <c r="XEP179" s="28"/>
      <c r="XEQ179" s="28"/>
      <c r="XER179" s="28"/>
      <c r="XES179" s="28"/>
      <c r="XET179" s="28"/>
      <c r="XEU179" s="28"/>
      <c r="XEV179" s="28"/>
      <c r="XEW179" s="28"/>
      <c r="XEX179" s="28"/>
      <c r="XEY179" s="28"/>
      <c r="XEZ179" s="28"/>
      <c r="XFA179" s="28"/>
      <c r="XFB179" s="28"/>
      <c r="XFC179" s="28"/>
      <c r="XFD179" s="28"/>
    </row>
    <row r="180" spans="1:42 16358:16384" s="3" customFormat="1" ht="19.05" customHeight="1">
      <c r="A180" s="109"/>
      <c r="B180" s="111"/>
      <c r="C180" s="111"/>
      <c r="D180" s="111"/>
      <c r="E180" s="111"/>
      <c r="F180" s="111"/>
      <c r="G180" s="111"/>
      <c r="H180" s="111"/>
      <c r="I180" s="111"/>
      <c r="J180" s="113"/>
      <c r="K180" s="20" t="str">
        <f ca="1">IF(A178="","",IF(MOD(ROW(),3)=1,"上午",IF(MOD(ROW(),3)=2,"下午","加班")))</f>
        <v/>
      </c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7"/>
      <c r="XED180" s="28"/>
      <c r="XEE180" s="28"/>
      <c r="XEF180" s="28"/>
      <c r="XEG180" s="28"/>
      <c r="XEH180" s="28"/>
      <c r="XEI180" s="28"/>
      <c r="XEJ180" s="28"/>
      <c r="XEK180" s="28"/>
      <c r="XEL180" s="28"/>
      <c r="XEM180" s="28"/>
      <c r="XEN180" s="28"/>
      <c r="XEO180" s="28"/>
      <c r="XEP180" s="28"/>
      <c r="XEQ180" s="28"/>
      <c r="XER180" s="28"/>
      <c r="XES180" s="28"/>
      <c r="XET180" s="28"/>
      <c r="XEU180" s="28"/>
      <c r="XEV180" s="28"/>
      <c r="XEW180" s="28"/>
      <c r="XEX180" s="28"/>
      <c r="XEY180" s="28"/>
      <c r="XEZ180" s="28"/>
      <c r="XFA180" s="28"/>
      <c r="XFB180" s="28"/>
      <c r="XFC180" s="28"/>
      <c r="XFD180" s="28"/>
    </row>
    <row r="181" spans="1:42 16358:16384" s="3" customFormat="1" ht="19.05" customHeight="1">
      <c r="A181" s="109" t="str">
        <f ca="1">IF(B181=0,"",COUNTA($B$3:$B180))</f>
        <v/>
      </c>
      <c r="B181" s="111">
        <f ca="1">INDIRECT("员工信息表!B"&amp;COUNTA($B$3:$B180)+2)</f>
        <v>0</v>
      </c>
      <c r="C181" s="111"/>
      <c r="D181" s="111">
        <f>(COUNTIF($L181:$AP181,"出勤")+COUNTIF($L182:$AP182,"出勤"))*0.5</f>
        <v>0</v>
      </c>
      <c r="E181" s="111">
        <f>(COUNTIF($L181:$AP181,"事假")+COUNTIF($L182:$AP182,"事假"))*0.5</f>
        <v>0</v>
      </c>
      <c r="F181" s="111">
        <f>(COUNTIF($L181:$AP181,"病假")+COUNTIF($L182:$AP182,"病假"))*0.5</f>
        <v>0</v>
      </c>
      <c r="G181" s="111">
        <f>(COUNTIF($L181:$AP181,"休假")+COUNTIF($L182:$AP182,"休假"))*0.5</f>
        <v>0</v>
      </c>
      <c r="H181" s="111">
        <f>(COUNTIF($L181:$AP181,"缺勤")+COUNTIF($L182:$AP182,"缺勤"))*0.5</f>
        <v>0</v>
      </c>
      <c r="I181" s="111">
        <f>(COUNTIF($L181:$AP181,"放假")+COUNTIF($L182:$AP182,"放假"))*0.5</f>
        <v>0</v>
      </c>
      <c r="J181" s="113">
        <f>(SUM(L183:AP183))/$AO$2</f>
        <v>0</v>
      </c>
      <c r="K181" s="16" t="str">
        <f ca="1">IF(A181="","",IF(MOD(ROW(),3)=1,"上午",IF(MOD(ROW(),3)=2,"下午","加班")))</f>
        <v/>
      </c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25"/>
      <c r="XED181" s="28"/>
      <c r="XEE181" s="28"/>
      <c r="XEF181" s="28"/>
      <c r="XEG181" s="28"/>
      <c r="XEH181" s="28"/>
      <c r="XEI181" s="28"/>
      <c r="XEJ181" s="28"/>
      <c r="XEK181" s="28"/>
      <c r="XEL181" s="28"/>
      <c r="XEM181" s="28"/>
      <c r="XEN181" s="28"/>
      <c r="XEO181" s="28"/>
      <c r="XEP181" s="28"/>
      <c r="XEQ181" s="28"/>
      <c r="XER181" s="28"/>
      <c r="XES181" s="28"/>
      <c r="XET181" s="28"/>
      <c r="XEU181" s="28"/>
      <c r="XEV181" s="28"/>
      <c r="XEW181" s="28"/>
      <c r="XEX181" s="28"/>
      <c r="XEY181" s="28"/>
      <c r="XEZ181" s="28"/>
      <c r="XFA181" s="28"/>
      <c r="XFB181" s="28"/>
      <c r="XFC181" s="28"/>
      <c r="XFD181" s="28"/>
    </row>
    <row r="182" spans="1:42 16358:16384" s="3" customFormat="1" ht="19.05" customHeight="1">
      <c r="A182" s="109"/>
      <c r="B182" s="111"/>
      <c r="C182" s="111"/>
      <c r="D182" s="111"/>
      <c r="E182" s="111"/>
      <c r="F182" s="111"/>
      <c r="G182" s="111"/>
      <c r="H182" s="111"/>
      <c r="I182" s="111"/>
      <c r="J182" s="113"/>
      <c r="K182" s="18" t="str">
        <f ca="1">IF(A181="","",IF(MOD(ROW(),3)=1,"上午",IF(MOD(ROW(),3)=2,"下午","加班")))</f>
        <v/>
      </c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26"/>
      <c r="XED182" s="28"/>
      <c r="XEE182" s="28"/>
      <c r="XEF182" s="28"/>
      <c r="XEG182" s="28"/>
      <c r="XEH182" s="28"/>
      <c r="XEI182" s="28"/>
      <c r="XEJ182" s="28"/>
      <c r="XEK182" s="28"/>
      <c r="XEL182" s="28"/>
      <c r="XEM182" s="28"/>
      <c r="XEN182" s="28"/>
      <c r="XEO182" s="28"/>
      <c r="XEP182" s="28"/>
      <c r="XEQ182" s="28"/>
      <c r="XER182" s="28"/>
      <c r="XES182" s="28"/>
      <c r="XET182" s="28"/>
      <c r="XEU182" s="28"/>
      <c r="XEV182" s="28"/>
      <c r="XEW182" s="28"/>
      <c r="XEX182" s="28"/>
      <c r="XEY182" s="28"/>
      <c r="XEZ182" s="28"/>
      <c r="XFA182" s="28"/>
      <c r="XFB182" s="28"/>
      <c r="XFC182" s="28"/>
      <c r="XFD182" s="28"/>
    </row>
    <row r="183" spans="1:42 16358:16384" s="3" customFormat="1" ht="19.05" customHeight="1">
      <c r="A183" s="109"/>
      <c r="B183" s="111"/>
      <c r="C183" s="111"/>
      <c r="D183" s="111"/>
      <c r="E183" s="111"/>
      <c r="F183" s="111"/>
      <c r="G183" s="111"/>
      <c r="H183" s="111"/>
      <c r="I183" s="111"/>
      <c r="J183" s="113"/>
      <c r="K183" s="20" t="str">
        <f ca="1">IF(A181="","",IF(MOD(ROW(),3)=1,"上午",IF(MOD(ROW(),3)=2,"下午","加班")))</f>
        <v/>
      </c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7"/>
      <c r="XED183" s="28"/>
      <c r="XEE183" s="28"/>
      <c r="XEF183" s="28"/>
      <c r="XEG183" s="28"/>
      <c r="XEH183" s="28"/>
      <c r="XEI183" s="28"/>
      <c r="XEJ183" s="28"/>
      <c r="XEK183" s="28"/>
      <c r="XEL183" s="28"/>
      <c r="XEM183" s="28"/>
      <c r="XEN183" s="28"/>
      <c r="XEO183" s="28"/>
      <c r="XEP183" s="28"/>
      <c r="XEQ183" s="28"/>
      <c r="XER183" s="28"/>
      <c r="XES183" s="28"/>
      <c r="XET183" s="28"/>
      <c r="XEU183" s="28"/>
      <c r="XEV183" s="28"/>
      <c r="XEW183" s="28"/>
      <c r="XEX183" s="28"/>
      <c r="XEY183" s="28"/>
      <c r="XEZ183" s="28"/>
      <c r="XFA183" s="28"/>
      <c r="XFB183" s="28"/>
      <c r="XFC183" s="28"/>
      <c r="XFD183" s="28"/>
    </row>
    <row r="184" spans="1:42 16358:16384" s="3" customFormat="1" ht="19.05" customHeight="1">
      <c r="A184" s="109" t="str">
        <f ca="1">IF(B184=0,"",COUNTA($B$3:$B183))</f>
        <v/>
      </c>
      <c r="B184" s="111">
        <f ca="1">INDIRECT("员工信息表!B"&amp;COUNTA($B$3:$B183)+2)</f>
        <v>0</v>
      </c>
      <c r="C184" s="111"/>
      <c r="D184" s="111">
        <f>(COUNTIF($L184:$AP184,"出勤")+COUNTIF($L185:$AP185,"出勤"))*0.5</f>
        <v>0</v>
      </c>
      <c r="E184" s="111">
        <f>(COUNTIF($L184:$AP184,"事假")+COUNTIF($L185:$AP185,"事假"))*0.5</f>
        <v>0</v>
      </c>
      <c r="F184" s="111">
        <f>(COUNTIF($L184:$AP184,"病假")+COUNTIF($L185:$AP185,"病假"))*0.5</f>
        <v>0</v>
      </c>
      <c r="G184" s="111">
        <f>(COUNTIF($L184:$AP184,"休假")+COUNTIF($L185:$AP185,"休假"))*0.5</f>
        <v>0</v>
      </c>
      <c r="H184" s="111">
        <f>(COUNTIF($L184:$AP184,"缺勤")+COUNTIF($L185:$AP185,"缺勤"))*0.5</f>
        <v>0</v>
      </c>
      <c r="I184" s="111">
        <f>(COUNTIF($L184:$AP184,"放假")+COUNTIF($L185:$AP185,"放假"))*0.5</f>
        <v>0</v>
      </c>
      <c r="J184" s="113">
        <f>(SUM(L186:AP186))/$AO$2</f>
        <v>0</v>
      </c>
      <c r="K184" s="16" t="str">
        <f ca="1">IF(A184="","",IF(MOD(ROW(),3)=1,"上午",IF(MOD(ROW(),3)=2,"下午","加班")))</f>
        <v/>
      </c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25"/>
      <c r="XED184" s="28"/>
      <c r="XEE184" s="28"/>
      <c r="XEF184" s="28"/>
      <c r="XEG184" s="28"/>
      <c r="XEH184" s="28"/>
      <c r="XEI184" s="28"/>
      <c r="XEJ184" s="28"/>
      <c r="XEK184" s="28"/>
      <c r="XEL184" s="28"/>
      <c r="XEM184" s="28"/>
      <c r="XEN184" s="28"/>
      <c r="XEO184" s="28"/>
      <c r="XEP184" s="28"/>
      <c r="XEQ184" s="28"/>
      <c r="XER184" s="28"/>
      <c r="XES184" s="28"/>
      <c r="XET184" s="28"/>
      <c r="XEU184" s="28"/>
      <c r="XEV184" s="28"/>
      <c r="XEW184" s="28"/>
      <c r="XEX184" s="28"/>
      <c r="XEY184" s="28"/>
      <c r="XEZ184" s="28"/>
      <c r="XFA184" s="28"/>
      <c r="XFB184" s="28"/>
      <c r="XFC184" s="28"/>
      <c r="XFD184" s="28"/>
    </row>
    <row r="185" spans="1:42 16358:16384" s="3" customFormat="1" ht="19.05" customHeight="1">
      <c r="A185" s="109"/>
      <c r="B185" s="111"/>
      <c r="C185" s="111"/>
      <c r="D185" s="111"/>
      <c r="E185" s="111"/>
      <c r="F185" s="111"/>
      <c r="G185" s="111"/>
      <c r="H185" s="111"/>
      <c r="I185" s="111"/>
      <c r="J185" s="113"/>
      <c r="K185" s="18" t="str">
        <f ca="1">IF(A184="","",IF(MOD(ROW(),3)=1,"上午",IF(MOD(ROW(),3)=2,"下午","加班")))</f>
        <v/>
      </c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26"/>
      <c r="XED185" s="28"/>
      <c r="XEE185" s="28"/>
      <c r="XEF185" s="28"/>
      <c r="XEG185" s="28"/>
      <c r="XEH185" s="28"/>
      <c r="XEI185" s="28"/>
      <c r="XEJ185" s="28"/>
      <c r="XEK185" s="28"/>
      <c r="XEL185" s="28"/>
      <c r="XEM185" s="28"/>
      <c r="XEN185" s="28"/>
      <c r="XEO185" s="28"/>
      <c r="XEP185" s="28"/>
      <c r="XEQ185" s="28"/>
      <c r="XER185" s="28"/>
      <c r="XES185" s="28"/>
      <c r="XET185" s="28"/>
      <c r="XEU185" s="28"/>
      <c r="XEV185" s="28"/>
      <c r="XEW185" s="28"/>
      <c r="XEX185" s="28"/>
      <c r="XEY185" s="28"/>
      <c r="XEZ185" s="28"/>
      <c r="XFA185" s="28"/>
      <c r="XFB185" s="28"/>
      <c r="XFC185" s="28"/>
      <c r="XFD185" s="28"/>
    </row>
    <row r="186" spans="1:42 16358:16384" s="3" customFormat="1" ht="19.05" customHeight="1">
      <c r="A186" s="109"/>
      <c r="B186" s="111"/>
      <c r="C186" s="111"/>
      <c r="D186" s="111"/>
      <c r="E186" s="111"/>
      <c r="F186" s="111"/>
      <c r="G186" s="111"/>
      <c r="H186" s="111"/>
      <c r="I186" s="111"/>
      <c r="J186" s="113"/>
      <c r="K186" s="20" t="str">
        <f ca="1">IF(A184="","",IF(MOD(ROW(),3)=1,"上午",IF(MOD(ROW(),3)=2,"下午","加班")))</f>
        <v/>
      </c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  <c r="AO186" s="21"/>
      <c r="AP186" s="27"/>
      <c r="XED186" s="28"/>
      <c r="XEE186" s="28"/>
      <c r="XEF186" s="28"/>
      <c r="XEG186" s="28"/>
      <c r="XEH186" s="28"/>
      <c r="XEI186" s="28"/>
      <c r="XEJ186" s="28"/>
      <c r="XEK186" s="28"/>
      <c r="XEL186" s="28"/>
      <c r="XEM186" s="28"/>
      <c r="XEN186" s="28"/>
      <c r="XEO186" s="28"/>
      <c r="XEP186" s="28"/>
      <c r="XEQ186" s="28"/>
      <c r="XER186" s="28"/>
      <c r="XES186" s="28"/>
      <c r="XET186" s="28"/>
      <c r="XEU186" s="28"/>
      <c r="XEV186" s="28"/>
      <c r="XEW186" s="28"/>
      <c r="XEX186" s="28"/>
      <c r="XEY186" s="28"/>
      <c r="XEZ186" s="28"/>
      <c r="XFA186" s="28"/>
      <c r="XFB186" s="28"/>
      <c r="XFC186" s="28"/>
      <c r="XFD186" s="28"/>
    </row>
    <row r="187" spans="1:42 16358:16384" s="3" customFormat="1" ht="19.05" customHeight="1">
      <c r="A187" s="109" t="str">
        <f ca="1">IF(B187=0,"",COUNTA($B$3:$B186))</f>
        <v/>
      </c>
      <c r="B187" s="111">
        <f ca="1">INDIRECT("员工信息表!B"&amp;COUNTA($B$3:$B186)+2)</f>
        <v>0</v>
      </c>
      <c r="C187" s="111"/>
      <c r="D187" s="111">
        <f>(COUNTIF($L187:$AP187,"出勤")+COUNTIF($L188:$AP188,"出勤"))*0.5</f>
        <v>0</v>
      </c>
      <c r="E187" s="111">
        <f>(COUNTIF($L187:$AP187,"事假")+COUNTIF($L188:$AP188,"事假"))*0.5</f>
        <v>0</v>
      </c>
      <c r="F187" s="111">
        <f>(COUNTIF($L187:$AP187,"病假")+COUNTIF($L188:$AP188,"病假"))*0.5</f>
        <v>0</v>
      </c>
      <c r="G187" s="111">
        <f>(COUNTIF($L187:$AP187,"休假")+COUNTIF($L188:$AP188,"休假"))*0.5</f>
        <v>0</v>
      </c>
      <c r="H187" s="111">
        <f>(COUNTIF($L187:$AP187,"缺勤")+COUNTIF($L188:$AP188,"缺勤"))*0.5</f>
        <v>0</v>
      </c>
      <c r="I187" s="111">
        <f>(COUNTIF($L187:$AP187,"放假")+COUNTIF($L188:$AP188,"放假"))*0.5</f>
        <v>0</v>
      </c>
      <c r="J187" s="113">
        <f>(SUM(L189:AP189))/$AO$2</f>
        <v>0</v>
      </c>
      <c r="K187" s="16" t="str">
        <f ca="1">IF(A187="","",IF(MOD(ROW(),3)=1,"上午",IF(MOD(ROW(),3)=2,"下午","加班")))</f>
        <v/>
      </c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25"/>
      <c r="XED187" s="28"/>
      <c r="XEE187" s="28"/>
      <c r="XEF187" s="28"/>
      <c r="XEG187" s="28"/>
      <c r="XEH187" s="28"/>
      <c r="XEI187" s="28"/>
      <c r="XEJ187" s="28"/>
      <c r="XEK187" s="28"/>
      <c r="XEL187" s="28"/>
      <c r="XEM187" s="28"/>
      <c r="XEN187" s="28"/>
      <c r="XEO187" s="28"/>
      <c r="XEP187" s="28"/>
      <c r="XEQ187" s="28"/>
      <c r="XER187" s="28"/>
      <c r="XES187" s="28"/>
      <c r="XET187" s="28"/>
      <c r="XEU187" s="28"/>
      <c r="XEV187" s="28"/>
      <c r="XEW187" s="28"/>
      <c r="XEX187" s="28"/>
      <c r="XEY187" s="28"/>
      <c r="XEZ187" s="28"/>
      <c r="XFA187" s="28"/>
      <c r="XFB187" s="28"/>
      <c r="XFC187" s="28"/>
      <c r="XFD187" s="28"/>
    </row>
    <row r="188" spans="1:42 16358:16384" s="3" customFormat="1" ht="19.05" customHeight="1">
      <c r="A188" s="109"/>
      <c r="B188" s="111"/>
      <c r="C188" s="111"/>
      <c r="D188" s="111"/>
      <c r="E188" s="111"/>
      <c r="F188" s="111"/>
      <c r="G188" s="111"/>
      <c r="H188" s="111"/>
      <c r="I188" s="111"/>
      <c r="J188" s="113"/>
      <c r="K188" s="18" t="str">
        <f ca="1">IF(A187="","",IF(MOD(ROW(),3)=1,"上午",IF(MOD(ROW(),3)=2,"下午","加班")))</f>
        <v/>
      </c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26"/>
      <c r="XED188" s="28"/>
      <c r="XEE188" s="28"/>
      <c r="XEF188" s="28"/>
      <c r="XEG188" s="28"/>
      <c r="XEH188" s="28"/>
      <c r="XEI188" s="28"/>
      <c r="XEJ188" s="28"/>
      <c r="XEK188" s="28"/>
      <c r="XEL188" s="28"/>
      <c r="XEM188" s="28"/>
      <c r="XEN188" s="28"/>
      <c r="XEO188" s="28"/>
      <c r="XEP188" s="28"/>
      <c r="XEQ188" s="28"/>
      <c r="XER188" s="28"/>
      <c r="XES188" s="28"/>
      <c r="XET188" s="28"/>
      <c r="XEU188" s="28"/>
      <c r="XEV188" s="28"/>
      <c r="XEW188" s="28"/>
      <c r="XEX188" s="28"/>
      <c r="XEY188" s="28"/>
      <c r="XEZ188" s="28"/>
      <c r="XFA188" s="28"/>
      <c r="XFB188" s="28"/>
      <c r="XFC188" s="28"/>
      <c r="XFD188" s="28"/>
    </row>
    <row r="189" spans="1:42 16358:16384" s="3" customFormat="1" ht="19.05" customHeight="1">
      <c r="A189" s="109"/>
      <c r="B189" s="111"/>
      <c r="C189" s="111"/>
      <c r="D189" s="111"/>
      <c r="E189" s="111"/>
      <c r="F189" s="111"/>
      <c r="G189" s="111"/>
      <c r="H189" s="111"/>
      <c r="I189" s="111"/>
      <c r="J189" s="113"/>
      <c r="K189" s="20" t="str">
        <f ca="1">IF(A187="","",IF(MOD(ROW(),3)=1,"上午",IF(MOD(ROW(),3)=2,"下午","加班")))</f>
        <v/>
      </c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7"/>
      <c r="XED189" s="28"/>
      <c r="XEE189" s="28"/>
      <c r="XEF189" s="28"/>
      <c r="XEG189" s="28"/>
      <c r="XEH189" s="28"/>
      <c r="XEI189" s="28"/>
      <c r="XEJ189" s="28"/>
      <c r="XEK189" s="28"/>
      <c r="XEL189" s="28"/>
      <c r="XEM189" s="28"/>
      <c r="XEN189" s="28"/>
      <c r="XEO189" s="28"/>
      <c r="XEP189" s="28"/>
      <c r="XEQ189" s="28"/>
      <c r="XER189" s="28"/>
      <c r="XES189" s="28"/>
      <c r="XET189" s="28"/>
      <c r="XEU189" s="28"/>
      <c r="XEV189" s="28"/>
      <c r="XEW189" s="28"/>
      <c r="XEX189" s="28"/>
      <c r="XEY189" s="28"/>
      <c r="XEZ189" s="28"/>
      <c r="XFA189" s="28"/>
      <c r="XFB189" s="28"/>
      <c r="XFC189" s="28"/>
      <c r="XFD189" s="28"/>
    </row>
    <row r="190" spans="1:42 16358:16384" s="3" customFormat="1" ht="19.05" customHeight="1">
      <c r="A190" s="109" t="str">
        <f ca="1">IF(B190=0,"",COUNTA($B$3:$B189))</f>
        <v/>
      </c>
      <c r="B190" s="111">
        <f ca="1">INDIRECT("员工信息表!B"&amp;COUNTA($B$3:$B189)+2)</f>
        <v>0</v>
      </c>
      <c r="C190" s="111"/>
      <c r="D190" s="111">
        <f>(COUNTIF($L190:$AP190,"出勤")+COUNTIF($L191:$AP191,"出勤"))*0.5</f>
        <v>0</v>
      </c>
      <c r="E190" s="111">
        <f>(COUNTIF($L190:$AP190,"事假")+COUNTIF($L191:$AP191,"事假"))*0.5</f>
        <v>0</v>
      </c>
      <c r="F190" s="111">
        <f>(COUNTIF($L190:$AP190,"病假")+COUNTIF($L191:$AP191,"病假"))*0.5</f>
        <v>0</v>
      </c>
      <c r="G190" s="111">
        <f>(COUNTIF($L190:$AP190,"休假")+COUNTIF($L191:$AP191,"休假"))*0.5</f>
        <v>0</v>
      </c>
      <c r="H190" s="111">
        <f>(COUNTIF($L190:$AP190,"缺勤")+COUNTIF($L191:$AP191,"缺勤"))*0.5</f>
        <v>0</v>
      </c>
      <c r="I190" s="111">
        <f>(COUNTIF($L190:$AP190,"放假")+COUNTIF($L191:$AP191,"放假"))*0.5</f>
        <v>0</v>
      </c>
      <c r="J190" s="113">
        <f>(SUM(L192:AP192))/$AO$2</f>
        <v>0</v>
      </c>
      <c r="K190" s="16" t="str">
        <f ca="1">IF(A190="","",IF(MOD(ROW(),3)=1,"上午",IF(MOD(ROW(),3)=2,"下午","加班")))</f>
        <v/>
      </c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25"/>
      <c r="XED190" s="28"/>
      <c r="XEE190" s="28"/>
      <c r="XEF190" s="28"/>
      <c r="XEG190" s="28"/>
      <c r="XEH190" s="28"/>
      <c r="XEI190" s="28"/>
      <c r="XEJ190" s="28"/>
      <c r="XEK190" s="28"/>
      <c r="XEL190" s="28"/>
      <c r="XEM190" s="28"/>
      <c r="XEN190" s="28"/>
      <c r="XEO190" s="28"/>
      <c r="XEP190" s="28"/>
      <c r="XEQ190" s="28"/>
      <c r="XER190" s="28"/>
      <c r="XES190" s="28"/>
      <c r="XET190" s="28"/>
      <c r="XEU190" s="28"/>
      <c r="XEV190" s="28"/>
      <c r="XEW190" s="28"/>
      <c r="XEX190" s="28"/>
      <c r="XEY190" s="28"/>
      <c r="XEZ190" s="28"/>
      <c r="XFA190" s="28"/>
      <c r="XFB190" s="28"/>
      <c r="XFC190" s="28"/>
      <c r="XFD190" s="28"/>
    </row>
    <row r="191" spans="1:42 16358:16384" s="3" customFormat="1" ht="19.05" customHeight="1">
      <c r="A191" s="109"/>
      <c r="B191" s="111"/>
      <c r="C191" s="111"/>
      <c r="D191" s="111"/>
      <c r="E191" s="111"/>
      <c r="F191" s="111"/>
      <c r="G191" s="111"/>
      <c r="H191" s="111"/>
      <c r="I191" s="111"/>
      <c r="J191" s="113"/>
      <c r="K191" s="18" t="str">
        <f ca="1">IF(A190="","",IF(MOD(ROW(),3)=1,"上午",IF(MOD(ROW(),3)=2,"下午","加班")))</f>
        <v/>
      </c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26"/>
      <c r="XED191" s="28"/>
      <c r="XEE191" s="28"/>
      <c r="XEF191" s="28"/>
      <c r="XEG191" s="28"/>
      <c r="XEH191" s="28"/>
      <c r="XEI191" s="28"/>
      <c r="XEJ191" s="28"/>
      <c r="XEK191" s="28"/>
      <c r="XEL191" s="28"/>
      <c r="XEM191" s="28"/>
      <c r="XEN191" s="28"/>
      <c r="XEO191" s="28"/>
      <c r="XEP191" s="28"/>
      <c r="XEQ191" s="28"/>
      <c r="XER191" s="28"/>
      <c r="XES191" s="28"/>
      <c r="XET191" s="28"/>
      <c r="XEU191" s="28"/>
      <c r="XEV191" s="28"/>
      <c r="XEW191" s="28"/>
      <c r="XEX191" s="28"/>
      <c r="XEY191" s="28"/>
      <c r="XEZ191" s="28"/>
      <c r="XFA191" s="28"/>
      <c r="XFB191" s="28"/>
      <c r="XFC191" s="28"/>
      <c r="XFD191" s="28"/>
    </row>
    <row r="192" spans="1:42 16358:16384" s="3" customFormat="1" ht="19.05" customHeight="1">
      <c r="A192" s="109"/>
      <c r="B192" s="111"/>
      <c r="C192" s="111"/>
      <c r="D192" s="111"/>
      <c r="E192" s="111"/>
      <c r="F192" s="111"/>
      <c r="G192" s="111"/>
      <c r="H192" s="111"/>
      <c r="I192" s="111"/>
      <c r="J192" s="113"/>
      <c r="K192" s="20" t="str">
        <f ca="1">IF(A190="","",IF(MOD(ROW(),3)=1,"上午",IF(MOD(ROW(),3)=2,"下午","加班")))</f>
        <v/>
      </c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  <c r="AO192" s="21"/>
      <c r="AP192" s="27"/>
      <c r="XED192" s="28"/>
      <c r="XEE192" s="28"/>
      <c r="XEF192" s="28"/>
      <c r="XEG192" s="28"/>
      <c r="XEH192" s="28"/>
      <c r="XEI192" s="28"/>
      <c r="XEJ192" s="28"/>
      <c r="XEK192" s="28"/>
      <c r="XEL192" s="28"/>
      <c r="XEM192" s="28"/>
      <c r="XEN192" s="28"/>
      <c r="XEO192" s="28"/>
      <c r="XEP192" s="28"/>
      <c r="XEQ192" s="28"/>
      <c r="XER192" s="28"/>
      <c r="XES192" s="28"/>
      <c r="XET192" s="28"/>
      <c r="XEU192" s="28"/>
      <c r="XEV192" s="28"/>
      <c r="XEW192" s="28"/>
      <c r="XEX192" s="28"/>
      <c r="XEY192" s="28"/>
      <c r="XEZ192" s="28"/>
      <c r="XFA192" s="28"/>
      <c r="XFB192" s="28"/>
      <c r="XFC192" s="28"/>
      <c r="XFD192" s="28"/>
    </row>
    <row r="193" spans="1:42 16358:16384" s="3" customFormat="1" ht="19.05" customHeight="1">
      <c r="A193" s="109" t="str">
        <f ca="1">IF(B193=0,"",COUNTA($B$3:$B192))</f>
        <v/>
      </c>
      <c r="B193" s="111">
        <f ca="1">INDIRECT("员工信息表!B"&amp;COUNTA($B$3:$B192)+2)</f>
        <v>0</v>
      </c>
      <c r="C193" s="111"/>
      <c r="D193" s="111">
        <f>(COUNTIF($L193:$AP193,"出勤")+COUNTIF($L194:$AP194,"出勤"))*0.5</f>
        <v>0</v>
      </c>
      <c r="E193" s="111">
        <f>(COUNTIF($L193:$AP193,"事假")+COUNTIF($L194:$AP194,"事假"))*0.5</f>
        <v>0</v>
      </c>
      <c r="F193" s="111">
        <f>(COUNTIF($L193:$AP193,"病假")+COUNTIF($L194:$AP194,"病假"))*0.5</f>
        <v>0</v>
      </c>
      <c r="G193" s="111">
        <f>(COUNTIF($L193:$AP193,"休假")+COUNTIF($L194:$AP194,"休假"))*0.5</f>
        <v>0</v>
      </c>
      <c r="H193" s="111">
        <f>(COUNTIF($L193:$AP193,"缺勤")+COUNTIF($L194:$AP194,"缺勤"))*0.5</f>
        <v>0</v>
      </c>
      <c r="I193" s="111">
        <f>(COUNTIF($L193:$AP193,"放假")+COUNTIF($L194:$AP194,"放假"))*0.5</f>
        <v>0</v>
      </c>
      <c r="J193" s="113">
        <f>(SUM(L195:AP195))/$AO$2</f>
        <v>0</v>
      </c>
      <c r="K193" s="16" t="str">
        <f ca="1">IF(A193="","",IF(MOD(ROW(),3)=1,"上午",IF(MOD(ROW(),3)=2,"下午","加班")))</f>
        <v/>
      </c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25"/>
      <c r="XED193" s="28"/>
      <c r="XEE193" s="28"/>
      <c r="XEF193" s="28"/>
      <c r="XEG193" s="28"/>
      <c r="XEH193" s="28"/>
      <c r="XEI193" s="28"/>
      <c r="XEJ193" s="28"/>
      <c r="XEK193" s="28"/>
      <c r="XEL193" s="28"/>
      <c r="XEM193" s="28"/>
      <c r="XEN193" s="28"/>
      <c r="XEO193" s="28"/>
      <c r="XEP193" s="28"/>
      <c r="XEQ193" s="28"/>
      <c r="XER193" s="28"/>
      <c r="XES193" s="28"/>
      <c r="XET193" s="28"/>
      <c r="XEU193" s="28"/>
      <c r="XEV193" s="28"/>
      <c r="XEW193" s="28"/>
      <c r="XEX193" s="28"/>
      <c r="XEY193" s="28"/>
      <c r="XEZ193" s="28"/>
      <c r="XFA193" s="28"/>
      <c r="XFB193" s="28"/>
      <c r="XFC193" s="28"/>
      <c r="XFD193" s="28"/>
    </row>
    <row r="194" spans="1:42 16358:16384" s="3" customFormat="1" ht="19.05" customHeight="1">
      <c r="A194" s="109"/>
      <c r="B194" s="111"/>
      <c r="C194" s="111"/>
      <c r="D194" s="111"/>
      <c r="E194" s="111"/>
      <c r="F194" s="111"/>
      <c r="G194" s="111"/>
      <c r="H194" s="111"/>
      <c r="I194" s="111"/>
      <c r="J194" s="113"/>
      <c r="K194" s="18" t="str">
        <f ca="1">IF(A193="","",IF(MOD(ROW(),3)=1,"上午",IF(MOD(ROW(),3)=2,"下午","加班")))</f>
        <v/>
      </c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26"/>
      <c r="XED194" s="28"/>
      <c r="XEE194" s="28"/>
      <c r="XEF194" s="28"/>
      <c r="XEG194" s="28"/>
      <c r="XEH194" s="28"/>
      <c r="XEI194" s="28"/>
      <c r="XEJ194" s="28"/>
      <c r="XEK194" s="28"/>
      <c r="XEL194" s="28"/>
      <c r="XEM194" s="28"/>
      <c r="XEN194" s="28"/>
      <c r="XEO194" s="28"/>
      <c r="XEP194" s="28"/>
      <c r="XEQ194" s="28"/>
      <c r="XER194" s="28"/>
      <c r="XES194" s="28"/>
      <c r="XET194" s="28"/>
      <c r="XEU194" s="28"/>
      <c r="XEV194" s="28"/>
      <c r="XEW194" s="28"/>
      <c r="XEX194" s="28"/>
      <c r="XEY194" s="28"/>
      <c r="XEZ194" s="28"/>
      <c r="XFA194" s="28"/>
      <c r="XFB194" s="28"/>
      <c r="XFC194" s="28"/>
      <c r="XFD194" s="28"/>
    </row>
    <row r="195" spans="1:42 16358:16384" s="3" customFormat="1" ht="19.05" customHeight="1">
      <c r="A195" s="109"/>
      <c r="B195" s="111"/>
      <c r="C195" s="111"/>
      <c r="D195" s="111"/>
      <c r="E195" s="111"/>
      <c r="F195" s="111"/>
      <c r="G195" s="111"/>
      <c r="H195" s="111"/>
      <c r="I195" s="111"/>
      <c r="J195" s="113"/>
      <c r="K195" s="20" t="str">
        <f ca="1">IF(A193="","",IF(MOD(ROW(),3)=1,"上午",IF(MOD(ROW(),3)=2,"下午","加班")))</f>
        <v/>
      </c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21"/>
      <c r="AP195" s="27"/>
      <c r="XED195" s="28"/>
      <c r="XEE195" s="28"/>
      <c r="XEF195" s="28"/>
      <c r="XEG195" s="28"/>
      <c r="XEH195" s="28"/>
      <c r="XEI195" s="28"/>
      <c r="XEJ195" s="28"/>
      <c r="XEK195" s="28"/>
      <c r="XEL195" s="28"/>
      <c r="XEM195" s="28"/>
      <c r="XEN195" s="28"/>
      <c r="XEO195" s="28"/>
      <c r="XEP195" s="28"/>
      <c r="XEQ195" s="28"/>
      <c r="XER195" s="28"/>
      <c r="XES195" s="28"/>
      <c r="XET195" s="28"/>
      <c r="XEU195" s="28"/>
      <c r="XEV195" s="28"/>
      <c r="XEW195" s="28"/>
      <c r="XEX195" s="28"/>
      <c r="XEY195" s="28"/>
      <c r="XEZ195" s="28"/>
      <c r="XFA195" s="28"/>
      <c r="XFB195" s="28"/>
      <c r="XFC195" s="28"/>
      <c r="XFD195" s="28"/>
    </row>
    <row r="196" spans="1:11 16358:16384" s="3" customFormat="1" ht="19.05" customHeight="1">
      <c r="A196" s="110"/>
      <c r="B196" s="112"/>
      <c r="C196" s="112"/>
      <c r="D196" s="112"/>
      <c r="E196" s="112"/>
      <c r="F196" s="29"/>
      <c r="G196" s="29"/>
      <c r="H196" s="29"/>
      <c r="I196" s="29"/>
      <c r="J196" s="114"/>
      <c r="K196" s="29"/>
      <c r="XED196" s="28"/>
      <c r="XEE196" s="28"/>
      <c r="XEF196" s="28"/>
      <c r="XEG196" s="28"/>
      <c r="XEH196" s="28"/>
      <c r="XEI196" s="28"/>
      <c r="XEJ196" s="28"/>
      <c r="XEK196" s="28"/>
      <c r="XEL196" s="28"/>
      <c r="XEM196" s="28"/>
      <c r="XEN196" s="28"/>
      <c r="XEO196" s="28"/>
      <c r="XEP196" s="28"/>
      <c r="XEQ196" s="28"/>
      <c r="XER196" s="28"/>
      <c r="XES196" s="28"/>
      <c r="XET196" s="28"/>
      <c r="XEU196" s="28"/>
      <c r="XEV196" s="28"/>
      <c r="XEW196" s="28"/>
      <c r="XEX196" s="28"/>
      <c r="XEY196" s="28"/>
      <c r="XEZ196" s="28"/>
      <c r="XFA196" s="28"/>
      <c r="XFB196" s="28"/>
      <c r="XFC196" s="28"/>
      <c r="XFD196" s="28"/>
    </row>
    <row r="197" spans="1:11 16358:16384" s="3" customFormat="1" ht="19.05" customHeight="1">
      <c r="A197" s="110"/>
      <c r="B197" s="112"/>
      <c r="C197" s="112"/>
      <c r="D197" s="112"/>
      <c r="E197" s="112"/>
      <c r="F197" s="29"/>
      <c r="G197" s="29"/>
      <c r="H197" s="29"/>
      <c r="I197" s="29"/>
      <c r="J197" s="114"/>
      <c r="K197" s="29"/>
      <c r="XED197" s="28"/>
      <c r="XEE197" s="28"/>
      <c r="XEF197" s="28"/>
      <c r="XEG197" s="28"/>
      <c r="XEH197" s="28"/>
      <c r="XEI197" s="28"/>
      <c r="XEJ197" s="28"/>
      <c r="XEK197" s="28"/>
      <c r="XEL197" s="28"/>
      <c r="XEM197" s="28"/>
      <c r="XEN197" s="28"/>
      <c r="XEO197" s="28"/>
      <c r="XEP197" s="28"/>
      <c r="XEQ197" s="28"/>
      <c r="XER197" s="28"/>
      <c r="XES197" s="28"/>
      <c r="XET197" s="28"/>
      <c r="XEU197" s="28"/>
      <c r="XEV197" s="28"/>
      <c r="XEW197" s="28"/>
      <c r="XEX197" s="28"/>
      <c r="XEY197" s="28"/>
      <c r="XEZ197" s="28"/>
      <c r="XFA197" s="28"/>
      <c r="XFB197" s="28"/>
      <c r="XFC197" s="28"/>
      <c r="XFD197" s="28"/>
    </row>
    <row r="198" spans="1:11 16358:16384" s="3" customFormat="1" ht="19.05" customHeight="1">
      <c r="A198" s="110"/>
      <c r="B198" s="112"/>
      <c r="C198" s="112"/>
      <c r="D198" s="112"/>
      <c r="E198" s="112"/>
      <c r="F198" s="29"/>
      <c r="G198" s="29"/>
      <c r="H198" s="29"/>
      <c r="I198" s="29"/>
      <c r="J198" s="114"/>
      <c r="K198" s="29"/>
      <c r="XED198" s="28"/>
      <c r="XEE198" s="28"/>
      <c r="XEF198" s="28"/>
      <c r="XEG198" s="28"/>
      <c r="XEH198" s="28"/>
      <c r="XEI198" s="28"/>
      <c r="XEJ198" s="28"/>
      <c r="XEK198" s="28"/>
      <c r="XEL198" s="28"/>
      <c r="XEM198" s="28"/>
      <c r="XEN198" s="28"/>
      <c r="XEO198" s="28"/>
      <c r="XEP198" s="28"/>
      <c r="XEQ198" s="28"/>
      <c r="XER198" s="28"/>
      <c r="XES198" s="28"/>
      <c r="XET198" s="28"/>
      <c r="XEU198" s="28"/>
      <c r="XEV198" s="28"/>
      <c r="XEW198" s="28"/>
      <c r="XEX198" s="28"/>
      <c r="XEY198" s="28"/>
      <c r="XEZ198" s="28"/>
      <c r="XFA198" s="28"/>
      <c r="XFB198" s="28"/>
      <c r="XFC198" s="28"/>
      <c r="XFD198" s="28"/>
    </row>
    <row r="199" spans="1:11 16358:16384" s="3" customFormat="1" ht="19.05" customHeight="1">
      <c r="A199" s="110"/>
      <c r="B199" s="112"/>
      <c r="C199" s="112"/>
      <c r="D199" s="112"/>
      <c r="E199" s="112"/>
      <c r="F199" s="29"/>
      <c r="G199" s="29"/>
      <c r="H199" s="29"/>
      <c r="I199" s="29"/>
      <c r="J199" s="114"/>
      <c r="K199" s="29"/>
      <c r="XED199" s="28"/>
      <c r="XEE199" s="28"/>
      <c r="XEF199" s="28"/>
      <c r="XEG199" s="28"/>
      <c r="XEH199" s="28"/>
      <c r="XEI199" s="28"/>
      <c r="XEJ199" s="28"/>
      <c r="XEK199" s="28"/>
      <c r="XEL199" s="28"/>
      <c r="XEM199" s="28"/>
      <c r="XEN199" s="28"/>
      <c r="XEO199" s="28"/>
      <c r="XEP199" s="28"/>
      <c r="XEQ199" s="28"/>
      <c r="XER199" s="28"/>
      <c r="XES199" s="28"/>
      <c r="XET199" s="28"/>
      <c r="XEU199" s="28"/>
      <c r="XEV199" s="28"/>
      <c r="XEW199" s="28"/>
      <c r="XEX199" s="28"/>
      <c r="XEY199" s="28"/>
      <c r="XEZ199" s="28"/>
      <c r="XFA199" s="28"/>
      <c r="XFB199" s="28"/>
      <c r="XFC199" s="28"/>
      <c r="XFD199" s="28"/>
    </row>
    <row r="200" spans="1:11 16358:16384" s="3" customFormat="1" ht="19.05" customHeight="1">
      <c r="A200" s="110"/>
      <c r="B200" s="112"/>
      <c r="C200" s="112"/>
      <c r="D200" s="112"/>
      <c r="E200" s="112"/>
      <c r="F200" s="29"/>
      <c r="G200" s="29"/>
      <c r="H200" s="29"/>
      <c r="I200" s="29"/>
      <c r="J200" s="114"/>
      <c r="K200" s="29"/>
      <c r="XED200" s="28"/>
      <c r="XEE200" s="28"/>
      <c r="XEF200" s="28"/>
      <c r="XEG200" s="28"/>
      <c r="XEH200" s="28"/>
      <c r="XEI200" s="28"/>
      <c r="XEJ200" s="28"/>
      <c r="XEK200" s="28"/>
      <c r="XEL200" s="28"/>
      <c r="XEM200" s="28"/>
      <c r="XEN200" s="28"/>
      <c r="XEO200" s="28"/>
      <c r="XEP200" s="28"/>
      <c r="XEQ200" s="28"/>
      <c r="XER200" s="28"/>
      <c r="XES200" s="28"/>
      <c r="XET200" s="28"/>
      <c r="XEU200" s="28"/>
      <c r="XEV200" s="28"/>
      <c r="XEW200" s="28"/>
      <c r="XEX200" s="28"/>
      <c r="XEY200" s="28"/>
      <c r="XEZ200" s="28"/>
      <c r="XFA200" s="28"/>
      <c r="XFB200" s="28"/>
      <c r="XFC200" s="28"/>
      <c r="XFD200" s="28"/>
    </row>
    <row r="201" spans="1:11 16358:16384" s="3" customFormat="1" ht="19.05" customHeight="1">
      <c r="A201" s="110"/>
      <c r="B201" s="112"/>
      <c r="C201" s="112"/>
      <c r="D201" s="112"/>
      <c r="E201" s="112"/>
      <c r="F201" s="29"/>
      <c r="G201" s="29"/>
      <c r="H201" s="29"/>
      <c r="I201" s="29"/>
      <c r="J201" s="114"/>
      <c r="K201" s="29"/>
      <c r="XED201" s="28"/>
      <c r="XEE201" s="28"/>
      <c r="XEF201" s="28"/>
      <c r="XEG201" s="28"/>
      <c r="XEH201" s="28"/>
      <c r="XEI201" s="28"/>
      <c r="XEJ201" s="28"/>
      <c r="XEK201" s="28"/>
      <c r="XEL201" s="28"/>
      <c r="XEM201" s="28"/>
      <c r="XEN201" s="28"/>
      <c r="XEO201" s="28"/>
      <c r="XEP201" s="28"/>
      <c r="XEQ201" s="28"/>
      <c r="XER201" s="28"/>
      <c r="XES201" s="28"/>
      <c r="XET201" s="28"/>
      <c r="XEU201" s="28"/>
      <c r="XEV201" s="28"/>
      <c r="XEW201" s="28"/>
      <c r="XEX201" s="28"/>
      <c r="XEY201" s="28"/>
      <c r="XEZ201" s="28"/>
      <c r="XFA201" s="28"/>
      <c r="XFB201" s="28"/>
      <c r="XFC201" s="28"/>
      <c r="XFD201" s="28"/>
    </row>
    <row r="202" spans="1:11 16358:16384" s="3" customFormat="1" ht="19.05" customHeight="1">
      <c r="A202" s="110"/>
      <c r="B202" s="112"/>
      <c r="C202" s="112"/>
      <c r="D202" s="112"/>
      <c r="E202" s="112"/>
      <c r="F202" s="29"/>
      <c r="G202" s="29"/>
      <c r="H202" s="29"/>
      <c r="I202" s="29"/>
      <c r="J202" s="114"/>
      <c r="K202" s="29"/>
      <c r="XED202" s="28"/>
      <c r="XEE202" s="28"/>
      <c r="XEF202" s="28"/>
      <c r="XEG202" s="28"/>
      <c r="XEH202" s="28"/>
      <c r="XEI202" s="28"/>
      <c r="XEJ202" s="28"/>
      <c r="XEK202" s="28"/>
      <c r="XEL202" s="28"/>
      <c r="XEM202" s="28"/>
      <c r="XEN202" s="28"/>
      <c r="XEO202" s="28"/>
      <c r="XEP202" s="28"/>
      <c r="XEQ202" s="28"/>
      <c r="XER202" s="28"/>
      <c r="XES202" s="28"/>
      <c r="XET202" s="28"/>
      <c r="XEU202" s="28"/>
      <c r="XEV202" s="28"/>
      <c r="XEW202" s="28"/>
      <c r="XEX202" s="28"/>
      <c r="XEY202" s="28"/>
      <c r="XEZ202" s="28"/>
      <c r="XFA202" s="28"/>
      <c r="XFB202" s="28"/>
      <c r="XFC202" s="28"/>
      <c r="XFD202" s="28"/>
    </row>
    <row r="203" spans="1:11 16358:16384" s="3" customFormat="1" ht="19.05" customHeight="1">
      <c r="A203" s="110"/>
      <c r="B203" s="112"/>
      <c r="C203" s="112"/>
      <c r="D203" s="112"/>
      <c r="E203" s="112"/>
      <c r="F203" s="29"/>
      <c r="G203" s="29"/>
      <c r="H203" s="29"/>
      <c r="I203" s="29"/>
      <c r="J203" s="114"/>
      <c r="K203" s="29"/>
      <c r="XED203" s="28"/>
      <c r="XEE203" s="28"/>
      <c r="XEF203" s="28"/>
      <c r="XEG203" s="28"/>
      <c r="XEH203" s="28"/>
      <c r="XEI203" s="28"/>
      <c r="XEJ203" s="28"/>
      <c r="XEK203" s="28"/>
      <c r="XEL203" s="28"/>
      <c r="XEM203" s="28"/>
      <c r="XEN203" s="28"/>
      <c r="XEO203" s="28"/>
      <c r="XEP203" s="28"/>
      <c r="XEQ203" s="28"/>
      <c r="XER203" s="28"/>
      <c r="XES203" s="28"/>
      <c r="XET203" s="28"/>
      <c r="XEU203" s="28"/>
      <c r="XEV203" s="28"/>
      <c r="XEW203" s="28"/>
      <c r="XEX203" s="28"/>
      <c r="XEY203" s="28"/>
      <c r="XEZ203" s="28"/>
      <c r="XFA203" s="28"/>
      <c r="XFB203" s="28"/>
      <c r="XFC203" s="28"/>
      <c r="XFD203" s="28"/>
    </row>
    <row r="204" spans="1:11 16358:16384" s="3" customFormat="1" ht="19.05" customHeight="1">
      <c r="A204" s="110"/>
      <c r="B204" s="112"/>
      <c r="C204" s="112"/>
      <c r="D204" s="112"/>
      <c r="E204" s="112"/>
      <c r="F204" s="29"/>
      <c r="G204" s="29"/>
      <c r="H204" s="29"/>
      <c r="I204" s="29"/>
      <c r="J204" s="114"/>
      <c r="K204" s="29"/>
      <c r="XED204" s="28"/>
      <c r="XEE204" s="28"/>
      <c r="XEF204" s="28"/>
      <c r="XEG204" s="28"/>
      <c r="XEH204" s="28"/>
      <c r="XEI204" s="28"/>
      <c r="XEJ204" s="28"/>
      <c r="XEK204" s="28"/>
      <c r="XEL204" s="28"/>
      <c r="XEM204" s="28"/>
      <c r="XEN204" s="28"/>
      <c r="XEO204" s="28"/>
      <c r="XEP204" s="28"/>
      <c r="XEQ204" s="28"/>
      <c r="XER204" s="28"/>
      <c r="XES204" s="28"/>
      <c r="XET204" s="28"/>
      <c r="XEU204" s="28"/>
      <c r="XEV204" s="28"/>
      <c r="XEW204" s="28"/>
      <c r="XEX204" s="28"/>
      <c r="XEY204" s="28"/>
      <c r="XEZ204" s="28"/>
      <c r="XFA204" s="28"/>
      <c r="XFB204" s="28"/>
      <c r="XFC204" s="28"/>
      <c r="XFD204" s="28"/>
    </row>
    <row r="205" spans="1:11 16358:16384" s="3" customFormat="1" ht="19.05" customHeight="1">
      <c r="A205" s="110"/>
      <c r="B205" s="112"/>
      <c r="C205" s="112"/>
      <c r="D205" s="112"/>
      <c r="E205" s="112"/>
      <c r="F205" s="29"/>
      <c r="G205" s="29"/>
      <c r="H205" s="29"/>
      <c r="I205" s="29"/>
      <c r="J205" s="114"/>
      <c r="K205" s="29"/>
      <c r="XED205" s="28"/>
      <c r="XEE205" s="28"/>
      <c r="XEF205" s="28"/>
      <c r="XEG205" s="28"/>
      <c r="XEH205" s="28"/>
      <c r="XEI205" s="28"/>
      <c r="XEJ205" s="28"/>
      <c r="XEK205" s="28"/>
      <c r="XEL205" s="28"/>
      <c r="XEM205" s="28"/>
      <c r="XEN205" s="28"/>
      <c r="XEO205" s="28"/>
      <c r="XEP205" s="28"/>
      <c r="XEQ205" s="28"/>
      <c r="XER205" s="28"/>
      <c r="XES205" s="28"/>
      <c r="XET205" s="28"/>
      <c r="XEU205" s="28"/>
      <c r="XEV205" s="28"/>
      <c r="XEW205" s="28"/>
      <c r="XEX205" s="28"/>
      <c r="XEY205" s="28"/>
      <c r="XEZ205" s="28"/>
      <c r="XFA205" s="28"/>
      <c r="XFB205" s="28"/>
      <c r="XFC205" s="28"/>
      <c r="XFD205" s="28"/>
    </row>
    <row r="206" spans="1:11 16358:16384" s="3" customFormat="1" ht="19.05" customHeight="1">
      <c r="A206" s="110"/>
      <c r="B206" s="112"/>
      <c r="C206" s="112"/>
      <c r="D206" s="112"/>
      <c r="E206" s="112"/>
      <c r="F206" s="29"/>
      <c r="G206" s="29"/>
      <c r="H206" s="29"/>
      <c r="I206" s="29"/>
      <c r="J206" s="114"/>
      <c r="K206" s="29"/>
      <c r="XED206" s="28"/>
      <c r="XEE206" s="28"/>
      <c r="XEF206" s="28"/>
      <c r="XEG206" s="28"/>
      <c r="XEH206" s="28"/>
      <c r="XEI206" s="28"/>
      <c r="XEJ206" s="28"/>
      <c r="XEK206" s="28"/>
      <c r="XEL206" s="28"/>
      <c r="XEM206" s="28"/>
      <c r="XEN206" s="28"/>
      <c r="XEO206" s="28"/>
      <c r="XEP206" s="28"/>
      <c r="XEQ206" s="28"/>
      <c r="XER206" s="28"/>
      <c r="XES206" s="28"/>
      <c r="XET206" s="28"/>
      <c r="XEU206" s="28"/>
      <c r="XEV206" s="28"/>
      <c r="XEW206" s="28"/>
      <c r="XEX206" s="28"/>
      <c r="XEY206" s="28"/>
      <c r="XEZ206" s="28"/>
      <c r="XFA206" s="28"/>
      <c r="XFB206" s="28"/>
      <c r="XFC206" s="28"/>
      <c r="XFD206" s="28"/>
    </row>
    <row r="207" spans="1:11 16358:16384" s="3" customFormat="1" ht="19.05" customHeight="1">
      <c r="A207" s="110"/>
      <c r="B207" s="112"/>
      <c r="C207" s="112"/>
      <c r="D207" s="112"/>
      <c r="E207" s="112"/>
      <c r="F207" s="29"/>
      <c r="G207" s="29"/>
      <c r="H207" s="29"/>
      <c r="I207" s="29"/>
      <c r="J207" s="114"/>
      <c r="K207" s="29"/>
      <c r="XED207" s="28"/>
      <c r="XEE207" s="28"/>
      <c r="XEF207" s="28"/>
      <c r="XEG207" s="28"/>
      <c r="XEH207" s="28"/>
      <c r="XEI207" s="28"/>
      <c r="XEJ207" s="28"/>
      <c r="XEK207" s="28"/>
      <c r="XEL207" s="28"/>
      <c r="XEM207" s="28"/>
      <c r="XEN207" s="28"/>
      <c r="XEO207" s="28"/>
      <c r="XEP207" s="28"/>
      <c r="XEQ207" s="28"/>
      <c r="XER207" s="28"/>
      <c r="XES207" s="28"/>
      <c r="XET207" s="28"/>
      <c r="XEU207" s="28"/>
      <c r="XEV207" s="28"/>
      <c r="XEW207" s="28"/>
      <c r="XEX207" s="28"/>
      <c r="XEY207" s="28"/>
      <c r="XEZ207" s="28"/>
      <c r="XFA207" s="28"/>
      <c r="XFB207" s="28"/>
      <c r="XFC207" s="28"/>
      <c r="XFD207" s="28"/>
    </row>
    <row r="208" spans="1:11 16358:16384" s="3" customFormat="1" ht="19.05" customHeight="1">
      <c r="A208" s="110"/>
      <c r="B208" s="112"/>
      <c r="C208" s="112"/>
      <c r="D208" s="112"/>
      <c r="E208" s="112"/>
      <c r="F208" s="29"/>
      <c r="G208" s="29"/>
      <c r="H208" s="29"/>
      <c r="I208" s="29"/>
      <c r="J208" s="114"/>
      <c r="K208" s="29"/>
      <c r="XED208" s="28"/>
      <c r="XEE208" s="28"/>
      <c r="XEF208" s="28"/>
      <c r="XEG208" s="28"/>
      <c r="XEH208" s="28"/>
      <c r="XEI208" s="28"/>
      <c r="XEJ208" s="28"/>
      <c r="XEK208" s="28"/>
      <c r="XEL208" s="28"/>
      <c r="XEM208" s="28"/>
      <c r="XEN208" s="28"/>
      <c r="XEO208" s="28"/>
      <c r="XEP208" s="28"/>
      <c r="XEQ208" s="28"/>
      <c r="XER208" s="28"/>
      <c r="XES208" s="28"/>
      <c r="XET208" s="28"/>
      <c r="XEU208" s="28"/>
      <c r="XEV208" s="28"/>
      <c r="XEW208" s="28"/>
      <c r="XEX208" s="28"/>
      <c r="XEY208" s="28"/>
      <c r="XEZ208" s="28"/>
      <c r="XFA208" s="28"/>
      <c r="XFB208" s="28"/>
      <c r="XFC208" s="28"/>
      <c r="XFD208" s="28"/>
    </row>
    <row r="209" spans="1:11 16358:16384" s="3" customFormat="1" ht="19.05" customHeight="1">
      <c r="A209" s="110"/>
      <c r="B209" s="112"/>
      <c r="C209" s="112"/>
      <c r="D209" s="112"/>
      <c r="E209" s="112"/>
      <c r="F209" s="29"/>
      <c r="G209" s="29"/>
      <c r="H209" s="29"/>
      <c r="I209" s="29"/>
      <c r="J209" s="114"/>
      <c r="K209" s="29"/>
      <c r="XED209" s="28"/>
      <c r="XEE209" s="28"/>
      <c r="XEF209" s="28"/>
      <c r="XEG209" s="28"/>
      <c r="XEH209" s="28"/>
      <c r="XEI209" s="28"/>
      <c r="XEJ209" s="28"/>
      <c r="XEK209" s="28"/>
      <c r="XEL209" s="28"/>
      <c r="XEM209" s="28"/>
      <c r="XEN209" s="28"/>
      <c r="XEO209" s="28"/>
      <c r="XEP209" s="28"/>
      <c r="XEQ209" s="28"/>
      <c r="XER209" s="28"/>
      <c r="XES209" s="28"/>
      <c r="XET209" s="28"/>
      <c r="XEU209" s="28"/>
      <c r="XEV209" s="28"/>
      <c r="XEW209" s="28"/>
      <c r="XEX209" s="28"/>
      <c r="XEY209" s="28"/>
      <c r="XEZ209" s="28"/>
      <c r="XFA209" s="28"/>
      <c r="XFB209" s="28"/>
      <c r="XFC209" s="28"/>
      <c r="XFD209" s="28"/>
    </row>
    <row r="210" spans="1:11 16358:16384" s="3" customFormat="1" ht="19.05" customHeight="1">
      <c r="A210" s="110"/>
      <c r="B210" s="112"/>
      <c r="C210" s="112"/>
      <c r="D210" s="112"/>
      <c r="E210" s="112"/>
      <c r="F210" s="29"/>
      <c r="G210" s="29"/>
      <c r="H210" s="29"/>
      <c r="I210" s="29"/>
      <c r="J210" s="114"/>
      <c r="K210" s="29"/>
      <c r="XED210" s="28"/>
      <c r="XEE210" s="28"/>
      <c r="XEF210" s="28"/>
      <c r="XEG210" s="28"/>
      <c r="XEH210" s="28"/>
      <c r="XEI210" s="28"/>
      <c r="XEJ210" s="28"/>
      <c r="XEK210" s="28"/>
      <c r="XEL210" s="28"/>
      <c r="XEM210" s="28"/>
      <c r="XEN210" s="28"/>
      <c r="XEO210" s="28"/>
      <c r="XEP210" s="28"/>
      <c r="XEQ210" s="28"/>
      <c r="XER210" s="28"/>
      <c r="XES210" s="28"/>
      <c r="XET210" s="28"/>
      <c r="XEU210" s="28"/>
      <c r="XEV210" s="28"/>
      <c r="XEW210" s="28"/>
      <c r="XEX210" s="28"/>
      <c r="XEY210" s="28"/>
      <c r="XEZ210" s="28"/>
      <c r="XFA210" s="28"/>
      <c r="XFB210" s="28"/>
      <c r="XFC210" s="28"/>
      <c r="XFD210" s="28"/>
    </row>
    <row r="211" spans="1:11 16358:16384" s="3" customFormat="1" ht="19.05" customHeight="1">
      <c r="A211" s="110"/>
      <c r="B211" s="112"/>
      <c r="C211" s="112"/>
      <c r="D211" s="112"/>
      <c r="E211" s="112"/>
      <c r="F211" s="29"/>
      <c r="G211" s="29"/>
      <c r="H211" s="29"/>
      <c r="I211" s="29"/>
      <c r="J211" s="114"/>
      <c r="K211" s="29"/>
      <c r="XED211" s="28"/>
      <c r="XEE211" s="28"/>
      <c r="XEF211" s="28"/>
      <c r="XEG211" s="28"/>
      <c r="XEH211" s="28"/>
      <c r="XEI211" s="28"/>
      <c r="XEJ211" s="28"/>
      <c r="XEK211" s="28"/>
      <c r="XEL211" s="28"/>
      <c r="XEM211" s="28"/>
      <c r="XEN211" s="28"/>
      <c r="XEO211" s="28"/>
      <c r="XEP211" s="28"/>
      <c r="XEQ211" s="28"/>
      <c r="XER211" s="28"/>
      <c r="XES211" s="28"/>
      <c r="XET211" s="28"/>
      <c r="XEU211" s="28"/>
      <c r="XEV211" s="28"/>
      <c r="XEW211" s="28"/>
      <c r="XEX211" s="28"/>
      <c r="XEY211" s="28"/>
      <c r="XEZ211" s="28"/>
      <c r="XFA211" s="28"/>
      <c r="XFB211" s="28"/>
      <c r="XFC211" s="28"/>
      <c r="XFD211" s="28"/>
    </row>
    <row r="212" spans="1:11 16358:16384" s="3" customFormat="1" ht="19.05" customHeight="1">
      <c r="A212" s="110"/>
      <c r="B212" s="112"/>
      <c r="C212" s="112"/>
      <c r="D212" s="112"/>
      <c r="E212" s="112"/>
      <c r="F212" s="29"/>
      <c r="G212" s="29"/>
      <c r="H212" s="29"/>
      <c r="I212" s="29"/>
      <c r="J212" s="114"/>
      <c r="K212" s="29"/>
      <c r="XED212" s="28"/>
      <c r="XEE212" s="28"/>
      <c r="XEF212" s="28"/>
      <c r="XEG212" s="28"/>
      <c r="XEH212" s="28"/>
      <c r="XEI212" s="28"/>
      <c r="XEJ212" s="28"/>
      <c r="XEK212" s="28"/>
      <c r="XEL212" s="28"/>
      <c r="XEM212" s="28"/>
      <c r="XEN212" s="28"/>
      <c r="XEO212" s="28"/>
      <c r="XEP212" s="28"/>
      <c r="XEQ212" s="28"/>
      <c r="XER212" s="28"/>
      <c r="XES212" s="28"/>
      <c r="XET212" s="28"/>
      <c r="XEU212" s="28"/>
      <c r="XEV212" s="28"/>
      <c r="XEW212" s="28"/>
      <c r="XEX212" s="28"/>
      <c r="XEY212" s="28"/>
      <c r="XEZ212" s="28"/>
      <c r="XFA212" s="28"/>
      <c r="XFB212" s="28"/>
      <c r="XFC212" s="28"/>
      <c r="XFD212" s="28"/>
    </row>
    <row r="213" spans="1:11 16358:16384" s="3" customFormat="1" ht="19.05" customHeight="1">
      <c r="A213" s="110"/>
      <c r="B213" s="112"/>
      <c r="C213" s="112"/>
      <c r="D213" s="112"/>
      <c r="E213" s="112"/>
      <c r="F213" s="29"/>
      <c r="G213" s="29"/>
      <c r="H213" s="29"/>
      <c r="I213" s="29"/>
      <c r="J213" s="114"/>
      <c r="K213" s="29"/>
      <c r="XED213" s="28"/>
      <c r="XEE213" s="28"/>
      <c r="XEF213" s="28"/>
      <c r="XEG213" s="28"/>
      <c r="XEH213" s="28"/>
      <c r="XEI213" s="28"/>
      <c r="XEJ213" s="28"/>
      <c r="XEK213" s="28"/>
      <c r="XEL213" s="28"/>
      <c r="XEM213" s="28"/>
      <c r="XEN213" s="28"/>
      <c r="XEO213" s="28"/>
      <c r="XEP213" s="28"/>
      <c r="XEQ213" s="28"/>
      <c r="XER213" s="28"/>
      <c r="XES213" s="28"/>
      <c r="XET213" s="28"/>
      <c r="XEU213" s="28"/>
      <c r="XEV213" s="28"/>
      <c r="XEW213" s="28"/>
      <c r="XEX213" s="28"/>
      <c r="XEY213" s="28"/>
      <c r="XEZ213" s="28"/>
      <c r="XFA213" s="28"/>
      <c r="XFB213" s="28"/>
      <c r="XFC213" s="28"/>
      <c r="XFD213" s="28"/>
    </row>
    <row r="214" spans="1:11 16358:16384" s="3" customFormat="1" ht="19.05" customHeight="1">
      <c r="A214" s="110"/>
      <c r="B214" s="112"/>
      <c r="C214" s="112"/>
      <c r="D214" s="112"/>
      <c r="E214" s="112"/>
      <c r="F214" s="29"/>
      <c r="G214" s="29"/>
      <c r="H214" s="29"/>
      <c r="I214" s="29"/>
      <c r="J214" s="114"/>
      <c r="K214" s="29"/>
      <c r="XED214" s="28"/>
      <c r="XEE214" s="28"/>
      <c r="XEF214" s="28"/>
      <c r="XEG214" s="28"/>
      <c r="XEH214" s="28"/>
      <c r="XEI214" s="28"/>
      <c r="XEJ214" s="28"/>
      <c r="XEK214" s="28"/>
      <c r="XEL214" s="28"/>
      <c r="XEM214" s="28"/>
      <c r="XEN214" s="28"/>
      <c r="XEO214" s="28"/>
      <c r="XEP214" s="28"/>
      <c r="XEQ214" s="28"/>
      <c r="XER214" s="28"/>
      <c r="XES214" s="28"/>
      <c r="XET214" s="28"/>
      <c r="XEU214" s="28"/>
      <c r="XEV214" s="28"/>
      <c r="XEW214" s="28"/>
      <c r="XEX214" s="28"/>
      <c r="XEY214" s="28"/>
      <c r="XEZ214" s="28"/>
      <c r="XFA214" s="28"/>
      <c r="XFB214" s="28"/>
      <c r="XFC214" s="28"/>
      <c r="XFD214" s="28"/>
    </row>
    <row r="215" spans="1:11 16358:16384" s="3" customFormat="1" ht="19.05" customHeight="1">
      <c r="A215" s="110"/>
      <c r="B215" s="112"/>
      <c r="C215" s="112"/>
      <c r="D215" s="112"/>
      <c r="E215" s="112"/>
      <c r="F215" s="29"/>
      <c r="G215" s="29"/>
      <c r="H215" s="29"/>
      <c r="I215" s="29"/>
      <c r="J215" s="114"/>
      <c r="K215" s="29"/>
      <c r="XED215" s="28"/>
      <c r="XEE215" s="28"/>
      <c r="XEF215" s="28"/>
      <c r="XEG215" s="28"/>
      <c r="XEH215" s="28"/>
      <c r="XEI215" s="28"/>
      <c r="XEJ215" s="28"/>
      <c r="XEK215" s="28"/>
      <c r="XEL215" s="28"/>
      <c r="XEM215" s="28"/>
      <c r="XEN215" s="28"/>
      <c r="XEO215" s="28"/>
      <c r="XEP215" s="28"/>
      <c r="XEQ215" s="28"/>
      <c r="XER215" s="28"/>
      <c r="XES215" s="28"/>
      <c r="XET215" s="28"/>
      <c r="XEU215" s="28"/>
      <c r="XEV215" s="28"/>
      <c r="XEW215" s="28"/>
      <c r="XEX215" s="28"/>
      <c r="XEY215" s="28"/>
      <c r="XEZ215" s="28"/>
      <c r="XFA215" s="28"/>
      <c r="XFB215" s="28"/>
      <c r="XFC215" s="28"/>
      <c r="XFD215" s="28"/>
    </row>
    <row r="216" spans="1:11 16358:16384" s="3" customFormat="1" ht="19.05" customHeight="1">
      <c r="A216" s="110"/>
      <c r="B216" s="112"/>
      <c r="C216" s="112"/>
      <c r="D216" s="112"/>
      <c r="E216" s="112"/>
      <c r="F216" s="29"/>
      <c r="G216" s="29"/>
      <c r="H216" s="29"/>
      <c r="I216" s="29"/>
      <c r="J216" s="114"/>
      <c r="K216" s="29"/>
      <c r="XED216" s="28"/>
      <c r="XEE216" s="28"/>
      <c r="XEF216" s="28"/>
      <c r="XEG216" s="28"/>
      <c r="XEH216" s="28"/>
      <c r="XEI216" s="28"/>
      <c r="XEJ216" s="28"/>
      <c r="XEK216" s="28"/>
      <c r="XEL216" s="28"/>
      <c r="XEM216" s="28"/>
      <c r="XEN216" s="28"/>
      <c r="XEO216" s="28"/>
      <c r="XEP216" s="28"/>
      <c r="XEQ216" s="28"/>
      <c r="XER216" s="28"/>
      <c r="XES216" s="28"/>
      <c r="XET216" s="28"/>
      <c r="XEU216" s="28"/>
      <c r="XEV216" s="28"/>
      <c r="XEW216" s="28"/>
      <c r="XEX216" s="28"/>
      <c r="XEY216" s="28"/>
      <c r="XEZ216" s="28"/>
      <c r="XFA216" s="28"/>
      <c r="XFB216" s="28"/>
      <c r="XFC216" s="28"/>
      <c r="XFD216" s="28"/>
    </row>
    <row r="217" spans="1:11 16358:16384" s="3" customFormat="1" ht="19.05" customHeight="1">
      <c r="A217" s="110"/>
      <c r="B217" s="112"/>
      <c r="C217" s="112"/>
      <c r="D217" s="112"/>
      <c r="E217" s="112"/>
      <c r="F217" s="29"/>
      <c r="G217" s="29"/>
      <c r="H217" s="29"/>
      <c r="I217" s="29"/>
      <c r="J217" s="114"/>
      <c r="K217" s="29"/>
      <c r="XED217" s="28"/>
      <c r="XEE217" s="28"/>
      <c r="XEF217" s="28"/>
      <c r="XEG217" s="28"/>
      <c r="XEH217" s="28"/>
      <c r="XEI217" s="28"/>
      <c r="XEJ217" s="28"/>
      <c r="XEK217" s="28"/>
      <c r="XEL217" s="28"/>
      <c r="XEM217" s="28"/>
      <c r="XEN217" s="28"/>
      <c r="XEO217" s="28"/>
      <c r="XEP217" s="28"/>
      <c r="XEQ217" s="28"/>
      <c r="XER217" s="28"/>
      <c r="XES217" s="28"/>
      <c r="XET217" s="28"/>
      <c r="XEU217" s="28"/>
      <c r="XEV217" s="28"/>
      <c r="XEW217" s="28"/>
      <c r="XEX217" s="28"/>
      <c r="XEY217" s="28"/>
      <c r="XEZ217" s="28"/>
      <c r="XFA217" s="28"/>
      <c r="XFB217" s="28"/>
      <c r="XFC217" s="28"/>
      <c r="XFD217" s="28"/>
    </row>
    <row r="218" spans="1:11 16358:16384" s="3" customFormat="1" ht="19.05" customHeight="1">
      <c r="A218" s="110"/>
      <c r="B218" s="112"/>
      <c r="C218" s="112"/>
      <c r="D218" s="112"/>
      <c r="E218" s="112"/>
      <c r="F218" s="29"/>
      <c r="G218" s="29"/>
      <c r="H218" s="29"/>
      <c r="I218" s="29"/>
      <c r="J218" s="114"/>
      <c r="K218" s="29"/>
      <c r="XED218" s="28"/>
      <c r="XEE218" s="28"/>
      <c r="XEF218" s="28"/>
      <c r="XEG218" s="28"/>
      <c r="XEH218" s="28"/>
      <c r="XEI218" s="28"/>
      <c r="XEJ218" s="28"/>
      <c r="XEK218" s="28"/>
      <c r="XEL218" s="28"/>
      <c r="XEM218" s="28"/>
      <c r="XEN218" s="28"/>
      <c r="XEO218" s="28"/>
      <c r="XEP218" s="28"/>
      <c r="XEQ218" s="28"/>
      <c r="XER218" s="28"/>
      <c r="XES218" s="28"/>
      <c r="XET218" s="28"/>
      <c r="XEU218" s="28"/>
      <c r="XEV218" s="28"/>
      <c r="XEW218" s="28"/>
      <c r="XEX218" s="28"/>
      <c r="XEY218" s="28"/>
      <c r="XEZ218" s="28"/>
      <c r="XFA218" s="28"/>
      <c r="XFB218" s="28"/>
      <c r="XFC218" s="28"/>
      <c r="XFD218" s="28"/>
    </row>
    <row r="219" spans="1:11 16358:16384" s="3" customFormat="1" ht="19.05" customHeight="1">
      <c r="A219" s="110"/>
      <c r="B219" s="112"/>
      <c r="C219" s="112"/>
      <c r="D219" s="112"/>
      <c r="E219" s="112"/>
      <c r="F219" s="29"/>
      <c r="G219" s="29"/>
      <c r="H219" s="29"/>
      <c r="I219" s="29"/>
      <c r="J219" s="114"/>
      <c r="K219" s="29"/>
      <c r="XED219" s="28"/>
      <c r="XEE219" s="28"/>
      <c r="XEF219" s="28"/>
      <c r="XEG219" s="28"/>
      <c r="XEH219" s="28"/>
      <c r="XEI219" s="28"/>
      <c r="XEJ219" s="28"/>
      <c r="XEK219" s="28"/>
      <c r="XEL219" s="28"/>
      <c r="XEM219" s="28"/>
      <c r="XEN219" s="28"/>
      <c r="XEO219" s="28"/>
      <c r="XEP219" s="28"/>
      <c r="XEQ219" s="28"/>
      <c r="XER219" s="28"/>
      <c r="XES219" s="28"/>
      <c r="XET219" s="28"/>
      <c r="XEU219" s="28"/>
      <c r="XEV219" s="28"/>
      <c r="XEW219" s="28"/>
      <c r="XEX219" s="28"/>
      <c r="XEY219" s="28"/>
      <c r="XEZ219" s="28"/>
      <c r="XFA219" s="28"/>
      <c r="XFB219" s="28"/>
      <c r="XFC219" s="28"/>
      <c r="XFD219" s="28"/>
    </row>
    <row r="220" spans="1:11 16358:16384" s="3" customFormat="1" ht="19.05" customHeight="1">
      <c r="A220" s="110"/>
      <c r="B220" s="112"/>
      <c r="C220" s="112"/>
      <c r="D220" s="112"/>
      <c r="E220" s="112"/>
      <c r="F220" s="29"/>
      <c r="G220" s="29"/>
      <c r="H220" s="29"/>
      <c r="I220" s="29"/>
      <c r="J220" s="114"/>
      <c r="K220" s="29"/>
      <c r="XED220" s="28"/>
      <c r="XEE220" s="28"/>
      <c r="XEF220" s="28"/>
      <c r="XEG220" s="28"/>
      <c r="XEH220" s="28"/>
      <c r="XEI220" s="28"/>
      <c r="XEJ220" s="28"/>
      <c r="XEK220" s="28"/>
      <c r="XEL220" s="28"/>
      <c r="XEM220" s="28"/>
      <c r="XEN220" s="28"/>
      <c r="XEO220" s="28"/>
      <c r="XEP220" s="28"/>
      <c r="XEQ220" s="28"/>
      <c r="XER220" s="28"/>
      <c r="XES220" s="28"/>
      <c r="XET220" s="28"/>
      <c r="XEU220" s="28"/>
      <c r="XEV220" s="28"/>
      <c r="XEW220" s="28"/>
      <c r="XEX220" s="28"/>
      <c r="XEY220" s="28"/>
      <c r="XEZ220" s="28"/>
      <c r="XFA220" s="28"/>
      <c r="XFB220" s="28"/>
      <c r="XFC220" s="28"/>
      <c r="XFD220" s="28"/>
    </row>
    <row r="221" spans="1:11 16358:16384" s="3" customFormat="1" ht="19.05" customHeight="1">
      <c r="A221" s="110"/>
      <c r="B221" s="112"/>
      <c r="C221" s="112"/>
      <c r="D221" s="112"/>
      <c r="E221" s="112"/>
      <c r="F221" s="29"/>
      <c r="G221" s="29"/>
      <c r="H221" s="29"/>
      <c r="I221" s="29"/>
      <c r="J221" s="114"/>
      <c r="K221" s="29"/>
      <c r="XED221" s="28"/>
      <c r="XEE221" s="28"/>
      <c r="XEF221" s="28"/>
      <c r="XEG221" s="28"/>
      <c r="XEH221" s="28"/>
      <c r="XEI221" s="28"/>
      <c r="XEJ221" s="28"/>
      <c r="XEK221" s="28"/>
      <c r="XEL221" s="28"/>
      <c r="XEM221" s="28"/>
      <c r="XEN221" s="28"/>
      <c r="XEO221" s="28"/>
      <c r="XEP221" s="28"/>
      <c r="XEQ221" s="28"/>
      <c r="XER221" s="28"/>
      <c r="XES221" s="28"/>
      <c r="XET221" s="28"/>
      <c r="XEU221" s="28"/>
      <c r="XEV221" s="28"/>
      <c r="XEW221" s="28"/>
      <c r="XEX221" s="28"/>
      <c r="XEY221" s="28"/>
      <c r="XEZ221" s="28"/>
      <c r="XFA221" s="28"/>
      <c r="XFB221" s="28"/>
      <c r="XFC221" s="28"/>
      <c r="XFD221" s="28"/>
    </row>
    <row r="222" spans="1:11 16358:16384" s="3" customFormat="1" ht="19.05" customHeight="1">
      <c r="A222" s="110"/>
      <c r="B222" s="112"/>
      <c r="C222" s="112"/>
      <c r="D222" s="112"/>
      <c r="E222" s="112"/>
      <c r="F222" s="29"/>
      <c r="G222" s="29"/>
      <c r="H222" s="29"/>
      <c r="I222" s="29"/>
      <c r="J222" s="114"/>
      <c r="K222" s="29"/>
      <c r="XED222" s="28"/>
      <c r="XEE222" s="28"/>
      <c r="XEF222" s="28"/>
      <c r="XEG222" s="28"/>
      <c r="XEH222" s="28"/>
      <c r="XEI222" s="28"/>
      <c r="XEJ222" s="28"/>
      <c r="XEK222" s="28"/>
      <c r="XEL222" s="28"/>
      <c r="XEM222" s="28"/>
      <c r="XEN222" s="28"/>
      <c r="XEO222" s="28"/>
      <c r="XEP222" s="28"/>
      <c r="XEQ222" s="28"/>
      <c r="XER222" s="28"/>
      <c r="XES222" s="28"/>
      <c r="XET222" s="28"/>
      <c r="XEU222" s="28"/>
      <c r="XEV222" s="28"/>
      <c r="XEW222" s="28"/>
      <c r="XEX222" s="28"/>
      <c r="XEY222" s="28"/>
      <c r="XEZ222" s="28"/>
      <c r="XFA222" s="28"/>
      <c r="XFB222" s="28"/>
      <c r="XFC222" s="28"/>
      <c r="XFD222" s="28"/>
    </row>
    <row r="223" spans="1:11 16358:16384" s="3" customFormat="1" ht="19.05" customHeight="1">
      <c r="A223" s="110"/>
      <c r="B223" s="112"/>
      <c r="C223" s="112"/>
      <c r="D223" s="112"/>
      <c r="E223" s="112"/>
      <c r="F223" s="29"/>
      <c r="G223" s="29"/>
      <c r="H223" s="29"/>
      <c r="I223" s="29"/>
      <c r="J223" s="114"/>
      <c r="K223" s="29"/>
      <c r="XED223" s="28"/>
      <c r="XEE223" s="28"/>
      <c r="XEF223" s="28"/>
      <c r="XEG223" s="28"/>
      <c r="XEH223" s="28"/>
      <c r="XEI223" s="28"/>
      <c r="XEJ223" s="28"/>
      <c r="XEK223" s="28"/>
      <c r="XEL223" s="28"/>
      <c r="XEM223" s="28"/>
      <c r="XEN223" s="28"/>
      <c r="XEO223" s="28"/>
      <c r="XEP223" s="28"/>
      <c r="XEQ223" s="28"/>
      <c r="XER223" s="28"/>
      <c r="XES223" s="28"/>
      <c r="XET223" s="28"/>
      <c r="XEU223" s="28"/>
      <c r="XEV223" s="28"/>
      <c r="XEW223" s="28"/>
      <c r="XEX223" s="28"/>
      <c r="XEY223" s="28"/>
      <c r="XEZ223" s="28"/>
      <c r="XFA223" s="28"/>
      <c r="XFB223" s="28"/>
      <c r="XFC223" s="28"/>
      <c r="XFD223" s="28"/>
    </row>
    <row r="224" spans="1:11 16358:16384" s="3" customFormat="1" ht="19.05" customHeight="1">
      <c r="A224" s="110"/>
      <c r="B224" s="112"/>
      <c r="C224" s="112"/>
      <c r="D224" s="112"/>
      <c r="E224" s="112"/>
      <c r="F224" s="29"/>
      <c r="G224" s="29"/>
      <c r="H224" s="29"/>
      <c r="I224" s="29"/>
      <c r="J224" s="114"/>
      <c r="K224" s="29"/>
      <c r="XED224" s="28"/>
      <c r="XEE224" s="28"/>
      <c r="XEF224" s="28"/>
      <c r="XEG224" s="28"/>
      <c r="XEH224" s="28"/>
      <c r="XEI224" s="28"/>
      <c r="XEJ224" s="28"/>
      <c r="XEK224" s="28"/>
      <c r="XEL224" s="28"/>
      <c r="XEM224" s="28"/>
      <c r="XEN224" s="28"/>
      <c r="XEO224" s="28"/>
      <c r="XEP224" s="28"/>
      <c r="XEQ224" s="28"/>
      <c r="XER224" s="28"/>
      <c r="XES224" s="28"/>
      <c r="XET224" s="28"/>
      <c r="XEU224" s="28"/>
      <c r="XEV224" s="28"/>
      <c r="XEW224" s="28"/>
      <c r="XEX224" s="28"/>
      <c r="XEY224" s="28"/>
      <c r="XEZ224" s="28"/>
      <c r="XFA224" s="28"/>
      <c r="XFB224" s="28"/>
      <c r="XFC224" s="28"/>
      <c r="XFD224" s="28"/>
    </row>
    <row r="225" spans="1:11 16358:16384" s="3" customFormat="1" ht="19.05" customHeight="1">
      <c r="A225" s="110"/>
      <c r="B225" s="112"/>
      <c r="C225" s="112"/>
      <c r="D225" s="112"/>
      <c r="E225" s="112"/>
      <c r="F225" s="29"/>
      <c r="G225" s="29"/>
      <c r="H225" s="29"/>
      <c r="I225" s="29"/>
      <c r="J225" s="114"/>
      <c r="K225" s="29"/>
      <c r="XED225" s="28"/>
      <c r="XEE225" s="28"/>
      <c r="XEF225" s="28"/>
      <c r="XEG225" s="28"/>
      <c r="XEH225" s="28"/>
      <c r="XEI225" s="28"/>
      <c r="XEJ225" s="28"/>
      <c r="XEK225" s="28"/>
      <c r="XEL225" s="28"/>
      <c r="XEM225" s="28"/>
      <c r="XEN225" s="28"/>
      <c r="XEO225" s="28"/>
      <c r="XEP225" s="28"/>
      <c r="XEQ225" s="28"/>
      <c r="XER225" s="28"/>
      <c r="XES225" s="28"/>
      <c r="XET225" s="28"/>
      <c r="XEU225" s="28"/>
      <c r="XEV225" s="28"/>
      <c r="XEW225" s="28"/>
      <c r="XEX225" s="28"/>
      <c r="XEY225" s="28"/>
      <c r="XEZ225" s="28"/>
      <c r="XFA225" s="28"/>
      <c r="XFB225" s="28"/>
      <c r="XFC225" s="28"/>
      <c r="XFD225" s="28"/>
    </row>
    <row r="226" spans="1:11 16358:16384" s="3" customFormat="1" ht="19.05" customHeight="1">
      <c r="A226" s="110"/>
      <c r="B226" s="112"/>
      <c r="C226" s="112"/>
      <c r="D226" s="112"/>
      <c r="E226" s="112"/>
      <c r="F226" s="29"/>
      <c r="G226" s="29"/>
      <c r="H226" s="29"/>
      <c r="I226" s="29"/>
      <c r="J226" s="114"/>
      <c r="K226" s="29"/>
      <c r="XED226" s="28"/>
      <c r="XEE226" s="28"/>
      <c r="XEF226" s="28"/>
      <c r="XEG226" s="28"/>
      <c r="XEH226" s="28"/>
      <c r="XEI226" s="28"/>
      <c r="XEJ226" s="28"/>
      <c r="XEK226" s="28"/>
      <c r="XEL226" s="28"/>
      <c r="XEM226" s="28"/>
      <c r="XEN226" s="28"/>
      <c r="XEO226" s="28"/>
      <c r="XEP226" s="28"/>
      <c r="XEQ226" s="28"/>
      <c r="XER226" s="28"/>
      <c r="XES226" s="28"/>
      <c r="XET226" s="28"/>
      <c r="XEU226" s="28"/>
      <c r="XEV226" s="28"/>
      <c r="XEW226" s="28"/>
      <c r="XEX226" s="28"/>
      <c r="XEY226" s="28"/>
      <c r="XEZ226" s="28"/>
      <c r="XFA226" s="28"/>
      <c r="XFB226" s="28"/>
      <c r="XFC226" s="28"/>
      <c r="XFD226" s="28"/>
    </row>
    <row r="227" spans="1:11 16358:16384" s="3" customFormat="1" ht="19.05" customHeight="1">
      <c r="A227" s="110"/>
      <c r="B227" s="112"/>
      <c r="C227" s="112"/>
      <c r="D227" s="112"/>
      <c r="E227" s="112"/>
      <c r="F227" s="29"/>
      <c r="G227" s="29"/>
      <c r="H227" s="29"/>
      <c r="I227" s="29"/>
      <c r="J227" s="114"/>
      <c r="K227" s="29"/>
      <c r="XED227" s="28"/>
      <c r="XEE227" s="28"/>
      <c r="XEF227" s="28"/>
      <c r="XEG227" s="28"/>
      <c r="XEH227" s="28"/>
      <c r="XEI227" s="28"/>
      <c r="XEJ227" s="28"/>
      <c r="XEK227" s="28"/>
      <c r="XEL227" s="28"/>
      <c r="XEM227" s="28"/>
      <c r="XEN227" s="28"/>
      <c r="XEO227" s="28"/>
      <c r="XEP227" s="28"/>
      <c r="XEQ227" s="28"/>
      <c r="XER227" s="28"/>
      <c r="XES227" s="28"/>
      <c r="XET227" s="28"/>
      <c r="XEU227" s="28"/>
      <c r="XEV227" s="28"/>
      <c r="XEW227" s="28"/>
      <c r="XEX227" s="28"/>
      <c r="XEY227" s="28"/>
      <c r="XEZ227" s="28"/>
      <c r="XFA227" s="28"/>
      <c r="XFB227" s="28"/>
      <c r="XFC227" s="28"/>
      <c r="XFD227" s="28"/>
    </row>
    <row r="228" spans="1:11 16358:16384" s="3" customFormat="1" ht="19.05" customHeight="1">
      <c r="A228" s="110"/>
      <c r="B228" s="112"/>
      <c r="C228" s="112"/>
      <c r="D228" s="112"/>
      <c r="E228" s="112"/>
      <c r="F228" s="29"/>
      <c r="G228" s="29"/>
      <c r="H228" s="29"/>
      <c r="I228" s="29"/>
      <c r="J228" s="114"/>
      <c r="K228" s="29"/>
      <c r="XED228" s="28"/>
      <c r="XEE228" s="28"/>
      <c r="XEF228" s="28"/>
      <c r="XEG228" s="28"/>
      <c r="XEH228" s="28"/>
      <c r="XEI228" s="28"/>
      <c r="XEJ228" s="28"/>
      <c r="XEK228" s="28"/>
      <c r="XEL228" s="28"/>
      <c r="XEM228" s="28"/>
      <c r="XEN228" s="28"/>
      <c r="XEO228" s="28"/>
      <c r="XEP228" s="28"/>
      <c r="XEQ228" s="28"/>
      <c r="XER228" s="28"/>
      <c r="XES228" s="28"/>
      <c r="XET228" s="28"/>
      <c r="XEU228" s="28"/>
      <c r="XEV228" s="28"/>
      <c r="XEW228" s="28"/>
      <c r="XEX228" s="28"/>
      <c r="XEY228" s="28"/>
      <c r="XEZ228" s="28"/>
      <c r="XFA228" s="28"/>
      <c r="XFB228" s="28"/>
      <c r="XFC228" s="28"/>
      <c r="XFD228" s="28"/>
    </row>
    <row r="229" spans="1:11 16358:16384" s="3" customFormat="1" ht="19.05" customHeight="1">
      <c r="A229" s="110"/>
      <c r="B229" s="112"/>
      <c r="C229" s="112"/>
      <c r="D229" s="112"/>
      <c r="E229" s="112"/>
      <c r="F229" s="29"/>
      <c r="G229" s="29"/>
      <c r="H229" s="29"/>
      <c r="I229" s="29"/>
      <c r="J229" s="114"/>
      <c r="K229" s="29"/>
      <c r="XED229" s="28"/>
      <c r="XEE229" s="28"/>
      <c r="XEF229" s="28"/>
      <c r="XEG229" s="28"/>
      <c r="XEH229" s="28"/>
      <c r="XEI229" s="28"/>
      <c r="XEJ229" s="28"/>
      <c r="XEK229" s="28"/>
      <c r="XEL229" s="28"/>
      <c r="XEM229" s="28"/>
      <c r="XEN229" s="28"/>
      <c r="XEO229" s="28"/>
      <c r="XEP229" s="28"/>
      <c r="XEQ229" s="28"/>
      <c r="XER229" s="28"/>
      <c r="XES229" s="28"/>
      <c r="XET229" s="28"/>
      <c r="XEU229" s="28"/>
      <c r="XEV229" s="28"/>
      <c r="XEW229" s="28"/>
      <c r="XEX229" s="28"/>
      <c r="XEY229" s="28"/>
      <c r="XEZ229" s="28"/>
      <c r="XFA229" s="28"/>
      <c r="XFB229" s="28"/>
      <c r="XFC229" s="28"/>
      <c r="XFD229" s="28"/>
    </row>
    <row r="230" spans="1:11 16358:16384" s="3" customFormat="1" ht="19.05" customHeight="1">
      <c r="A230" s="110"/>
      <c r="B230" s="112"/>
      <c r="C230" s="112"/>
      <c r="D230" s="112"/>
      <c r="E230" s="112"/>
      <c r="F230" s="29"/>
      <c r="G230" s="29"/>
      <c r="H230" s="29"/>
      <c r="I230" s="29"/>
      <c r="J230" s="114"/>
      <c r="K230" s="29"/>
      <c r="XED230" s="28"/>
      <c r="XEE230" s="28"/>
      <c r="XEF230" s="28"/>
      <c r="XEG230" s="28"/>
      <c r="XEH230" s="28"/>
      <c r="XEI230" s="28"/>
      <c r="XEJ230" s="28"/>
      <c r="XEK230" s="28"/>
      <c r="XEL230" s="28"/>
      <c r="XEM230" s="28"/>
      <c r="XEN230" s="28"/>
      <c r="XEO230" s="28"/>
      <c r="XEP230" s="28"/>
      <c r="XEQ230" s="28"/>
      <c r="XER230" s="28"/>
      <c r="XES230" s="28"/>
      <c r="XET230" s="28"/>
      <c r="XEU230" s="28"/>
      <c r="XEV230" s="28"/>
      <c r="XEW230" s="28"/>
      <c r="XEX230" s="28"/>
      <c r="XEY230" s="28"/>
      <c r="XEZ230" s="28"/>
      <c r="XFA230" s="28"/>
      <c r="XFB230" s="28"/>
      <c r="XFC230" s="28"/>
      <c r="XFD230" s="28"/>
    </row>
    <row r="231" spans="1:11 16358:16384" s="3" customFormat="1" ht="19.05" customHeight="1">
      <c r="A231" s="110"/>
      <c r="B231" s="112"/>
      <c r="C231" s="112"/>
      <c r="D231" s="112"/>
      <c r="E231" s="112"/>
      <c r="F231" s="29"/>
      <c r="G231" s="29"/>
      <c r="H231" s="29"/>
      <c r="I231" s="29"/>
      <c r="J231" s="114"/>
      <c r="K231" s="29"/>
      <c r="XED231" s="28"/>
      <c r="XEE231" s="28"/>
      <c r="XEF231" s="28"/>
      <c r="XEG231" s="28"/>
      <c r="XEH231" s="28"/>
      <c r="XEI231" s="28"/>
      <c r="XEJ231" s="28"/>
      <c r="XEK231" s="28"/>
      <c r="XEL231" s="28"/>
      <c r="XEM231" s="28"/>
      <c r="XEN231" s="28"/>
      <c r="XEO231" s="28"/>
      <c r="XEP231" s="28"/>
      <c r="XEQ231" s="28"/>
      <c r="XER231" s="28"/>
      <c r="XES231" s="28"/>
      <c r="XET231" s="28"/>
      <c r="XEU231" s="28"/>
      <c r="XEV231" s="28"/>
      <c r="XEW231" s="28"/>
      <c r="XEX231" s="28"/>
      <c r="XEY231" s="28"/>
      <c r="XEZ231" s="28"/>
      <c r="XFA231" s="28"/>
      <c r="XFB231" s="28"/>
      <c r="XFC231" s="28"/>
      <c r="XFD231" s="28"/>
    </row>
    <row r="232" spans="1:11 16358:16384" s="3" customFormat="1" ht="19.05" customHeight="1">
      <c r="A232" s="110"/>
      <c r="B232" s="112"/>
      <c r="C232" s="112"/>
      <c r="D232" s="112"/>
      <c r="E232" s="112"/>
      <c r="F232" s="29"/>
      <c r="G232" s="29"/>
      <c r="H232" s="29"/>
      <c r="I232" s="29"/>
      <c r="J232" s="114"/>
      <c r="K232" s="29"/>
      <c r="XED232" s="28"/>
      <c r="XEE232" s="28"/>
      <c r="XEF232" s="28"/>
      <c r="XEG232" s="28"/>
      <c r="XEH232" s="28"/>
      <c r="XEI232" s="28"/>
      <c r="XEJ232" s="28"/>
      <c r="XEK232" s="28"/>
      <c r="XEL232" s="28"/>
      <c r="XEM232" s="28"/>
      <c r="XEN232" s="28"/>
      <c r="XEO232" s="28"/>
      <c r="XEP232" s="28"/>
      <c r="XEQ232" s="28"/>
      <c r="XER232" s="28"/>
      <c r="XES232" s="28"/>
      <c r="XET232" s="28"/>
      <c r="XEU232" s="28"/>
      <c r="XEV232" s="28"/>
      <c r="XEW232" s="28"/>
      <c r="XEX232" s="28"/>
      <c r="XEY232" s="28"/>
      <c r="XEZ232" s="28"/>
      <c r="XFA232" s="28"/>
      <c r="XFB232" s="28"/>
      <c r="XFC232" s="28"/>
      <c r="XFD232" s="28"/>
    </row>
    <row r="233" spans="1:11 16358:16384" s="3" customFormat="1" ht="19.05" customHeight="1">
      <c r="A233" s="110"/>
      <c r="B233" s="112"/>
      <c r="C233" s="112"/>
      <c r="D233" s="112"/>
      <c r="E233" s="112"/>
      <c r="F233" s="29"/>
      <c r="G233" s="29"/>
      <c r="H233" s="29"/>
      <c r="I233" s="29"/>
      <c r="J233" s="114"/>
      <c r="K233" s="29"/>
      <c r="XED233" s="28"/>
      <c r="XEE233" s="28"/>
      <c r="XEF233" s="28"/>
      <c r="XEG233" s="28"/>
      <c r="XEH233" s="28"/>
      <c r="XEI233" s="28"/>
      <c r="XEJ233" s="28"/>
      <c r="XEK233" s="28"/>
      <c r="XEL233" s="28"/>
      <c r="XEM233" s="28"/>
      <c r="XEN233" s="28"/>
      <c r="XEO233" s="28"/>
      <c r="XEP233" s="28"/>
      <c r="XEQ233" s="28"/>
      <c r="XER233" s="28"/>
      <c r="XES233" s="28"/>
      <c r="XET233" s="28"/>
      <c r="XEU233" s="28"/>
      <c r="XEV233" s="28"/>
      <c r="XEW233" s="28"/>
      <c r="XEX233" s="28"/>
      <c r="XEY233" s="28"/>
      <c r="XEZ233" s="28"/>
      <c r="XFA233" s="28"/>
      <c r="XFB233" s="28"/>
      <c r="XFC233" s="28"/>
      <c r="XFD233" s="28"/>
    </row>
    <row r="234" spans="1:11 16358:16384" s="3" customFormat="1" ht="19.05" customHeight="1">
      <c r="A234" s="110"/>
      <c r="B234" s="112"/>
      <c r="C234" s="112"/>
      <c r="D234" s="112"/>
      <c r="E234" s="112"/>
      <c r="F234" s="29"/>
      <c r="G234" s="29"/>
      <c r="H234" s="29"/>
      <c r="I234" s="29"/>
      <c r="J234" s="114"/>
      <c r="K234" s="29"/>
      <c r="XED234" s="28"/>
      <c r="XEE234" s="28"/>
      <c r="XEF234" s="28"/>
      <c r="XEG234" s="28"/>
      <c r="XEH234" s="28"/>
      <c r="XEI234" s="28"/>
      <c r="XEJ234" s="28"/>
      <c r="XEK234" s="28"/>
      <c r="XEL234" s="28"/>
      <c r="XEM234" s="28"/>
      <c r="XEN234" s="28"/>
      <c r="XEO234" s="28"/>
      <c r="XEP234" s="28"/>
      <c r="XEQ234" s="28"/>
      <c r="XER234" s="28"/>
      <c r="XES234" s="28"/>
      <c r="XET234" s="28"/>
      <c r="XEU234" s="28"/>
      <c r="XEV234" s="28"/>
      <c r="XEW234" s="28"/>
      <c r="XEX234" s="28"/>
      <c r="XEY234" s="28"/>
      <c r="XEZ234" s="28"/>
      <c r="XFA234" s="28"/>
      <c r="XFB234" s="28"/>
      <c r="XFC234" s="28"/>
      <c r="XFD234" s="28"/>
    </row>
    <row r="235" spans="1:11 16358:16384" s="3" customFormat="1" ht="19.05" customHeight="1">
      <c r="A235" s="110"/>
      <c r="B235" s="112"/>
      <c r="C235" s="112"/>
      <c r="D235" s="112"/>
      <c r="E235" s="112"/>
      <c r="F235" s="29"/>
      <c r="G235" s="29"/>
      <c r="H235" s="29"/>
      <c r="I235" s="29"/>
      <c r="J235" s="114"/>
      <c r="K235" s="29"/>
      <c r="XED235" s="28"/>
      <c r="XEE235" s="28"/>
      <c r="XEF235" s="28"/>
      <c r="XEG235" s="28"/>
      <c r="XEH235" s="28"/>
      <c r="XEI235" s="28"/>
      <c r="XEJ235" s="28"/>
      <c r="XEK235" s="28"/>
      <c r="XEL235" s="28"/>
      <c r="XEM235" s="28"/>
      <c r="XEN235" s="28"/>
      <c r="XEO235" s="28"/>
      <c r="XEP235" s="28"/>
      <c r="XEQ235" s="28"/>
      <c r="XER235" s="28"/>
      <c r="XES235" s="28"/>
      <c r="XET235" s="28"/>
      <c r="XEU235" s="28"/>
      <c r="XEV235" s="28"/>
      <c r="XEW235" s="28"/>
      <c r="XEX235" s="28"/>
      <c r="XEY235" s="28"/>
      <c r="XEZ235" s="28"/>
      <c r="XFA235" s="28"/>
      <c r="XFB235" s="28"/>
      <c r="XFC235" s="28"/>
      <c r="XFD235" s="28"/>
    </row>
    <row r="236" spans="1:11 16358:16384" s="3" customFormat="1" ht="19.05" customHeight="1">
      <c r="A236" s="110"/>
      <c r="B236" s="112"/>
      <c r="C236" s="112"/>
      <c r="D236" s="112"/>
      <c r="E236" s="112"/>
      <c r="F236" s="29"/>
      <c r="G236" s="29"/>
      <c r="H236" s="29"/>
      <c r="I236" s="29"/>
      <c r="J236" s="114"/>
      <c r="K236" s="29"/>
      <c r="XED236" s="28"/>
      <c r="XEE236" s="28"/>
      <c r="XEF236" s="28"/>
      <c r="XEG236" s="28"/>
      <c r="XEH236" s="28"/>
      <c r="XEI236" s="28"/>
      <c r="XEJ236" s="28"/>
      <c r="XEK236" s="28"/>
      <c r="XEL236" s="28"/>
      <c r="XEM236" s="28"/>
      <c r="XEN236" s="28"/>
      <c r="XEO236" s="28"/>
      <c r="XEP236" s="28"/>
      <c r="XEQ236" s="28"/>
      <c r="XER236" s="28"/>
      <c r="XES236" s="28"/>
      <c r="XET236" s="28"/>
      <c r="XEU236" s="28"/>
      <c r="XEV236" s="28"/>
      <c r="XEW236" s="28"/>
      <c r="XEX236" s="28"/>
      <c r="XEY236" s="28"/>
      <c r="XEZ236" s="28"/>
      <c r="XFA236" s="28"/>
      <c r="XFB236" s="28"/>
      <c r="XFC236" s="28"/>
      <c r="XFD236" s="28"/>
    </row>
    <row r="237" spans="1:11 16358:16384" s="3" customFormat="1" ht="19.05" customHeight="1">
      <c r="A237" s="110"/>
      <c r="B237" s="112"/>
      <c r="C237" s="112"/>
      <c r="D237" s="112"/>
      <c r="E237" s="112"/>
      <c r="F237" s="29"/>
      <c r="G237" s="29"/>
      <c r="H237" s="29"/>
      <c r="I237" s="29"/>
      <c r="J237" s="114"/>
      <c r="K237" s="29"/>
      <c r="XED237" s="28"/>
      <c r="XEE237" s="28"/>
      <c r="XEF237" s="28"/>
      <c r="XEG237" s="28"/>
      <c r="XEH237" s="28"/>
      <c r="XEI237" s="28"/>
      <c r="XEJ237" s="28"/>
      <c r="XEK237" s="28"/>
      <c r="XEL237" s="28"/>
      <c r="XEM237" s="28"/>
      <c r="XEN237" s="28"/>
      <c r="XEO237" s="28"/>
      <c r="XEP237" s="28"/>
      <c r="XEQ237" s="28"/>
      <c r="XER237" s="28"/>
      <c r="XES237" s="28"/>
      <c r="XET237" s="28"/>
      <c r="XEU237" s="28"/>
      <c r="XEV237" s="28"/>
      <c r="XEW237" s="28"/>
      <c r="XEX237" s="28"/>
      <c r="XEY237" s="28"/>
      <c r="XEZ237" s="28"/>
      <c r="XFA237" s="28"/>
      <c r="XFB237" s="28"/>
      <c r="XFC237" s="28"/>
      <c r="XFD237" s="28"/>
    </row>
    <row r="238" spans="1:11 16358:16384" s="3" customFormat="1" ht="19.05" customHeight="1">
      <c r="A238" s="110"/>
      <c r="B238" s="112"/>
      <c r="C238" s="112"/>
      <c r="D238" s="112"/>
      <c r="E238" s="112"/>
      <c r="F238" s="29"/>
      <c r="G238" s="29"/>
      <c r="H238" s="29"/>
      <c r="I238" s="29"/>
      <c r="J238" s="114"/>
      <c r="K238" s="29"/>
      <c r="XED238" s="28"/>
      <c r="XEE238" s="28"/>
      <c r="XEF238" s="28"/>
      <c r="XEG238" s="28"/>
      <c r="XEH238" s="28"/>
      <c r="XEI238" s="28"/>
      <c r="XEJ238" s="28"/>
      <c r="XEK238" s="28"/>
      <c r="XEL238" s="28"/>
      <c r="XEM238" s="28"/>
      <c r="XEN238" s="28"/>
      <c r="XEO238" s="28"/>
      <c r="XEP238" s="28"/>
      <c r="XEQ238" s="28"/>
      <c r="XER238" s="28"/>
      <c r="XES238" s="28"/>
      <c r="XET238" s="28"/>
      <c r="XEU238" s="28"/>
      <c r="XEV238" s="28"/>
      <c r="XEW238" s="28"/>
      <c r="XEX238" s="28"/>
      <c r="XEY238" s="28"/>
      <c r="XEZ238" s="28"/>
      <c r="XFA238" s="28"/>
      <c r="XFB238" s="28"/>
      <c r="XFC238" s="28"/>
      <c r="XFD238" s="28"/>
    </row>
    <row r="239" spans="1:11 16358:16384" s="3" customFormat="1" ht="19.05" customHeight="1">
      <c r="A239" s="110"/>
      <c r="B239" s="112"/>
      <c r="C239" s="112"/>
      <c r="D239" s="112"/>
      <c r="E239" s="112"/>
      <c r="F239" s="29"/>
      <c r="G239" s="29"/>
      <c r="H239" s="29"/>
      <c r="I239" s="29"/>
      <c r="J239" s="114"/>
      <c r="K239" s="29"/>
      <c r="XED239" s="28"/>
      <c r="XEE239" s="28"/>
      <c r="XEF239" s="28"/>
      <c r="XEG239" s="28"/>
      <c r="XEH239" s="28"/>
      <c r="XEI239" s="28"/>
      <c r="XEJ239" s="28"/>
      <c r="XEK239" s="28"/>
      <c r="XEL239" s="28"/>
      <c r="XEM239" s="28"/>
      <c r="XEN239" s="28"/>
      <c r="XEO239" s="28"/>
      <c r="XEP239" s="28"/>
      <c r="XEQ239" s="28"/>
      <c r="XER239" s="28"/>
      <c r="XES239" s="28"/>
      <c r="XET239" s="28"/>
      <c r="XEU239" s="28"/>
      <c r="XEV239" s="28"/>
      <c r="XEW239" s="28"/>
      <c r="XEX239" s="28"/>
      <c r="XEY239" s="28"/>
      <c r="XEZ239" s="28"/>
      <c r="XFA239" s="28"/>
      <c r="XFB239" s="28"/>
      <c r="XFC239" s="28"/>
      <c r="XFD239" s="28"/>
    </row>
    <row r="240" spans="1:11 16358:16384" s="3" customFormat="1" ht="19.05" customHeight="1">
      <c r="A240" s="110"/>
      <c r="B240" s="112"/>
      <c r="C240" s="112"/>
      <c r="D240" s="112"/>
      <c r="E240" s="112"/>
      <c r="F240" s="29"/>
      <c r="G240" s="29"/>
      <c r="H240" s="29"/>
      <c r="I240" s="29"/>
      <c r="J240" s="114"/>
      <c r="K240" s="29"/>
      <c r="XED240" s="28"/>
      <c r="XEE240" s="28"/>
      <c r="XEF240" s="28"/>
      <c r="XEG240" s="28"/>
      <c r="XEH240" s="28"/>
      <c r="XEI240" s="28"/>
      <c r="XEJ240" s="28"/>
      <c r="XEK240" s="28"/>
      <c r="XEL240" s="28"/>
      <c r="XEM240" s="28"/>
      <c r="XEN240" s="28"/>
      <c r="XEO240" s="28"/>
      <c r="XEP240" s="28"/>
      <c r="XEQ240" s="28"/>
      <c r="XER240" s="28"/>
      <c r="XES240" s="28"/>
      <c r="XET240" s="28"/>
      <c r="XEU240" s="28"/>
      <c r="XEV240" s="28"/>
      <c r="XEW240" s="28"/>
      <c r="XEX240" s="28"/>
      <c r="XEY240" s="28"/>
      <c r="XEZ240" s="28"/>
      <c r="XFA240" s="28"/>
      <c r="XFB240" s="28"/>
      <c r="XFC240" s="28"/>
      <c r="XFD240" s="28"/>
    </row>
    <row r="241" spans="1:11 16358:16384" s="3" customFormat="1" ht="19.05" customHeight="1">
      <c r="A241" s="110"/>
      <c r="B241" s="112"/>
      <c r="C241" s="112"/>
      <c r="D241" s="112"/>
      <c r="E241" s="112"/>
      <c r="F241" s="29"/>
      <c r="G241" s="29"/>
      <c r="H241" s="29"/>
      <c r="I241" s="29"/>
      <c r="J241" s="114"/>
      <c r="K241" s="29"/>
      <c r="XED241" s="28"/>
      <c r="XEE241" s="28"/>
      <c r="XEF241" s="28"/>
      <c r="XEG241" s="28"/>
      <c r="XEH241" s="28"/>
      <c r="XEI241" s="28"/>
      <c r="XEJ241" s="28"/>
      <c r="XEK241" s="28"/>
      <c r="XEL241" s="28"/>
      <c r="XEM241" s="28"/>
      <c r="XEN241" s="28"/>
      <c r="XEO241" s="28"/>
      <c r="XEP241" s="28"/>
      <c r="XEQ241" s="28"/>
      <c r="XER241" s="28"/>
      <c r="XES241" s="28"/>
      <c r="XET241" s="28"/>
      <c r="XEU241" s="28"/>
      <c r="XEV241" s="28"/>
      <c r="XEW241" s="28"/>
      <c r="XEX241" s="28"/>
      <c r="XEY241" s="28"/>
      <c r="XEZ241" s="28"/>
      <c r="XFA241" s="28"/>
      <c r="XFB241" s="28"/>
      <c r="XFC241" s="28"/>
      <c r="XFD241" s="28"/>
    </row>
    <row r="242" spans="1:11 16358:16384" s="3" customFormat="1" ht="19.05" customHeight="1">
      <c r="A242" s="110"/>
      <c r="B242" s="112"/>
      <c r="C242" s="112"/>
      <c r="D242" s="112"/>
      <c r="E242" s="112"/>
      <c r="F242" s="29"/>
      <c r="G242" s="29"/>
      <c r="H242" s="29"/>
      <c r="I242" s="29"/>
      <c r="J242" s="114"/>
      <c r="K242" s="29"/>
      <c r="XED242" s="28"/>
      <c r="XEE242" s="28"/>
      <c r="XEF242" s="28"/>
      <c r="XEG242" s="28"/>
      <c r="XEH242" s="28"/>
      <c r="XEI242" s="28"/>
      <c r="XEJ242" s="28"/>
      <c r="XEK242" s="28"/>
      <c r="XEL242" s="28"/>
      <c r="XEM242" s="28"/>
      <c r="XEN242" s="28"/>
      <c r="XEO242" s="28"/>
      <c r="XEP242" s="28"/>
      <c r="XEQ242" s="28"/>
      <c r="XER242" s="28"/>
      <c r="XES242" s="28"/>
      <c r="XET242" s="28"/>
      <c r="XEU242" s="28"/>
      <c r="XEV242" s="28"/>
      <c r="XEW242" s="28"/>
      <c r="XEX242" s="28"/>
      <c r="XEY242" s="28"/>
      <c r="XEZ242" s="28"/>
      <c r="XFA242" s="28"/>
      <c r="XFB242" s="28"/>
      <c r="XFC242" s="28"/>
      <c r="XFD242" s="28"/>
    </row>
    <row r="243" spans="1:11 16358:16384" s="3" customFormat="1" ht="19.05" customHeight="1">
      <c r="A243" s="110"/>
      <c r="B243" s="112"/>
      <c r="C243" s="112"/>
      <c r="D243" s="112"/>
      <c r="E243" s="112"/>
      <c r="F243" s="29"/>
      <c r="G243" s="29"/>
      <c r="H243" s="29"/>
      <c r="I243" s="29"/>
      <c r="J243" s="114"/>
      <c r="K243" s="29"/>
      <c r="XED243" s="28"/>
      <c r="XEE243" s="28"/>
      <c r="XEF243" s="28"/>
      <c r="XEG243" s="28"/>
      <c r="XEH243" s="28"/>
      <c r="XEI243" s="28"/>
      <c r="XEJ243" s="28"/>
      <c r="XEK243" s="28"/>
      <c r="XEL243" s="28"/>
      <c r="XEM243" s="28"/>
      <c r="XEN243" s="28"/>
      <c r="XEO243" s="28"/>
      <c r="XEP243" s="28"/>
      <c r="XEQ243" s="28"/>
      <c r="XER243" s="28"/>
      <c r="XES243" s="28"/>
      <c r="XET243" s="28"/>
      <c r="XEU243" s="28"/>
      <c r="XEV243" s="28"/>
      <c r="XEW243" s="28"/>
      <c r="XEX243" s="28"/>
      <c r="XEY243" s="28"/>
      <c r="XEZ243" s="28"/>
      <c r="XFA243" s="28"/>
      <c r="XFB243" s="28"/>
      <c r="XFC243" s="28"/>
      <c r="XFD243" s="28"/>
    </row>
    <row r="244" spans="1:11 16358:16384" s="3" customFormat="1" ht="19.05" customHeight="1">
      <c r="A244" s="110"/>
      <c r="B244" s="112"/>
      <c r="C244" s="112"/>
      <c r="D244" s="112"/>
      <c r="E244" s="112"/>
      <c r="F244" s="29"/>
      <c r="G244" s="29"/>
      <c r="H244" s="29"/>
      <c r="I244" s="29"/>
      <c r="J244" s="114"/>
      <c r="K244" s="29"/>
      <c r="XED244" s="28"/>
      <c r="XEE244" s="28"/>
      <c r="XEF244" s="28"/>
      <c r="XEG244" s="28"/>
      <c r="XEH244" s="28"/>
      <c r="XEI244" s="28"/>
      <c r="XEJ244" s="28"/>
      <c r="XEK244" s="28"/>
      <c r="XEL244" s="28"/>
      <c r="XEM244" s="28"/>
      <c r="XEN244" s="28"/>
      <c r="XEO244" s="28"/>
      <c r="XEP244" s="28"/>
      <c r="XEQ244" s="28"/>
      <c r="XER244" s="28"/>
      <c r="XES244" s="28"/>
      <c r="XET244" s="28"/>
      <c r="XEU244" s="28"/>
      <c r="XEV244" s="28"/>
      <c r="XEW244" s="28"/>
      <c r="XEX244" s="28"/>
      <c r="XEY244" s="28"/>
      <c r="XEZ244" s="28"/>
      <c r="XFA244" s="28"/>
      <c r="XFB244" s="28"/>
      <c r="XFC244" s="28"/>
      <c r="XFD244" s="28"/>
    </row>
    <row r="245" spans="1:11 16358:16384" s="3" customFormat="1" ht="19.05" customHeight="1">
      <c r="A245" s="110"/>
      <c r="B245" s="112"/>
      <c r="C245" s="112"/>
      <c r="D245" s="112"/>
      <c r="E245" s="112"/>
      <c r="F245" s="29"/>
      <c r="G245" s="29"/>
      <c r="H245" s="29"/>
      <c r="I245" s="29"/>
      <c r="J245" s="114"/>
      <c r="K245" s="29"/>
      <c r="XED245" s="28"/>
      <c r="XEE245" s="28"/>
      <c r="XEF245" s="28"/>
      <c r="XEG245" s="28"/>
      <c r="XEH245" s="28"/>
      <c r="XEI245" s="28"/>
      <c r="XEJ245" s="28"/>
      <c r="XEK245" s="28"/>
      <c r="XEL245" s="28"/>
      <c r="XEM245" s="28"/>
      <c r="XEN245" s="28"/>
      <c r="XEO245" s="28"/>
      <c r="XEP245" s="28"/>
      <c r="XEQ245" s="28"/>
      <c r="XER245" s="28"/>
      <c r="XES245" s="28"/>
      <c r="XET245" s="28"/>
      <c r="XEU245" s="28"/>
      <c r="XEV245" s="28"/>
      <c r="XEW245" s="28"/>
      <c r="XEX245" s="28"/>
      <c r="XEY245" s="28"/>
      <c r="XEZ245" s="28"/>
      <c r="XFA245" s="28"/>
      <c r="XFB245" s="28"/>
      <c r="XFC245" s="28"/>
      <c r="XFD245" s="28"/>
    </row>
    <row r="246" spans="1:11 16358:16384" s="3" customFormat="1" ht="19.05" customHeight="1">
      <c r="A246" s="110"/>
      <c r="B246" s="112"/>
      <c r="C246" s="112"/>
      <c r="D246" s="112"/>
      <c r="E246" s="112"/>
      <c r="F246" s="29"/>
      <c r="G246" s="29"/>
      <c r="H246" s="29"/>
      <c r="I246" s="29"/>
      <c r="J246" s="114"/>
      <c r="K246" s="29"/>
      <c r="XED246" s="28"/>
      <c r="XEE246" s="28"/>
      <c r="XEF246" s="28"/>
      <c r="XEG246" s="28"/>
      <c r="XEH246" s="28"/>
      <c r="XEI246" s="28"/>
      <c r="XEJ246" s="28"/>
      <c r="XEK246" s="28"/>
      <c r="XEL246" s="28"/>
      <c r="XEM246" s="28"/>
      <c r="XEN246" s="28"/>
      <c r="XEO246" s="28"/>
      <c r="XEP246" s="28"/>
      <c r="XEQ246" s="28"/>
      <c r="XER246" s="28"/>
      <c r="XES246" s="28"/>
      <c r="XET246" s="28"/>
      <c r="XEU246" s="28"/>
      <c r="XEV246" s="28"/>
      <c r="XEW246" s="28"/>
      <c r="XEX246" s="28"/>
      <c r="XEY246" s="28"/>
      <c r="XEZ246" s="28"/>
      <c r="XFA246" s="28"/>
      <c r="XFB246" s="28"/>
      <c r="XFC246" s="28"/>
      <c r="XFD246" s="28"/>
    </row>
    <row r="247" spans="1:11 16358:16384" s="3" customFormat="1" ht="19.05" customHeight="1">
      <c r="A247" s="110"/>
      <c r="B247" s="112"/>
      <c r="C247" s="112"/>
      <c r="D247" s="112"/>
      <c r="E247" s="112"/>
      <c r="F247" s="29"/>
      <c r="G247" s="29"/>
      <c r="H247" s="29"/>
      <c r="I247" s="29"/>
      <c r="J247" s="114"/>
      <c r="K247" s="29"/>
      <c r="XED247" s="28"/>
      <c r="XEE247" s="28"/>
      <c r="XEF247" s="28"/>
      <c r="XEG247" s="28"/>
      <c r="XEH247" s="28"/>
      <c r="XEI247" s="28"/>
      <c r="XEJ247" s="28"/>
      <c r="XEK247" s="28"/>
      <c r="XEL247" s="28"/>
      <c r="XEM247" s="28"/>
      <c r="XEN247" s="28"/>
      <c r="XEO247" s="28"/>
      <c r="XEP247" s="28"/>
      <c r="XEQ247" s="28"/>
      <c r="XER247" s="28"/>
      <c r="XES247" s="28"/>
      <c r="XET247" s="28"/>
      <c r="XEU247" s="28"/>
      <c r="XEV247" s="28"/>
      <c r="XEW247" s="28"/>
      <c r="XEX247" s="28"/>
      <c r="XEY247" s="28"/>
      <c r="XEZ247" s="28"/>
      <c r="XFA247" s="28"/>
      <c r="XFB247" s="28"/>
      <c r="XFC247" s="28"/>
      <c r="XFD247" s="28"/>
    </row>
    <row r="248" spans="1:11 16358:16384" s="3" customFormat="1" ht="19.05" customHeight="1">
      <c r="A248" s="110"/>
      <c r="B248" s="112"/>
      <c r="C248" s="112"/>
      <c r="D248" s="112"/>
      <c r="E248" s="112"/>
      <c r="F248" s="29"/>
      <c r="G248" s="29"/>
      <c r="H248" s="29"/>
      <c r="I248" s="29"/>
      <c r="J248" s="114"/>
      <c r="K248" s="29"/>
      <c r="XED248" s="28"/>
      <c r="XEE248" s="28"/>
      <c r="XEF248" s="28"/>
      <c r="XEG248" s="28"/>
      <c r="XEH248" s="28"/>
      <c r="XEI248" s="28"/>
      <c r="XEJ248" s="28"/>
      <c r="XEK248" s="28"/>
      <c r="XEL248" s="28"/>
      <c r="XEM248" s="28"/>
      <c r="XEN248" s="28"/>
      <c r="XEO248" s="28"/>
      <c r="XEP248" s="28"/>
      <c r="XEQ248" s="28"/>
      <c r="XER248" s="28"/>
      <c r="XES248" s="28"/>
      <c r="XET248" s="28"/>
      <c r="XEU248" s="28"/>
      <c r="XEV248" s="28"/>
      <c r="XEW248" s="28"/>
      <c r="XEX248" s="28"/>
      <c r="XEY248" s="28"/>
      <c r="XEZ248" s="28"/>
      <c r="XFA248" s="28"/>
      <c r="XFB248" s="28"/>
      <c r="XFC248" s="28"/>
      <c r="XFD248" s="28"/>
    </row>
    <row r="249" spans="1:11 16358:16384" s="3" customFormat="1" ht="19.05" customHeight="1">
      <c r="A249" s="110"/>
      <c r="B249" s="112"/>
      <c r="C249" s="112"/>
      <c r="D249" s="112"/>
      <c r="E249" s="112"/>
      <c r="F249" s="29"/>
      <c r="G249" s="29"/>
      <c r="H249" s="29"/>
      <c r="I249" s="29"/>
      <c r="J249" s="114"/>
      <c r="K249" s="29"/>
      <c r="XED249" s="28"/>
      <c r="XEE249" s="28"/>
      <c r="XEF249" s="28"/>
      <c r="XEG249" s="28"/>
      <c r="XEH249" s="28"/>
      <c r="XEI249" s="28"/>
      <c r="XEJ249" s="28"/>
      <c r="XEK249" s="28"/>
      <c r="XEL249" s="28"/>
      <c r="XEM249" s="28"/>
      <c r="XEN249" s="28"/>
      <c r="XEO249" s="28"/>
      <c r="XEP249" s="28"/>
      <c r="XEQ249" s="28"/>
      <c r="XER249" s="28"/>
      <c r="XES249" s="28"/>
      <c r="XET249" s="28"/>
      <c r="XEU249" s="28"/>
      <c r="XEV249" s="28"/>
      <c r="XEW249" s="28"/>
      <c r="XEX249" s="28"/>
      <c r="XEY249" s="28"/>
      <c r="XEZ249" s="28"/>
      <c r="XFA249" s="28"/>
      <c r="XFB249" s="28"/>
      <c r="XFC249" s="28"/>
      <c r="XFD249" s="28"/>
    </row>
    <row r="250" spans="1:11 16358:16384" s="3" customFormat="1" ht="19.05" customHeight="1">
      <c r="A250" s="110"/>
      <c r="B250" s="112"/>
      <c r="C250" s="112"/>
      <c r="D250" s="112"/>
      <c r="E250" s="112"/>
      <c r="F250" s="29"/>
      <c r="G250" s="29"/>
      <c r="H250" s="29"/>
      <c r="I250" s="29"/>
      <c r="J250" s="114"/>
      <c r="K250" s="29"/>
      <c r="XED250" s="28"/>
      <c r="XEE250" s="28"/>
      <c r="XEF250" s="28"/>
      <c r="XEG250" s="28"/>
      <c r="XEH250" s="28"/>
      <c r="XEI250" s="28"/>
      <c r="XEJ250" s="28"/>
      <c r="XEK250" s="28"/>
      <c r="XEL250" s="28"/>
      <c r="XEM250" s="28"/>
      <c r="XEN250" s="28"/>
      <c r="XEO250" s="28"/>
      <c r="XEP250" s="28"/>
      <c r="XEQ250" s="28"/>
      <c r="XER250" s="28"/>
      <c r="XES250" s="28"/>
      <c r="XET250" s="28"/>
      <c r="XEU250" s="28"/>
      <c r="XEV250" s="28"/>
      <c r="XEW250" s="28"/>
      <c r="XEX250" s="28"/>
      <c r="XEY250" s="28"/>
      <c r="XEZ250" s="28"/>
      <c r="XFA250" s="28"/>
      <c r="XFB250" s="28"/>
      <c r="XFC250" s="28"/>
      <c r="XFD250" s="28"/>
    </row>
    <row r="251" spans="1:11 16358:16384" s="3" customFormat="1" ht="19.05" customHeight="1">
      <c r="A251" s="110"/>
      <c r="B251" s="112"/>
      <c r="C251" s="112"/>
      <c r="D251" s="112"/>
      <c r="E251" s="112"/>
      <c r="F251" s="29"/>
      <c r="G251" s="29"/>
      <c r="H251" s="29"/>
      <c r="I251" s="29"/>
      <c r="J251" s="114"/>
      <c r="K251" s="29"/>
      <c r="XED251" s="28"/>
      <c r="XEE251" s="28"/>
      <c r="XEF251" s="28"/>
      <c r="XEG251" s="28"/>
      <c r="XEH251" s="28"/>
      <c r="XEI251" s="28"/>
      <c r="XEJ251" s="28"/>
      <c r="XEK251" s="28"/>
      <c r="XEL251" s="28"/>
      <c r="XEM251" s="28"/>
      <c r="XEN251" s="28"/>
      <c r="XEO251" s="28"/>
      <c r="XEP251" s="28"/>
      <c r="XEQ251" s="28"/>
      <c r="XER251" s="28"/>
      <c r="XES251" s="28"/>
      <c r="XET251" s="28"/>
      <c r="XEU251" s="28"/>
      <c r="XEV251" s="28"/>
      <c r="XEW251" s="28"/>
      <c r="XEX251" s="28"/>
      <c r="XEY251" s="28"/>
      <c r="XEZ251" s="28"/>
      <c r="XFA251" s="28"/>
      <c r="XFB251" s="28"/>
      <c r="XFC251" s="28"/>
      <c r="XFD251" s="28"/>
    </row>
    <row r="252" spans="1:11 16358:16384" s="3" customFormat="1" ht="19.05" customHeight="1">
      <c r="A252" s="110"/>
      <c r="B252" s="112"/>
      <c r="C252" s="112"/>
      <c r="D252" s="112"/>
      <c r="E252" s="112"/>
      <c r="F252" s="29"/>
      <c r="G252" s="29"/>
      <c r="H252" s="29"/>
      <c r="I252" s="29"/>
      <c r="J252" s="114"/>
      <c r="K252" s="29"/>
      <c r="XED252" s="28"/>
      <c r="XEE252" s="28"/>
      <c r="XEF252" s="28"/>
      <c r="XEG252" s="28"/>
      <c r="XEH252" s="28"/>
      <c r="XEI252" s="28"/>
      <c r="XEJ252" s="28"/>
      <c r="XEK252" s="28"/>
      <c r="XEL252" s="28"/>
      <c r="XEM252" s="28"/>
      <c r="XEN252" s="28"/>
      <c r="XEO252" s="28"/>
      <c r="XEP252" s="28"/>
      <c r="XEQ252" s="28"/>
      <c r="XER252" s="28"/>
      <c r="XES252" s="28"/>
      <c r="XET252" s="28"/>
      <c r="XEU252" s="28"/>
      <c r="XEV252" s="28"/>
      <c r="XEW252" s="28"/>
      <c r="XEX252" s="28"/>
      <c r="XEY252" s="28"/>
      <c r="XEZ252" s="28"/>
      <c r="XFA252" s="28"/>
      <c r="XFB252" s="28"/>
      <c r="XFC252" s="28"/>
      <c r="XFD252" s="28"/>
    </row>
    <row r="253" spans="1:11 16358:16384" s="3" customFormat="1" ht="19.05" customHeight="1">
      <c r="A253" s="110"/>
      <c r="B253" s="112"/>
      <c r="C253" s="112"/>
      <c r="D253" s="112"/>
      <c r="E253" s="112"/>
      <c r="F253" s="29"/>
      <c r="G253" s="29"/>
      <c r="H253" s="29"/>
      <c r="I253" s="29"/>
      <c r="J253" s="114"/>
      <c r="K253" s="29"/>
      <c r="XED253" s="28"/>
      <c r="XEE253" s="28"/>
      <c r="XEF253" s="28"/>
      <c r="XEG253" s="28"/>
      <c r="XEH253" s="28"/>
      <c r="XEI253" s="28"/>
      <c r="XEJ253" s="28"/>
      <c r="XEK253" s="28"/>
      <c r="XEL253" s="28"/>
      <c r="XEM253" s="28"/>
      <c r="XEN253" s="28"/>
      <c r="XEO253" s="28"/>
      <c r="XEP253" s="28"/>
      <c r="XEQ253" s="28"/>
      <c r="XER253" s="28"/>
      <c r="XES253" s="28"/>
      <c r="XET253" s="28"/>
      <c r="XEU253" s="28"/>
      <c r="XEV253" s="28"/>
      <c r="XEW253" s="28"/>
      <c r="XEX253" s="28"/>
      <c r="XEY253" s="28"/>
      <c r="XEZ253" s="28"/>
      <c r="XFA253" s="28"/>
      <c r="XFB253" s="28"/>
      <c r="XFC253" s="28"/>
      <c r="XFD253" s="28"/>
    </row>
    <row r="254" spans="1:11 16358:16384" s="3" customFormat="1" ht="19.05" customHeight="1">
      <c r="A254" s="110"/>
      <c r="B254" s="112"/>
      <c r="C254" s="112"/>
      <c r="D254" s="112"/>
      <c r="E254" s="112"/>
      <c r="F254" s="29"/>
      <c r="G254" s="29"/>
      <c r="H254" s="29"/>
      <c r="I254" s="29"/>
      <c r="J254" s="114"/>
      <c r="K254" s="29"/>
      <c r="XED254" s="28"/>
      <c r="XEE254" s="28"/>
      <c r="XEF254" s="28"/>
      <c r="XEG254" s="28"/>
      <c r="XEH254" s="28"/>
      <c r="XEI254" s="28"/>
      <c r="XEJ254" s="28"/>
      <c r="XEK254" s="28"/>
      <c r="XEL254" s="28"/>
      <c r="XEM254" s="28"/>
      <c r="XEN254" s="28"/>
      <c r="XEO254" s="28"/>
      <c r="XEP254" s="28"/>
      <c r="XEQ254" s="28"/>
      <c r="XER254" s="28"/>
      <c r="XES254" s="28"/>
      <c r="XET254" s="28"/>
      <c r="XEU254" s="28"/>
      <c r="XEV254" s="28"/>
      <c r="XEW254" s="28"/>
      <c r="XEX254" s="28"/>
      <c r="XEY254" s="28"/>
      <c r="XEZ254" s="28"/>
      <c r="XFA254" s="28"/>
      <c r="XFB254" s="28"/>
      <c r="XFC254" s="28"/>
      <c r="XFD254" s="28"/>
    </row>
    <row r="255" spans="1:11 16358:16384" s="3" customFormat="1" ht="19.05" customHeight="1">
      <c r="A255" s="110"/>
      <c r="B255" s="112"/>
      <c r="C255" s="112"/>
      <c r="D255" s="112"/>
      <c r="E255" s="112"/>
      <c r="F255" s="29"/>
      <c r="G255" s="29"/>
      <c r="H255" s="29"/>
      <c r="I255" s="29"/>
      <c r="J255" s="114"/>
      <c r="K255" s="29"/>
      <c r="XED255" s="28"/>
      <c r="XEE255" s="28"/>
      <c r="XEF255" s="28"/>
      <c r="XEG255" s="28"/>
      <c r="XEH255" s="28"/>
      <c r="XEI255" s="28"/>
      <c r="XEJ255" s="28"/>
      <c r="XEK255" s="28"/>
      <c r="XEL255" s="28"/>
      <c r="XEM255" s="28"/>
      <c r="XEN255" s="28"/>
      <c r="XEO255" s="28"/>
      <c r="XEP255" s="28"/>
      <c r="XEQ255" s="28"/>
      <c r="XER255" s="28"/>
      <c r="XES255" s="28"/>
      <c r="XET255" s="28"/>
      <c r="XEU255" s="28"/>
      <c r="XEV255" s="28"/>
      <c r="XEW255" s="28"/>
      <c r="XEX255" s="28"/>
      <c r="XEY255" s="28"/>
      <c r="XEZ255" s="28"/>
      <c r="XFA255" s="28"/>
      <c r="XFB255" s="28"/>
      <c r="XFC255" s="28"/>
      <c r="XFD255" s="28"/>
    </row>
    <row r="256" spans="1:11 16358:16384" s="3" customFormat="1" ht="19.05" customHeight="1">
      <c r="A256" s="110"/>
      <c r="B256" s="112"/>
      <c r="C256" s="112"/>
      <c r="D256" s="112"/>
      <c r="E256" s="112"/>
      <c r="F256" s="29"/>
      <c r="G256" s="29"/>
      <c r="H256" s="29"/>
      <c r="I256" s="29"/>
      <c r="J256" s="114"/>
      <c r="K256" s="29"/>
      <c r="XED256" s="28"/>
      <c r="XEE256" s="28"/>
      <c r="XEF256" s="28"/>
      <c r="XEG256" s="28"/>
      <c r="XEH256" s="28"/>
      <c r="XEI256" s="28"/>
      <c r="XEJ256" s="28"/>
      <c r="XEK256" s="28"/>
      <c r="XEL256" s="28"/>
      <c r="XEM256" s="28"/>
      <c r="XEN256" s="28"/>
      <c r="XEO256" s="28"/>
      <c r="XEP256" s="28"/>
      <c r="XEQ256" s="28"/>
      <c r="XER256" s="28"/>
      <c r="XES256" s="28"/>
      <c r="XET256" s="28"/>
      <c r="XEU256" s="28"/>
      <c r="XEV256" s="28"/>
      <c r="XEW256" s="28"/>
      <c r="XEX256" s="28"/>
      <c r="XEY256" s="28"/>
      <c r="XEZ256" s="28"/>
      <c r="XFA256" s="28"/>
      <c r="XFB256" s="28"/>
      <c r="XFC256" s="28"/>
      <c r="XFD256" s="28"/>
    </row>
    <row r="257" spans="1:11 16358:16384" s="3" customFormat="1" ht="19.05" customHeight="1">
      <c r="A257" s="110"/>
      <c r="B257" s="112"/>
      <c r="C257" s="112"/>
      <c r="D257" s="112"/>
      <c r="E257" s="112"/>
      <c r="F257" s="29"/>
      <c r="G257" s="29"/>
      <c r="H257" s="29"/>
      <c r="I257" s="29"/>
      <c r="J257" s="114"/>
      <c r="K257" s="29"/>
      <c r="XED257" s="28"/>
      <c r="XEE257" s="28"/>
      <c r="XEF257" s="28"/>
      <c r="XEG257" s="28"/>
      <c r="XEH257" s="28"/>
      <c r="XEI257" s="28"/>
      <c r="XEJ257" s="28"/>
      <c r="XEK257" s="28"/>
      <c r="XEL257" s="28"/>
      <c r="XEM257" s="28"/>
      <c r="XEN257" s="28"/>
      <c r="XEO257" s="28"/>
      <c r="XEP257" s="28"/>
      <c r="XEQ257" s="28"/>
      <c r="XER257" s="28"/>
      <c r="XES257" s="28"/>
      <c r="XET257" s="28"/>
      <c r="XEU257" s="28"/>
      <c r="XEV257" s="28"/>
      <c r="XEW257" s="28"/>
      <c r="XEX257" s="28"/>
      <c r="XEY257" s="28"/>
      <c r="XEZ257" s="28"/>
      <c r="XFA257" s="28"/>
      <c r="XFB257" s="28"/>
      <c r="XFC257" s="28"/>
      <c r="XFD257" s="28"/>
    </row>
    <row r="258" spans="1:11 16358:16384" s="3" customFormat="1" ht="19.05" customHeight="1">
      <c r="A258" s="110"/>
      <c r="B258" s="112"/>
      <c r="C258" s="112"/>
      <c r="D258" s="112"/>
      <c r="E258" s="112"/>
      <c r="F258" s="29"/>
      <c r="G258" s="29"/>
      <c r="H258" s="29"/>
      <c r="I258" s="29"/>
      <c r="J258" s="114"/>
      <c r="K258" s="29"/>
      <c r="XED258" s="28"/>
      <c r="XEE258" s="28"/>
      <c r="XEF258" s="28"/>
      <c r="XEG258" s="28"/>
      <c r="XEH258" s="28"/>
      <c r="XEI258" s="28"/>
      <c r="XEJ258" s="28"/>
      <c r="XEK258" s="28"/>
      <c r="XEL258" s="28"/>
      <c r="XEM258" s="28"/>
      <c r="XEN258" s="28"/>
      <c r="XEO258" s="28"/>
      <c r="XEP258" s="28"/>
      <c r="XEQ258" s="28"/>
      <c r="XER258" s="28"/>
      <c r="XES258" s="28"/>
      <c r="XET258" s="28"/>
      <c r="XEU258" s="28"/>
      <c r="XEV258" s="28"/>
      <c r="XEW258" s="28"/>
      <c r="XEX258" s="28"/>
      <c r="XEY258" s="28"/>
      <c r="XEZ258" s="28"/>
      <c r="XFA258" s="28"/>
      <c r="XFB258" s="28"/>
      <c r="XFC258" s="28"/>
      <c r="XFD258" s="28"/>
    </row>
    <row r="259" spans="1:11 16358:16384" s="3" customFormat="1" ht="19.05" customHeight="1">
      <c r="A259" s="110"/>
      <c r="B259" s="112"/>
      <c r="C259" s="112"/>
      <c r="D259" s="112"/>
      <c r="E259" s="112"/>
      <c r="F259" s="29"/>
      <c r="G259" s="29"/>
      <c r="H259" s="29"/>
      <c r="I259" s="29"/>
      <c r="J259" s="114"/>
      <c r="K259" s="29"/>
      <c r="XED259" s="28"/>
      <c r="XEE259" s="28"/>
      <c r="XEF259" s="28"/>
      <c r="XEG259" s="28"/>
      <c r="XEH259" s="28"/>
      <c r="XEI259" s="28"/>
      <c r="XEJ259" s="28"/>
      <c r="XEK259" s="28"/>
      <c r="XEL259" s="28"/>
      <c r="XEM259" s="28"/>
      <c r="XEN259" s="28"/>
      <c r="XEO259" s="28"/>
      <c r="XEP259" s="28"/>
      <c r="XEQ259" s="28"/>
      <c r="XER259" s="28"/>
      <c r="XES259" s="28"/>
      <c r="XET259" s="28"/>
      <c r="XEU259" s="28"/>
      <c r="XEV259" s="28"/>
      <c r="XEW259" s="28"/>
      <c r="XEX259" s="28"/>
      <c r="XEY259" s="28"/>
      <c r="XEZ259" s="28"/>
      <c r="XFA259" s="28"/>
      <c r="XFB259" s="28"/>
      <c r="XFC259" s="28"/>
      <c r="XFD259" s="28"/>
    </row>
    <row r="260" spans="1:11 16358:16384" s="3" customFormat="1" ht="19.05" customHeight="1">
      <c r="A260" s="110"/>
      <c r="B260" s="112"/>
      <c r="C260" s="112"/>
      <c r="D260" s="112"/>
      <c r="E260" s="112"/>
      <c r="F260" s="29"/>
      <c r="G260" s="29"/>
      <c r="H260" s="29"/>
      <c r="I260" s="29"/>
      <c r="J260" s="114"/>
      <c r="K260" s="29"/>
      <c r="XED260" s="28"/>
      <c r="XEE260" s="28"/>
      <c r="XEF260" s="28"/>
      <c r="XEG260" s="28"/>
      <c r="XEH260" s="28"/>
      <c r="XEI260" s="28"/>
      <c r="XEJ260" s="28"/>
      <c r="XEK260" s="28"/>
      <c r="XEL260" s="28"/>
      <c r="XEM260" s="28"/>
      <c r="XEN260" s="28"/>
      <c r="XEO260" s="28"/>
      <c r="XEP260" s="28"/>
      <c r="XEQ260" s="28"/>
      <c r="XER260" s="28"/>
      <c r="XES260" s="28"/>
      <c r="XET260" s="28"/>
      <c r="XEU260" s="28"/>
      <c r="XEV260" s="28"/>
      <c r="XEW260" s="28"/>
      <c r="XEX260" s="28"/>
      <c r="XEY260" s="28"/>
      <c r="XEZ260" s="28"/>
      <c r="XFA260" s="28"/>
      <c r="XFB260" s="28"/>
      <c r="XFC260" s="28"/>
      <c r="XFD260" s="28"/>
    </row>
    <row r="261" spans="1:11 16358:16384" s="3" customFormat="1" ht="19.05" customHeight="1">
      <c r="A261" s="110"/>
      <c r="B261" s="112"/>
      <c r="C261" s="112"/>
      <c r="D261" s="112"/>
      <c r="E261" s="112"/>
      <c r="F261" s="29"/>
      <c r="G261" s="29"/>
      <c r="H261" s="29"/>
      <c r="I261" s="29"/>
      <c r="J261" s="114"/>
      <c r="K261" s="29"/>
      <c r="XED261" s="28"/>
      <c r="XEE261" s="28"/>
      <c r="XEF261" s="28"/>
      <c r="XEG261" s="28"/>
      <c r="XEH261" s="28"/>
      <c r="XEI261" s="28"/>
      <c r="XEJ261" s="28"/>
      <c r="XEK261" s="28"/>
      <c r="XEL261" s="28"/>
      <c r="XEM261" s="28"/>
      <c r="XEN261" s="28"/>
      <c r="XEO261" s="28"/>
      <c r="XEP261" s="28"/>
      <c r="XEQ261" s="28"/>
      <c r="XER261" s="28"/>
      <c r="XES261" s="28"/>
      <c r="XET261" s="28"/>
      <c r="XEU261" s="28"/>
      <c r="XEV261" s="28"/>
      <c r="XEW261" s="28"/>
      <c r="XEX261" s="28"/>
      <c r="XEY261" s="28"/>
      <c r="XEZ261" s="28"/>
      <c r="XFA261" s="28"/>
      <c r="XFB261" s="28"/>
      <c r="XFC261" s="28"/>
      <c r="XFD261" s="28"/>
    </row>
    <row r="262" spans="1:11 16358:16384" s="3" customFormat="1" ht="19.05" customHeight="1">
      <c r="A262" s="110"/>
      <c r="B262" s="112"/>
      <c r="C262" s="112"/>
      <c r="D262" s="112"/>
      <c r="E262" s="112"/>
      <c r="F262" s="29"/>
      <c r="G262" s="29"/>
      <c r="H262" s="29"/>
      <c r="I262" s="29"/>
      <c r="J262" s="114"/>
      <c r="K262" s="29"/>
      <c r="XED262" s="28"/>
      <c r="XEE262" s="28"/>
      <c r="XEF262" s="28"/>
      <c r="XEG262" s="28"/>
      <c r="XEH262" s="28"/>
      <c r="XEI262" s="28"/>
      <c r="XEJ262" s="28"/>
      <c r="XEK262" s="28"/>
      <c r="XEL262" s="28"/>
      <c r="XEM262" s="28"/>
      <c r="XEN262" s="28"/>
      <c r="XEO262" s="28"/>
      <c r="XEP262" s="28"/>
      <c r="XEQ262" s="28"/>
      <c r="XER262" s="28"/>
      <c r="XES262" s="28"/>
      <c r="XET262" s="28"/>
      <c r="XEU262" s="28"/>
      <c r="XEV262" s="28"/>
      <c r="XEW262" s="28"/>
      <c r="XEX262" s="28"/>
      <c r="XEY262" s="28"/>
      <c r="XEZ262" s="28"/>
      <c r="XFA262" s="28"/>
      <c r="XFB262" s="28"/>
      <c r="XFC262" s="28"/>
      <c r="XFD262" s="28"/>
    </row>
    <row r="263" spans="1:11 16358:16384" s="3" customFormat="1" ht="19.05" customHeight="1">
      <c r="A263" s="110"/>
      <c r="B263" s="112"/>
      <c r="C263" s="112"/>
      <c r="D263" s="112"/>
      <c r="E263" s="112"/>
      <c r="F263" s="29"/>
      <c r="G263" s="29"/>
      <c r="H263" s="29"/>
      <c r="I263" s="29"/>
      <c r="J263" s="114"/>
      <c r="K263" s="29"/>
      <c r="XED263" s="28"/>
      <c r="XEE263" s="28"/>
      <c r="XEF263" s="28"/>
      <c r="XEG263" s="28"/>
      <c r="XEH263" s="28"/>
      <c r="XEI263" s="28"/>
      <c r="XEJ263" s="28"/>
      <c r="XEK263" s="28"/>
      <c r="XEL263" s="28"/>
      <c r="XEM263" s="28"/>
      <c r="XEN263" s="28"/>
      <c r="XEO263" s="28"/>
      <c r="XEP263" s="28"/>
      <c r="XEQ263" s="28"/>
      <c r="XER263" s="28"/>
      <c r="XES263" s="28"/>
      <c r="XET263" s="28"/>
      <c r="XEU263" s="28"/>
      <c r="XEV263" s="28"/>
      <c r="XEW263" s="28"/>
      <c r="XEX263" s="28"/>
      <c r="XEY263" s="28"/>
      <c r="XEZ263" s="28"/>
      <c r="XFA263" s="28"/>
      <c r="XFB263" s="28"/>
      <c r="XFC263" s="28"/>
      <c r="XFD263" s="28"/>
    </row>
    <row r="264" spans="1:11 16358:16384" s="3" customFormat="1" ht="19.05" customHeight="1">
      <c r="A264" s="110"/>
      <c r="B264" s="112"/>
      <c r="C264" s="112"/>
      <c r="D264" s="112"/>
      <c r="E264" s="112"/>
      <c r="F264" s="29"/>
      <c r="G264" s="29"/>
      <c r="H264" s="29"/>
      <c r="I264" s="29"/>
      <c r="J264" s="114"/>
      <c r="K264" s="29"/>
      <c r="XED264" s="28"/>
      <c r="XEE264" s="28"/>
      <c r="XEF264" s="28"/>
      <c r="XEG264" s="28"/>
      <c r="XEH264" s="28"/>
      <c r="XEI264" s="28"/>
      <c r="XEJ264" s="28"/>
      <c r="XEK264" s="28"/>
      <c r="XEL264" s="28"/>
      <c r="XEM264" s="28"/>
      <c r="XEN264" s="28"/>
      <c r="XEO264" s="28"/>
      <c r="XEP264" s="28"/>
      <c r="XEQ264" s="28"/>
      <c r="XER264" s="28"/>
      <c r="XES264" s="28"/>
      <c r="XET264" s="28"/>
      <c r="XEU264" s="28"/>
      <c r="XEV264" s="28"/>
      <c r="XEW264" s="28"/>
      <c r="XEX264" s="28"/>
      <c r="XEY264" s="28"/>
      <c r="XEZ264" s="28"/>
      <c r="XFA264" s="28"/>
      <c r="XFB264" s="28"/>
      <c r="XFC264" s="28"/>
      <c r="XFD264" s="28"/>
    </row>
    <row r="265" spans="1:11 16358:16384" s="3" customFormat="1" ht="19.05" customHeight="1">
      <c r="A265" s="110"/>
      <c r="B265" s="112"/>
      <c r="C265" s="112"/>
      <c r="D265" s="112"/>
      <c r="E265" s="112"/>
      <c r="F265" s="29"/>
      <c r="G265" s="29"/>
      <c r="H265" s="29"/>
      <c r="I265" s="29"/>
      <c r="J265" s="114"/>
      <c r="K265" s="29"/>
      <c r="XED265" s="28"/>
      <c r="XEE265" s="28"/>
      <c r="XEF265" s="28"/>
      <c r="XEG265" s="28"/>
      <c r="XEH265" s="28"/>
      <c r="XEI265" s="28"/>
      <c r="XEJ265" s="28"/>
      <c r="XEK265" s="28"/>
      <c r="XEL265" s="28"/>
      <c r="XEM265" s="28"/>
      <c r="XEN265" s="28"/>
      <c r="XEO265" s="28"/>
      <c r="XEP265" s="28"/>
      <c r="XEQ265" s="28"/>
      <c r="XER265" s="28"/>
      <c r="XES265" s="28"/>
      <c r="XET265" s="28"/>
      <c r="XEU265" s="28"/>
      <c r="XEV265" s="28"/>
      <c r="XEW265" s="28"/>
      <c r="XEX265" s="28"/>
      <c r="XEY265" s="28"/>
      <c r="XEZ265" s="28"/>
      <c r="XFA265" s="28"/>
      <c r="XFB265" s="28"/>
      <c r="XFC265" s="28"/>
      <c r="XFD265" s="28"/>
    </row>
    <row r="266" spans="1:11 16358:16384" s="3" customFormat="1" ht="19.05" customHeight="1">
      <c r="A266" s="110"/>
      <c r="B266" s="112"/>
      <c r="C266" s="112"/>
      <c r="D266" s="112"/>
      <c r="E266" s="112"/>
      <c r="F266" s="29"/>
      <c r="G266" s="29"/>
      <c r="H266" s="29"/>
      <c r="I266" s="29"/>
      <c r="J266" s="114"/>
      <c r="K266" s="29"/>
      <c r="XED266" s="28"/>
      <c r="XEE266" s="28"/>
      <c r="XEF266" s="28"/>
      <c r="XEG266" s="28"/>
      <c r="XEH266" s="28"/>
      <c r="XEI266" s="28"/>
      <c r="XEJ266" s="28"/>
      <c r="XEK266" s="28"/>
      <c r="XEL266" s="28"/>
      <c r="XEM266" s="28"/>
      <c r="XEN266" s="28"/>
      <c r="XEO266" s="28"/>
      <c r="XEP266" s="28"/>
      <c r="XEQ266" s="28"/>
      <c r="XER266" s="28"/>
      <c r="XES266" s="28"/>
      <c r="XET266" s="28"/>
      <c r="XEU266" s="28"/>
      <c r="XEV266" s="28"/>
      <c r="XEW266" s="28"/>
      <c r="XEX266" s="28"/>
      <c r="XEY266" s="28"/>
      <c r="XEZ266" s="28"/>
      <c r="XFA266" s="28"/>
      <c r="XFB266" s="28"/>
      <c r="XFC266" s="28"/>
      <c r="XFD266" s="28"/>
    </row>
    <row r="267" spans="1:11 16358:16384" s="3" customFormat="1" ht="19.05" customHeight="1">
      <c r="A267" s="110"/>
      <c r="B267" s="112"/>
      <c r="C267" s="112"/>
      <c r="D267" s="112"/>
      <c r="E267" s="112"/>
      <c r="F267" s="29"/>
      <c r="G267" s="29"/>
      <c r="H267" s="29"/>
      <c r="I267" s="29"/>
      <c r="J267" s="114"/>
      <c r="K267" s="29"/>
      <c r="XED267" s="28"/>
      <c r="XEE267" s="28"/>
      <c r="XEF267" s="28"/>
      <c r="XEG267" s="28"/>
      <c r="XEH267" s="28"/>
      <c r="XEI267" s="28"/>
      <c r="XEJ267" s="28"/>
      <c r="XEK267" s="28"/>
      <c r="XEL267" s="28"/>
      <c r="XEM267" s="28"/>
      <c r="XEN267" s="28"/>
      <c r="XEO267" s="28"/>
      <c r="XEP267" s="28"/>
      <c r="XEQ267" s="28"/>
      <c r="XER267" s="28"/>
      <c r="XES267" s="28"/>
      <c r="XET267" s="28"/>
      <c r="XEU267" s="28"/>
      <c r="XEV267" s="28"/>
      <c r="XEW267" s="28"/>
      <c r="XEX267" s="28"/>
      <c r="XEY267" s="28"/>
      <c r="XEZ267" s="28"/>
      <c r="XFA267" s="28"/>
      <c r="XFB267" s="28"/>
      <c r="XFC267" s="28"/>
      <c r="XFD267" s="28"/>
    </row>
    <row r="268" spans="1:11 16358:16384" s="3" customFormat="1" ht="19.05" customHeight="1">
      <c r="A268" s="110"/>
      <c r="B268" s="112"/>
      <c r="C268" s="112"/>
      <c r="D268" s="112"/>
      <c r="E268" s="112"/>
      <c r="F268" s="29"/>
      <c r="G268" s="29"/>
      <c r="H268" s="29"/>
      <c r="I268" s="29"/>
      <c r="J268" s="114"/>
      <c r="K268" s="29"/>
      <c r="XED268" s="28"/>
      <c r="XEE268" s="28"/>
      <c r="XEF268" s="28"/>
      <c r="XEG268" s="28"/>
      <c r="XEH268" s="28"/>
      <c r="XEI268" s="28"/>
      <c r="XEJ268" s="28"/>
      <c r="XEK268" s="28"/>
      <c r="XEL268" s="28"/>
      <c r="XEM268" s="28"/>
      <c r="XEN268" s="28"/>
      <c r="XEO268" s="28"/>
      <c r="XEP268" s="28"/>
      <c r="XEQ268" s="28"/>
      <c r="XER268" s="28"/>
      <c r="XES268" s="28"/>
      <c r="XET268" s="28"/>
      <c r="XEU268" s="28"/>
      <c r="XEV268" s="28"/>
      <c r="XEW268" s="28"/>
      <c r="XEX268" s="28"/>
      <c r="XEY268" s="28"/>
      <c r="XEZ268" s="28"/>
      <c r="XFA268" s="28"/>
      <c r="XFB268" s="28"/>
      <c r="XFC268" s="28"/>
      <c r="XFD268" s="28"/>
    </row>
    <row r="269" spans="1:11 16358:16384" s="3" customFormat="1" ht="19.05" customHeight="1">
      <c r="A269" s="110"/>
      <c r="B269" s="112"/>
      <c r="C269" s="112"/>
      <c r="D269" s="112"/>
      <c r="E269" s="112"/>
      <c r="F269" s="29"/>
      <c r="G269" s="29"/>
      <c r="H269" s="29"/>
      <c r="I269" s="29"/>
      <c r="J269" s="114"/>
      <c r="K269" s="29"/>
      <c r="XED269" s="28"/>
      <c r="XEE269" s="28"/>
      <c r="XEF269" s="28"/>
      <c r="XEG269" s="28"/>
      <c r="XEH269" s="28"/>
      <c r="XEI269" s="28"/>
      <c r="XEJ269" s="28"/>
      <c r="XEK269" s="28"/>
      <c r="XEL269" s="28"/>
      <c r="XEM269" s="28"/>
      <c r="XEN269" s="28"/>
      <c r="XEO269" s="28"/>
      <c r="XEP269" s="28"/>
      <c r="XEQ269" s="28"/>
      <c r="XER269" s="28"/>
      <c r="XES269" s="28"/>
      <c r="XET269" s="28"/>
      <c r="XEU269" s="28"/>
      <c r="XEV269" s="28"/>
      <c r="XEW269" s="28"/>
      <c r="XEX269" s="28"/>
      <c r="XEY269" s="28"/>
      <c r="XEZ269" s="28"/>
      <c r="XFA269" s="28"/>
      <c r="XFB269" s="28"/>
      <c r="XFC269" s="28"/>
      <c r="XFD269" s="28"/>
    </row>
    <row r="270" spans="1:11 16358:16384" s="3" customFormat="1" ht="19.05" customHeight="1">
      <c r="A270" s="110"/>
      <c r="B270" s="112"/>
      <c r="C270" s="112"/>
      <c r="D270" s="112"/>
      <c r="E270" s="112"/>
      <c r="F270" s="29"/>
      <c r="G270" s="29"/>
      <c r="H270" s="29"/>
      <c r="I270" s="29"/>
      <c r="J270" s="114"/>
      <c r="K270" s="29"/>
      <c r="XED270" s="28"/>
      <c r="XEE270" s="28"/>
      <c r="XEF270" s="28"/>
      <c r="XEG270" s="28"/>
      <c r="XEH270" s="28"/>
      <c r="XEI270" s="28"/>
      <c r="XEJ270" s="28"/>
      <c r="XEK270" s="28"/>
      <c r="XEL270" s="28"/>
      <c r="XEM270" s="28"/>
      <c r="XEN270" s="28"/>
      <c r="XEO270" s="28"/>
      <c r="XEP270" s="28"/>
      <c r="XEQ270" s="28"/>
      <c r="XER270" s="28"/>
      <c r="XES270" s="28"/>
      <c r="XET270" s="28"/>
      <c r="XEU270" s="28"/>
      <c r="XEV270" s="28"/>
      <c r="XEW270" s="28"/>
      <c r="XEX270" s="28"/>
      <c r="XEY270" s="28"/>
      <c r="XEZ270" s="28"/>
      <c r="XFA270" s="28"/>
      <c r="XFB270" s="28"/>
      <c r="XFC270" s="28"/>
      <c r="XFD270" s="28"/>
    </row>
    <row r="271" spans="1:11 16358:16384" s="3" customFormat="1" ht="19.05" customHeight="1">
      <c r="A271" s="110"/>
      <c r="B271" s="112"/>
      <c r="C271" s="112"/>
      <c r="D271" s="112"/>
      <c r="E271" s="112"/>
      <c r="F271" s="29"/>
      <c r="G271" s="29"/>
      <c r="H271" s="29"/>
      <c r="I271" s="29"/>
      <c r="J271" s="114"/>
      <c r="K271" s="29"/>
      <c r="XED271" s="28"/>
      <c r="XEE271" s="28"/>
      <c r="XEF271" s="28"/>
      <c r="XEG271" s="28"/>
      <c r="XEH271" s="28"/>
      <c r="XEI271" s="28"/>
      <c r="XEJ271" s="28"/>
      <c r="XEK271" s="28"/>
      <c r="XEL271" s="28"/>
      <c r="XEM271" s="28"/>
      <c r="XEN271" s="28"/>
      <c r="XEO271" s="28"/>
      <c r="XEP271" s="28"/>
      <c r="XEQ271" s="28"/>
      <c r="XER271" s="28"/>
      <c r="XES271" s="28"/>
      <c r="XET271" s="28"/>
      <c r="XEU271" s="28"/>
      <c r="XEV271" s="28"/>
      <c r="XEW271" s="28"/>
      <c r="XEX271" s="28"/>
      <c r="XEY271" s="28"/>
      <c r="XEZ271" s="28"/>
      <c r="XFA271" s="28"/>
      <c r="XFB271" s="28"/>
      <c r="XFC271" s="28"/>
      <c r="XFD271" s="28"/>
    </row>
    <row r="272" spans="1:11 16358:16384" s="3" customFormat="1" ht="19.05" customHeight="1">
      <c r="A272" s="110"/>
      <c r="B272" s="112"/>
      <c r="C272" s="112"/>
      <c r="D272" s="112"/>
      <c r="E272" s="112"/>
      <c r="F272" s="29"/>
      <c r="G272" s="29"/>
      <c r="H272" s="29"/>
      <c r="I272" s="29"/>
      <c r="J272" s="114"/>
      <c r="K272" s="29"/>
      <c r="XED272" s="28"/>
      <c r="XEE272" s="28"/>
      <c r="XEF272" s="28"/>
      <c r="XEG272" s="28"/>
      <c r="XEH272" s="28"/>
      <c r="XEI272" s="28"/>
      <c r="XEJ272" s="28"/>
      <c r="XEK272" s="28"/>
      <c r="XEL272" s="28"/>
      <c r="XEM272" s="28"/>
      <c r="XEN272" s="28"/>
      <c r="XEO272" s="28"/>
      <c r="XEP272" s="28"/>
      <c r="XEQ272" s="28"/>
      <c r="XER272" s="28"/>
      <c r="XES272" s="28"/>
      <c r="XET272" s="28"/>
      <c r="XEU272" s="28"/>
      <c r="XEV272" s="28"/>
      <c r="XEW272" s="28"/>
      <c r="XEX272" s="28"/>
      <c r="XEY272" s="28"/>
      <c r="XEZ272" s="28"/>
      <c r="XFA272" s="28"/>
      <c r="XFB272" s="28"/>
      <c r="XFC272" s="28"/>
      <c r="XFD272" s="28"/>
    </row>
    <row r="273" spans="1:11 16358:16384" s="3" customFormat="1" ht="19.05" customHeight="1">
      <c r="A273" s="110"/>
      <c r="B273" s="112"/>
      <c r="C273" s="112"/>
      <c r="D273" s="112"/>
      <c r="E273" s="112"/>
      <c r="F273" s="29"/>
      <c r="G273" s="29"/>
      <c r="H273" s="29"/>
      <c r="I273" s="29"/>
      <c r="J273" s="114"/>
      <c r="K273" s="29"/>
      <c r="XED273" s="28"/>
      <c r="XEE273" s="28"/>
      <c r="XEF273" s="28"/>
      <c r="XEG273" s="28"/>
      <c r="XEH273" s="28"/>
      <c r="XEI273" s="28"/>
      <c r="XEJ273" s="28"/>
      <c r="XEK273" s="28"/>
      <c r="XEL273" s="28"/>
      <c r="XEM273" s="28"/>
      <c r="XEN273" s="28"/>
      <c r="XEO273" s="28"/>
      <c r="XEP273" s="28"/>
      <c r="XEQ273" s="28"/>
      <c r="XER273" s="28"/>
      <c r="XES273" s="28"/>
      <c r="XET273" s="28"/>
      <c r="XEU273" s="28"/>
      <c r="XEV273" s="28"/>
      <c r="XEW273" s="28"/>
      <c r="XEX273" s="28"/>
      <c r="XEY273" s="28"/>
      <c r="XEZ273" s="28"/>
      <c r="XFA273" s="28"/>
      <c r="XFB273" s="28"/>
      <c r="XFC273" s="28"/>
      <c r="XFD273" s="28"/>
    </row>
    <row r="274" spans="1:11 16358:16384" s="3" customFormat="1" ht="19.05" customHeight="1">
      <c r="A274" s="110"/>
      <c r="B274" s="112"/>
      <c r="C274" s="112"/>
      <c r="D274" s="112"/>
      <c r="E274" s="112"/>
      <c r="F274" s="29"/>
      <c r="G274" s="29"/>
      <c r="H274" s="29"/>
      <c r="I274" s="29"/>
      <c r="J274" s="114"/>
      <c r="K274" s="29"/>
      <c r="XED274" s="28"/>
      <c r="XEE274" s="28"/>
      <c r="XEF274" s="28"/>
      <c r="XEG274" s="28"/>
      <c r="XEH274" s="28"/>
      <c r="XEI274" s="28"/>
      <c r="XEJ274" s="28"/>
      <c r="XEK274" s="28"/>
      <c r="XEL274" s="28"/>
      <c r="XEM274" s="28"/>
      <c r="XEN274" s="28"/>
      <c r="XEO274" s="28"/>
      <c r="XEP274" s="28"/>
      <c r="XEQ274" s="28"/>
      <c r="XER274" s="28"/>
      <c r="XES274" s="28"/>
      <c r="XET274" s="28"/>
      <c r="XEU274" s="28"/>
      <c r="XEV274" s="28"/>
      <c r="XEW274" s="28"/>
      <c r="XEX274" s="28"/>
      <c r="XEY274" s="28"/>
      <c r="XEZ274" s="28"/>
      <c r="XFA274" s="28"/>
      <c r="XFB274" s="28"/>
      <c r="XFC274" s="28"/>
      <c r="XFD274" s="28"/>
    </row>
    <row r="275" spans="1:11 16358:16384" s="3" customFormat="1" ht="19.05" customHeight="1">
      <c r="A275" s="110"/>
      <c r="B275" s="112"/>
      <c r="C275" s="112"/>
      <c r="D275" s="112"/>
      <c r="E275" s="112"/>
      <c r="F275" s="29"/>
      <c r="G275" s="29"/>
      <c r="H275" s="29"/>
      <c r="I275" s="29"/>
      <c r="J275" s="114"/>
      <c r="K275" s="29"/>
      <c r="XED275" s="28"/>
      <c r="XEE275" s="28"/>
      <c r="XEF275" s="28"/>
      <c r="XEG275" s="28"/>
      <c r="XEH275" s="28"/>
      <c r="XEI275" s="28"/>
      <c r="XEJ275" s="28"/>
      <c r="XEK275" s="28"/>
      <c r="XEL275" s="28"/>
      <c r="XEM275" s="28"/>
      <c r="XEN275" s="28"/>
      <c r="XEO275" s="28"/>
      <c r="XEP275" s="28"/>
      <c r="XEQ275" s="28"/>
      <c r="XER275" s="28"/>
      <c r="XES275" s="28"/>
      <c r="XET275" s="28"/>
      <c r="XEU275" s="28"/>
      <c r="XEV275" s="28"/>
      <c r="XEW275" s="28"/>
      <c r="XEX275" s="28"/>
      <c r="XEY275" s="28"/>
      <c r="XEZ275" s="28"/>
      <c r="XFA275" s="28"/>
      <c r="XFB275" s="28"/>
      <c r="XFC275" s="28"/>
      <c r="XFD275" s="28"/>
    </row>
    <row r="276" spans="1:11 16358:16384" s="3" customFormat="1" ht="19.05" customHeight="1">
      <c r="A276" s="110"/>
      <c r="B276" s="112"/>
      <c r="C276" s="112"/>
      <c r="D276" s="112"/>
      <c r="E276" s="112"/>
      <c r="F276" s="29"/>
      <c r="G276" s="29"/>
      <c r="H276" s="29"/>
      <c r="I276" s="29"/>
      <c r="J276" s="114"/>
      <c r="K276" s="29"/>
      <c r="XED276" s="28"/>
      <c r="XEE276" s="28"/>
      <c r="XEF276" s="28"/>
      <c r="XEG276" s="28"/>
      <c r="XEH276" s="28"/>
      <c r="XEI276" s="28"/>
      <c r="XEJ276" s="28"/>
      <c r="XEK276" s="28"/>
      <c r="XEL276" s="28"/>
      <c r="XEM276" s="28"/>
      <c r="XEN276" s="28"/>
      <c r="XEO276" s="28"/>
      <c r="XEP276" s="28"/>
      <c r="XEQ276" s="28"/>
      <c r="XER276" s="28"/>
      <c r="XES276" s="28"/>
      <c r="XET276" s="28"/>
      <c r="XEU276" s="28"/>
      <c r="XEV276" s="28"/>
      <c r="XEW276" s="28"/>
      <c r="XEX276" s="28"/>
      <c r="XEY276" s="28"/>
      <c r="XEZ276" s="28"/>
      <c r="XFA276" s="28"/>
      <c r="XFB276" s="28"/>
      <c r="XFC276" s="28"/>
      <c r="XFD276" s="28"/>
    </row>
    <row r="277" spans="1:11 16358:16384" s="3" customFormat="1" ht="19.05" customHeight="1">
      <c r="A277" s="110"/>
      <c r="B277" s="112"/>
      <c r="C277" s="112"/>
      <c r="D277" s="112"/>
      <c r="E277" s="112"/>
      <c r="F277" s="29"/>
      <c r="G277" s="29"/>
      <c r="H277" s="29"/>
      <c r="I277" s="29"/>
      <c r="J277" s="114"/>
      <c r="K277" s="29"/>
      <c r="XED277" s="28"/>
      <c r="XEE277" s="28"/>
      <c r="XEF277" s="28"/>
      <c r="XEG277" s="28"/>
      <c r="XEH277" s="28"/>
      <c r="XEI277" s="28"/>
      <c r="XEJ277" s="28"/>
      <c r="XEK277" s="28"/>
      <c r="XEL277" s="28"/>
      <c r="XEM277" s="28"/>
      <c r="XEN277" s="28"/>
      <c r="XEO277" s="28"/>
      <c r="XEP277" s="28"/>
      <c r="XEQ277" s="28"/>
      <c r="XER277" s="28"/>
      <c r="XES277" s="28"/>
      <c r="XET277" s="28"/>
      <c r="XEU277" s="28"/>
      <c r="XEV277" s="28"/>
      <c r="XEW277" s="28"/>
      <c r="XEX277" s="28"/>
      <c r="XEY277" s="28"/>
      <c r="XEZ277" s="28"/>
      <c r="XFA277" s="28"/>
      <c r="XFB277" s="28"/>
      <c r="XFC277" s="28"/>
      <c r="XFD277" s="28"/>
    </row>
    <row r="278" spans="1:11 16358:16384" s="3" customFormat="1" ht="19.05" customHeight="1">
      <c r="A278" s="110"/>
      <c r="B278" s="112"/>
      <c r="C278" s="112"/>
      <c r="D278" s="112"/>
      <c r="E278" s="112"/>
      <c r="F278" s="29"/>
      <c r="G278" s="29"/>
      <c r="H278" s="29"/>
      <c r="I278" s="29"/>
      <c r="J278" s="114"/>
      <c r="K278" s="29"/>
      <c r="XED278" s="28"/>
      <c r="XEE278" s="28"/>
      <c r="XEF278" s="28"/>
      <c r="XEG278" s="28"/>
      <c r="XEH278" s="28"/>
      <c r="XEI278" s="28"/>
      <c r="XEJ278" s="28"/>
      <c r="XEK278" s="28"/>
      <c r="XEL278" s="28"/>
      <c r="XEM278" s="28"/>
      <c r="XEN278" s="28"/>
      <c r="XEO278" s="28"/>
      <c r="XEP278" s="28"/>
      <c r="XEQ278" s="28"/>
      <c r="XER278" s="28"/>
      <c r="XES278" s="28"/>
      <c r="XET278" s="28"/>
      <c r="XEU278" s="28"/>
      <c r="XEV278" s="28"/>
      <c r="XEW278" s="28"/>
      <c r="XEX278" s="28"/>
      <c r="XEY278" s="28"/>
      <c r="XEZ278" s="28"/>
      <c r="XFA278" s="28"/>
      <c r="XFB278" s="28"/>
      <c r="XFC278" s="28"/>
      <c r="XFD278" s="28"/>
    </row>
    <row r="279" spans="1:11 16358:16384" s="3" customFormat="1" ht="19.05" customHeight="1">
      <c r="A279" s="110"/>
      <c r="B279" s="112"/>
      <c r="C279" s="112"/>
      <c r="D279" s="112"/>
      <c r="E279" s="112"/>
      <c r="F279" s="29"/>
      <c r="G279" s="29"/>
      <c r="H279" s="29"/>
      <c r="I279" s="29"/>
      <c r="J279" s="114"/>
      <c r="K279" s="29"/>
      <c r="XED279" s="28"/>
      <c r="XEE279" s="28"/>
      <c r="XEF279" s="28"/>
      <c r="XEG279" s="28"/>
      <c r="XEH279" s="28"/>
      <c r="XEI279" s="28"/>
      <c r="XEJ279" s="28"/>
      <c r="XEK279" s="28"/>
      <c r="XEL279" s="28"/>
      <c r="XEM279" s="28"/>
      <c r="XEN279" s="28"/>
      <c r="XEO279" s="28"/>
      <c r="XEP279" s="28"/>
      <c r="XEQ279" s="28"/>
      <c r="XER279" s="28"/>
      <c r="XES279" s="28"/>
      <c r="XET279" s="28"/>
      <c r="XEU279" s="28"/>
      <c r="XEV279" s="28"/>
      <c r="XEW279" s="28"/>
      <c r="XEX279" s="28"/>
      <c r="XEY279" s="28"/>
      <c r="XEZ279" s="28"/>
      <c r="XFA279" s="28"/>
      <c r="XFB279" s="28"/>
      <c r="XFC279" s="28"/>
      <c r="XFD279" s="28"/>
    </row>
    <row r="280" spans="1:11 16358:16384" s="3" customFormat="1" ht="19.05" customHeight="1">
      <c r="A280" s="110"/>
      <c r="B280" s="112"/>
      <c r="C280" s="112"/>
      <c r="D280" s="112"/>
      <c r="E280" s="112"/>
      <c r="F280" s="29"/>
      <c r="G280" s="29"/>
      <c r="H280" s="29"/>
      <c r="I280" s="29"/>
      <c r="J280" s="114"/>
      <c r="K280" s="29"/>
      <c r="XED280" s="28"/>
      <c r="XEE280" s="28"/>
      <c r="XEF280" s="28"/>
      <c r="XEG280" s="28"/>
      <c r="XEH280" s="28"/>
      <c r="XEI280" s="28"/>
      <c r="XEJ280" s="28"/>
      <c r="XEK280" s="28"/>
      <c r="XEL280" s="28"/>
      <c r="XEM280" s="28"/>
      <c r="XEN280" s="28"/>
      <c r="XEO280" s="28"/>
      <c r="XEP280" s="28"/>
      <c r="XEQ280" s="28"/>
      <c r="XER280" s="28"/>
      <c r="XES280" s="28"/>
      <c r="XET280" s="28"/>
      <c r="XEU280" s="28"/>
      <c r="XEV280" s="28"/>
      <c r="XEW280" s="28"/>
      <c r="XEX280" s="28"/>
      <c r="XEY280" s="28"/>
      <c r="XEZ280" s="28"/>
      <c r="XFA280" s="28"/>
      <c r="XFB280" s="28"/>
      <c r="XFC280" s="28"/>
      <c r="XFD280" s="28"/>
    </row>
    <row r="281" spans="1:11 16358:16384" s="3" customFormat="1" ht="19.05" customHeight="1">
      <c r="A281" s="110"/>
      <c r="B281" s="112"/>
      <c r="C281" s="112"/>
      <c r="D281" s="112"/>
      <c r="E281" s="112"/>
      <c r="F281" s="29"/>
      <c r="G281" s="29"/>
      <c r="H281" s="29"/>
      <c r="I281" s="29"/>
      <c r="J281" s="114"/>
      <c r="K281" s="29"/>
      <c r="XED281" s="28"/>
      <c r="XEE281" s="28"/>
      <c r="XEF281" s="28"/>
      <c r="XEG281" s="28"/>
      <c r="XEH281" s="28"/>
      <c r="XEI281" s="28"/>
      <c r="XEJ281" s="28"/>
      <c r="XEK281" s="28"/>
      <c r="XEL281" s="28"/>
      <c r="XEM281" s="28"/>
      <c r="XEN281" s="28"/>
      <c r="XEO281" s="28"/>
      <c r="XEP281" s="28"/>
      <c r="XEQ281" s="28"/>
      <c r="XER281" s="28"/>
      <c r="XES281" s="28"/>
      <c r="XET281" s="28"/>
      <c r="XEU281" s="28"/>
      <c r="XEV281" s="28"/>
      <c r="XEW281" s="28"/>
      <c r="XEX281" s="28"/>
      <c r="XEY281" s="28"/>
      <c r="XEZ281" s="28"/>
      <c r="XFA281" s="28"/>
      <c r="XFB281" s="28"/>
      <c r="XFC281" s="28"/>
      <c r="XFD281" s="28"/>
    </row>
    <row r="282" spans="1:11 16358:16384" s="3" customFormat="1" ht="19.05" customHeight="1">
      <c r="A282" s="110"/>
      <c r="B282" s="112"/>
      <c r="C282" s="112"/>
      <c r="D282" s="112"/>
      <c r="E282" s="112"/>
      <c r="F282" s="29"/>
      <c r="G282" s="29"/>
      <c r="H282" s="29"/>
      <c r="I282" s="29"/>
      <c r="J282" s="114"/>
      <c r="K282" s="29"/>
      <c r="XED282" s="28"/>
      <c r="XEE282" s="28"/>
      <c r="XEF282" s="28"/>
      <c r="XEG282" s="28"/>
      <c r="XEH282" s="28"/>
      <c r="XEI282" s="28"/>
      <c r="XEJ282" s="28"/>
      <c r="XEK282" s="28"/>
      <c r="XEL282" s="28"/>
      <c r="XEM282" s="28"/>
      <c r="XEN282" s="28"/>
      <c r="XEO282" s="28"/>
      <c r="XEP282" s="28"/>
      <c r="XEQ282" s="28"/>
      <c r="XER282" s="28"/>
      <c r="XES282" s="28"/>
      <c r="XET282" s="28"/>
      <c r="XEU282" s="28"/>
      <c r="XEV282" s="28"/>
      <c r="XEW282" s="28"/>
      <c r="XEX282" s="28"/>
      <c r="XEY282" s="28"/>
      <c r="XEZ282" s="28"/>
      <c r="XFA282" s="28"/>
      <c r="XFB282" s="28"/>
      <c r="XFC282" s="28"/>
      <c r="XFD282" s="28"/>
    </row>
    <row r="283" spans="1:11 16358:16384" s="3" customFormat="1" ht="19.05" customHeight="1">
      <c r="A283" s="110"/>
      <c r="B283" s="112"/>
      <c r="C283" s="112"/>
      <c r="D283" s="112"/>
      <c r="E283" s="112"/>
      <c r="F283" s="29"/>
      <c r="G283" s="29"/>
      <c r="H283" s="29"/>
      <c r="I283" s="29"/>
      <c r="J283" s="114"/>
      <c r="K283" s="29"/>
      <c r="XED283" s="28"/>
      <c r="XEE283" s="28"/>
      <c r="XEF283" s="28"/>
      <c r="XEG283" s="28"/>
      <c r="XEH283" s="28"/>
      <c r="XEI283" s="28"/>
      <c r="XEJ283" s="28"/>
      <c r="XEK283" s="28"/>
      <c r="XEL283" s="28"/>
      <c r="XEM283" s="28"/>
      <c r="XEN283" s="28"/>
      <c r="XEO283" s="28"/>
      <c r="XEP283" s="28"/>
      <c r="XEQ283" s="28"/>
      <c r="XER283" s="28"/>
      <c r="XES283" s="28"/>
      <c r="XET283" s="28"/>
      <c r="XEU283" s="28"/>
      <c r="XEV283" s="28"/>
      <c r="XEW283" s="28"/>
      <c r="XEX283" s="28"/>
      <c r="XEY283" s="28"/>
      <c r="XEZ283" s="28"/>
      <c r="XFA283" s="28"/>
      <c r="XFB283" s="28"/>
      <c r="XFC283" s="28"/>
      <c r="XFD283" s="28"/>
    </row>
    <row r="284" spans="1:11 16358:16384" s="3" customFormat="1" ht="19.05" customHeight="1">
      <c r="A284" s="110"/>
      <c r="B284" s="112"/>
      <c r="C284" s="112"/>
      <c r="D284" s="112"/>
      <c r="E284" s="112"/>
      <c r="F284" s="29"/>
      <c r="G284" s="29"/>
      <c r="H284" s="29"/>
      <c r="I284" s="29"/>
      <c r="J284" s="114"/>
      <c r="K284" s="29"/>
      <c r="XED284" s="28"/>
      <c r="XEE284" s="28"/>
      <c r="XEF284" s="28"/>
      <c r="XEG284" s="28"/>
      <c r="XEH284" s="28"/>
      <c r="XEI284" s="28"/>
      <c r="XEJ284" s="28"/>
      <c r="XEK284" s="28"/>
      <c r="XEL284" s="28"/>
      <c r="XEM284" s="28"/>
      <c r="XEN284" s="28"/>
      <c r="XEO284" s="28"/>
      <c r="XEP284" s="28"/>
      <c r="XEQ284" s="28"/>
      <c r="XER284" s="28"/>
      <c r="XES284" s="28"/>
      <c r="XET284" s="28"/>
      <c r="XEU284" s="28"/>
      <c r="XEV284" s="28"/>
      <c r="XEW284" s="28"/>
      <c r="XEX284" s="28"/>
      <c r="XEY284" s="28"/>
      <c r="XEZ284" s="28"/>
      <c r="XFA284" s="28"/>
      <c r="XFB284" s="28"/>
      <c r="XFC284" s="28"/>
      <c r="XFD284" s="28"/>
    </row>
    <row r="285" spans="1:11 16358:16384" s="3" customFormat="1" ht="19.05" customHeight="1">
      <c r="A285" s="110"/>
      <c r="B285" s="112"/>
      <c r="C285" s="112"/>
      <c r="D285" s="112"/>
      <c r="E285" s="112"/>
      <c r="F285" s="29"/>
      <c r="G285" s="29"/>
      <c r="H285" s="29"/>
      <c r="I285" s="29"/>
      <c r="J285" s="114"/>
      <c r="K285" s="29"/>
      <c r="XED285" s="28"/>
      <c r="XEE285" s="28"/>
      <c r="XEF285" s="28"/>
      <c r="XEG285" s="28"/>
      <c r="XEH285" s="28"/>
      <c r="XEI285" s="28"/>
      <c r="XEJ285" s="28"/>
      <c r="XEK285" s="28"/>
      <c r="XEL285" s="28"/>
      <c r="XEM285" s="28"/>
      <c r="XEN285" s="28"/>
      <c r="XEO285" s="28"/>
      <c r="XEP285" s="28"/>
      <c r="XEQ285" s="28"/>
      <c r="XER285" s="28"/>
      <c r="XES285" s="28"/>
      <c r="XET285" s="28"/>
      <c r="XEU285" s="28"/>
      <c r="XEV285" s="28"/>
      <c r="XEW285" s="28"/>
      <c r="XEX285" s="28"/>
      <c r="XEY285" s="28"/>
      <c r="XEZ285" s="28"/>
      <c r="XFA285" s="28"/>
      <c r="XFB285" s="28"/>
      <c r="XFC285" s="28"/>
      <c r="XFD285" s="28"/>
    </row>
    <row r="286" spans="1:11 16358:16384" s="3" customFormat="1" ht="19.05" customHeight="1">
      <c r="A286" s="110"/>
      <c r="B286" s="112"/>
      <c r="C286" s="112"/>
      <c r="D286" s="112"/>
      <c r="E286" s="112"/>
      <c r="F286" s="29"/>
      <c r="G286" s="29"/>
      <c r="H286" s="29"/>
      <c r="I286" s="29"/>
      <c r="J286" s="114"/>
      <c r="K286" s="29"/>
      <c r="XED286" s="28"/>
      <c r="XEE286" s="28"/>
      <c r="XEF286" s="28"/>
      <c r="XEG286" s="28"/>
      <c r="XEH286" s="28"/>
      <c r="XEI286" s="28"/>
      <c r="XEJ286" s="28"/>
      <c r="XEK286" s="28"/>
      <c r="XEL286" s="28"/>
      <c r="XEM286" s="28"/>
      <c r="XEN286" s="28"/>
      <c r="XEO286" s="28"/>
      <c r="XEP286" s="28"/>
      <c r="XEQ286" s="28"/>
      <c r="XER286" s="28"/>
      <c r="XES286" s="28"/>
      <c r="XET286" s="28"/>
      <c r="XEU286" s="28"/>
      <c r="XEV286" s="28"/>
      <c r="XEW286" s="28"/>
      <c r="XEX286" s="28"/>
      <c r="XEY286" s="28"/>
      <c r="XEZ286" s="28"/>
      <c r="XFA286" s="28"/>
      <c r="XFB286" s="28"/>
      <c r="XFC286" s="28"/>
      <c r="XFD286" s="28"/>
    </row>
    <row r="287" spans="1:11 16358:16384" s="3" customFormat="1" ht="19.05" customHeight="1">
      <c r="A287" s="110"/>
      <c r="B287" s="112"/>
      <c r="C287" s="112"/>
      <c r="D287" s="112"/>
      <c r="E287" s="112"/>
      <c r="F287" s="29"/>
      <c r="G287" s="29"/>
      <c r="H287" s="29"/>
      <c r="I287" s="29"/>
      <c r="J287" s="114"/>
      <c r="K287" s="29"/>
      <c r="XED287" s="28"/>
      <c r="XEE287" s="28"/>
      <c r="XEF287" s="28"/>
      <c r="XEG287" s="28"/>
      <c r="XEH287" s="28"/>
      <c r="XEI287" s="28"/>
      <c r="XEJ287" s="28"/>
      <c r="XEK287" s="28"/>
      <c r="XEL287" s="28"/>
      <c r="XEM287" s="28"/>
      <c r="XEN287" s="28"/>
      <c r="XEO287" s="28"/>
      <c r="XEP287" s="28"/>
      <c r="XEQ287" s="28"/>
      <c r="XER287" s="28"/>
      <c r="XES287" s="28"/>
      <c r="XET287" s="28"/>
      <c r="XEU287" s="28"/>
      <c r="XEV287" s="28"/>
      <c r="XEW287" s="28"/>
      <c r="XEX287" s="28"/>
      <c r="XEY287" s="28"/>
      <c r="XEZ287" s="28"/>
      <c r="XFA287" s="28"/>
      <c r="XFB287" s="28"/>
      <c r="XFC287" s="28"/>
      <c r="XFD287" s="28"/>
    </row>
    <row r="288" spans="1:11 16358:16384" s="3" customFormat="1" ht="19.05" customHeight="1">
      <c r="A288" s="110"/>
      <c r="B288" s="112"/>
      <c r="C288" s="112"/>
      <c r="D288" s="112"/>
      <c r="E288" s="112"/>
      <c r="F288" s="29"/>
      <c r="G288" s="29"/>
      <c r="H288" s="29"/>
      <c r="I288" s="29"/>
      <c r="J288" s="114"/>
      <c r="K288" s="29"/>
      <c r="XED288" s="28"/>
      <c r="XEE288" s="28"/>
      <c r="XEF288" s="28"/>
      <c r="XEG288" s="28"/>
      <c r="XEH288" s="28"/>
      <c r="XEI288" s="28"/>
      <c r="XEJ288" s="28"/>
      <c r="XEK288" s="28"/>
      <c r="XEL288" s="28"/>
      <c r="XEM288" s="28"/>
      <c r="XEN288" s="28"/>
      <c r="XEO288" s="28"/>
      <c r="XEP288" s="28"/>
      <c r="XEQ288" s="28"/>
      <c r="XER288" s="28"/>
      <c r="XES288" s="28"/>
      <c r="XET288" s="28"/>
      <c r="XEU288" s="28"/>
      <c r="XEV288" s="28"/>
      <c r="XEW288" s="28"/>
      <c r="XEX288" s="28"/>
      <c r="XEY288" s="28"/>
      <c r="XEZ288" s="28"/>
      <c r="XFA288" s="28"/>
      <c r="XFB288" s="28"/>
      <c r="XFC288" s="28"/>
      <c r="XFD288" s="28"/>
    </row>
    <row r="289" spans="1:11 16358:16384" s="3" customFormat="1" ht="19.05" customHeight="1">
      <c r="A289" s="110"/>
      <c r="B289" s="112"/>
      <c r="C289" s="112"/>
      <c r="D289" s="112"/>
      <c r="E289" s="112"/>
      <c r="F289" s="29"/>
      <c r="G289" s="29"/>
      <c r="H289" s="29"/>
      <c r="I289" s="29"/>
      <c r="J289" s="114"/>
      <c r="K289" s="29"/>
      <c r="XED289" s="28"/>
      <c r="XEE289" s="28"/>
      <c r="XEF289" s="28"/>
      <c r="XEG289" s="28"/>
      <c r="XEH289" s="28"/>
      <c r="XEI289" s="28"/>
      <c r="XEJ289" s="28"/>
      <c r="XEK289" s="28"/>
      <c r="XEL289" s="28"/>
      <c r="XEM289" s="28"/>
      <c r="XEN289" s="28"/>
      <c r="XEO289" s="28"/>
      <c r="XEP289" s="28"/>
      <c r="XEQ289" s="28"/>
      <c r="XER289" s="28"/>
      <c r="XES289" s="28"/>
      <c r="XET289" s="28"/>
      <c r="XEU289" s="28"/>
      <c r="XEV289" s="28"/>
      <c r="XEW289" s="28"/>
      <c r="XEX289" s="28"/>
      <c r="XEY289" s="28"/>
      <c r="XEZ289" s="28"/>
      <c r="XFA289" s="28"/>
      <c r="XFB289" s="28"/>
      <c r="XFC289" s="28"/>
      <c r="XFD289" s="28"/>
    </row>
    <row r="290" spans="1:11 16358:16384" s="3" customFormat="1" ht="19.05" customHeight="1">
      <c r="A290" s="110"/>
      <c r="B290" s="112"/>
      <c r="C290" s="112"/>
      <c r="D290" s="112"/>
      <c r="E290" s="112"/>
      <c r="F290" s="29"/>
      <c r="G290" s="29"/>
      <c r="H290" s="29"/>
      <c r="I290" s="29"/>
      <c r="J290" s="114"/>
      <c r="K290" s="29"/>
      <c r="XED290" s="28"/>
      <c r="XEE290" s="28"/>
      <c r="XEF290" s="28"/>
      <c r="XEG290" s="28"/>
      <c r="XEH290" s="28"/>
      <c r="XEI290" s="28"/>
      <c r="XEJ290" s="28"/>
      <c r="XEK290" s="28"/>
      <c r="XEL290" s="28"/>
      <c r="XEM290" s="28"/>
      <c r="XEN290" s="28"/>
      <c r="XEO290" s="28"/>
      <c r="XEP290" s="28"/>
      <c r="XEQ290" s="28"/>
      <c r="XER290" s="28"/>
      <c r="XES290" s="28"/>
      <c r="XET290" s="28"/>
      <c r="XEU290" s="28"/>
      <c r="XEV290" s="28"/>
      <c r="XEW290" s="28"/>
      <c r="XEX290" s="28"/>
      <c r="XEY290" s="28"/>
      <c r="XEZ290" s="28"/>
      <c r="XFA290" s="28"/>
      <c r="XFB290" s="28"/>
      <c r="XFC290" s="28"/>
      <c r="XFD290" s="28"/>
    </row>
    <row r="291" spans="1:11 16358:16384" s="3" customFormat="1" ht="19.05" customHeight="1">
      <c r="A291" s="110"/>
      <c r="B291" s="112"/>
      <c r="C291" s="112"/>
      <c r="D291" s="112"/>
      <c r="E291" s="112"/>
      <c r="F291" s="29"/>
      <c r="G291" s="29"/>
      <c r="H291" s="29"/>
      <c r="I291" s="29"/>
      <c r="J291" s="114"/>
      <c r="K291" s="29"/>
      <c r="XED291" s="28"/>
      <c r="XEE291" s="28"/>
      <c r="XEF291" s="28"/>
      <c r="XEG291" s="28"/>
      <c r="XEH291" s="28"/>
      <c r="XEI291" s="28"/>
      <c r="XEJ291" s="28"/>
      <c r="XEK291" s="28"/>
      <c r="XEL291" s="28"/>
      <c r="XEM291" s="28"/>
      <c r="XEN291" s="28"/>
      <c r="XEO291" s="28"/>
      <c r="XEP291" s="28"/>
      <c r="XEQ291" s="28"/>
      <c r="XER291" s="28"/>
      <c r="XES291" s="28"/>
      <c r="XET291" s="28"/>
      <c r="XEU291" s="28"/>
      <c r="XEV291" s="28"/>
      <c r="XEW291" s="28"/>
      <c r="XEX291" s="28"/>
      <c r="XEY291" s="28"/>
      <c r="XEZ291" s="28"/>
      <c r="XFA291" s="28"/>
      <c r="XFB291" s="28"/>
      <c r="XFC291" s="28"/>
      <c r="XFD291" s="28"/>
    </row>
    <row r="292" spans="1:11 16358:16384" s="3" customFormat="1" ht="19.05" customHeight="1">
      <c r="A292" s="110"/>
      <c r="B292" s="112"/>
      <c r="C292" s="112"/>
      <c r="D292" s="112"/>
      <c r="E292" s="112"/>
      <c r="F292" s="29"/>
      <c r="G292" s="29"/>
      <c r="H292" s="29"/>
      <c r="I292" s="29"/>
      <c r="J292" s="114"/>
      <c r="K292" s="29"/>
      <c r="XED292" s="28"/>
      <c r="XEE292" s="28"/>
      <c r="XEF292" s="28"/>
      <c r="XEG292" s="28"/>
      <c r="XEH292" s="28"/>
      <c r="XEI292" s="28"/>
      <c r="XEJ292" s="28"/>
      <c r="XEK292" s="28"/>
      <c r="XEL292" s="28"/>
      <c r="XEM292" s="28"/>
      <c r="XEN292" s="28"/>
      <c r="XEO292" s="28"/>
      <c r="XEP292" s="28"/>
      <c r="XEQ292" s="28"/>
      <c r="XER292" s="28"/>
      <c r="XES292" s="28"/>
      <c r="XET292" s="28"/>
      <c r="XEU292" s="28"/>
      <c r="XEV292" s="28"/>
      <c r="XEW292" s="28"/>
      <c r="XEX292" s="28"/>
      <c r="XEY292" s="28"/>
      <c r="XEZ292" s="28"/>
      <c r="XFA292" s="28"/>
      <c r="XFB292" s="28"/>
      <c r="XFC292" s="28"/>
      <c r="XFD292" s="28"/>
    </row>
    <row r="293" spans="1:11 16358:16384" s="3" customFormat="1" ht="19.05" customHeight="1">
      <c r="A293" s="110"/>
      <c r="B293" s="112"/>
      <c r="C293" s="112"/>
      <c r="D293" s="112"/>
      <c r="E293" s="112"/>
      <c r="F293" s="29"/>
      <c r="G293" s="29"/>
      <c r="H293" s="29"/>
      <c r="I293" s="29"/>
      <c r="J293" s="114"/>
      <c r="K293" s="29"/>
      <c r="XED293" s="28"/>
      <c r="XEE293" s="28"/>
      <c r="XEF293" s="28"/>
      <c r="XEG293" s="28"/>
      <c r="XEH293" s="28"/>
      <c r="XEI293" s="28"/>
      <c r="XEJ293" s="28"/>
      <c r="XEK293" s="28"/>
      <c r="XEL293" s="28"/>
      <c r="XEM293" s="28"/>
      <c r="XEN293" s="28"/>
      <c r="XEO293" s="28"/>
      <c r="XEP293" s="28"/>
      <c r="XEQ293" s="28"/>
      <c r="XER293" s="28"/>
      <c r="XES293" s="28"/>
      <c r="XET293" s="28"/>
      <c r="XEU293" s="28"/>
      <c r="XEV293" s="28"/>
      <c r="XEW293" s="28"/>
      <c r="XEX293" s="28"/>
      <c r="XEY293" s="28"/>
      <c r="XEZ293" s="28"/>
      <c r="XFA293" s="28"/>
      <c r="XFB293" s="28"/>
      <c r="XFC293" s="28"/>
      <c r="XFD293" s="28"/>
    </row>
    <row r="294" spans="1:11 16358:16384" s="3" customFormat="1" ht="19.05" customHeight="1">
      <c r="A294" s="110"/>
      <c r="B294" s="112"/>
      <c r="C294" s="112"/>
      <c r="D294" s="112"/>
      <c r="E294" s="112"/>
      <c r="F294" s="29"/>
      <c r="G294" s="29"/>
      <c r="H294" s="29"/>
      <c r="I294" s="29"/>
      <c r="J294" s="114"/>
      <c r="K294" s="29"/>
      <c r="XED294" s="28"/>
      <c r="XEE294" s="28"/>
      <c r="XEF294" s="28"/>
      <c r="XEG294" s="28"/>
      <c r="XEH294" s="28"/>
      <c r="XEI294" s="28"/>
      <c r="XEJ294" s="28"/>
      <c r="XEK294" s="28"/>
      <c r="XEL294" s="28"/>
      <c r="XEM294" s="28"/>
      <c r="XEN294" s="28"/>
      <c r="XEO294" s="28"/>
      <c r="XEP294" s="28"/>
      <c r="XEQ294" s="28"/>
      <c r="XER294" s="28"/>
      <c r="XES294" s="28"/>
      <c r="XET294" s="28"/>
      <c r="XEU294" s="28"/>
      <c r="XEV294" s="28"/>
      <c r="XEW294" s="28"/>
      <c r="XEX294" s="28"/>
      <c r="XEY294" s="28"/>
      <c r="XEZ294" s="28"/>
      <c r="XFA294" s="28"/>
      <c r="XFB294" s="28"/>
      <c r="XFC294" s="28"/>
      <c r="XFD294" s="28"/>
    </row>
    <row r="295" spans="1:11 16358:16384" s="3" customFormat="1" ht="19.05" customHeight="1">
      <c r="A295" s="110"/>
      <c r="B295" s="112"/>
      <c r="C295" s="112"/>
      <c r="D295" s="112"/>
      <c r="E295" s="112"/>
      <c r="F295" s="29"/>
      <c r="G295" s="29"/>
      <c r="H295" s="29"/>
      <c r="I295" s="29"/>
      <c r="J295" s="114"/>
      <c r="K295" s="29"/>
      <c r="XED295" s="28"/>
      <c r="XEE295" s="28"/>
      <c r="XEF295" s="28"/>
      <c r="XEG295" s="28"/>
      <c r="XEH295" s="28"/>
      <c r="XEI295" s="28"/>
      <c r="XEJ295" s="28"/>
      <c r="XEK295" s="28"/>
      <c r="XEL295" s="28"/>
      <c r="XEM295" s="28"/>
      <c r="XEN295" s="28"/>
      <c r="XEO295" s="28"/>
      <c r="XEP295" s="28"/>
      <c r="XEQ295" s="28"/>
      <c r="XER295" s="28"/>
      <c r="XES295" s="28"/>
      <c r="XET295" s="28"/>
      <c r="XEU295" s="28"/>
      <c r="XEV295" s="28"/>
      <c r="XEW295" s="28"/>
      <c r="XEX295" s="28"/>
      <c r="XEY295" s="28"/>
      <c r="XEZ295" s="28"/>
      <c r="XFA295" s="28"/>
      <c r="XFB295" s="28"/>
      <c r="XFC295" s="28"/>
      <c r="XFD295" s="28"/>
    </row>
    <row r="296" spans="1:11 16358:16384" s="3" customFormat="1" ht="19.05" customHeight="1">
      <c r="A296" s="110"/>
      <c r="B296" s="112"/>
      <c r="C296" s="112"/>
      <c r="D296" s="112"/>
      <c r="E296" s="112"/>
      <c r="F296" s="29"/>
      <c r="G296" s="29"/>
      <c r="H296" s="29"/>
      <c r="I296" s="29"/>
      <c r="J296" s="114"/>
      <c r="K296" s="29"/>
      <c r="XED296" s="28"/>
      <c r="XEE296" s="28"/>
      <c r="XEF296" s="28"/>
      <c r="XEG296" s="28"/>
      <c r="XEH296" s="28"/>
      <c r="XEI296" s="28"/>
      <c r="XEJ296" s="28"/>
      <c r="XEK296" s="28"/>
      <c r="XEL296" s="28"/>
      <c r="XEM296" s="28"/>
      <c r="XEN296" s="28"/>
      <c r="XEO296" s="28"/>
      <c r="XEP296" s="28"/>
      <c r="XEQ296" s="28"/>
      <c r="XER296" s="28"/>
      <c r="XES296" s="28"/>
      <c r="XET296" s="28"/>
      <c r="XEU296" s="28"/>
      <c r="XEV296" s="28"/>
      <c r="XEW296" s="28"/>
      <c r="XEX296" s="28"/>
      <c r="XEY296" s="28"/>
      <c r="XEZ296" s="28"/>
      <c r="XFA296" s="28"/>
      <c r="XFB296" s="28"/>
      <c r="XFC296" s="28"/>
      <c r="XFD296" s="28"/>
    </row>
    <row r="297" spans="1:11 16358:16384" s="3" customFormat="1" ht="19.05" customHeight="1">
      <c r="A297" s="110"/>
      <c r="B297" s="112"/>
      <c r="C297" s="112"/>
      <c r="D297" s="112"/>
      <c r="E297" s="112"/>
      <c r="F297" s="29"/>
      <c r="G297" s="29"/>
      <c r="H297" s="29"/>
      <c r="I297" s="29"/>
      <c r="J297" s="114"/>
      <c r="K297" s="29"/>
      <c r="XED297" s="28"/>
      <c r="XEE297" s="28"/>
      <c r="XEF297" s="28"/>
      <c r="XEG297" s="28"/>
      <c r="XEH297" s="28"/>
      <c r="XEI297" s="28"/>
      <c r="XEJ297" s="28"/>
      <c r="XEK297" s="28"/>
      <c r="XEL297" s="28"/>
      <c r="XEM297" s="28"/>
      <c r="XEN297" s="28"/>
      <c r="XEO297" s="28"/>
      <c r="XEP297" s="28"/>
      <c r="XEQ297" s="28"/>
      <c r="XER297" s="28"/>
      <c r="XES297" s="28"/>
      <c r="XET297" s="28"/>
      <c r="XEU297" s="28"/>
      <c r="XEV297" s="28"/>
      <c r="XEW297" s="28"/>
      <c r="XEX297" s="28"/>
      <c r="XEY297" s="28"/>
      <c r="XEZ297" s="28"/>
      <c r="XFA297" s="28"/>
      <c r="XFB297" s="28"/>
      <c r="XFC297" s="28"/>
      <c r="XFD297" s="28"/>
    </row>
    <row r="298" spans="1:11 16358:16384" s="3" customFormat="1" ht="19.05" customHeight="1">
      <c r="A298" s="110"/>
      <c r="B298" s="112"/>
      <c r="C298" s="112"/>
      <c r="D298" s="112"/>
      <c r="E298" s="112"/>
      <c r="F298" s="29"/>
      <c r="G298" s="29"/>
      <c r="H298" s="29"/>
      <c r="I298" s="29"/>
      <c r="J298" s="114"/>
      <c r="K298" s="29"/>
      <c r="XED298" s="28"/>
      <c r="XEE298" s="28"/>
      <c r="XEF298" s="28"/>
      <c r="XEG298" s="28"/>
      <c r="XEH298" s="28"/>
      <c r="XEI298" s="28"/>
      <c r="XEJ298" s="28"/>
      <c r="XEK298" s="28"/>
      <c r="XEL298" s="28"/>
      <c r="XEM298" s="28"/>
      <c r="XEN298" s="28"/>
      <c r="XEO298" s="28"/>
      <c r="XEP298" s="28"/>
      <c r="XEQ298" s="28"/>
      <c r="XER298" s="28"/>
      <c r="XES298" s="28"/>
      <c r="XET298" s="28"/>
      <c r="XEU298" s="28"/>
      <c r="XEV298" s="28"/>
      <c r="XEW298" s="28"/>
      <c r="XEX298" s="28"/>
      <c r="XEY298" s="28"/>
      <c r="XEZ298" s="28"/>
      <c r="XFA298" s="28"/>
      <c r="XFB298" s="28"/>
      <c r="XFC298" s="28"/>
      <c r="XFD298" s="28"/>
    </row>
    <row r="299" spans="1:11 16358:16384" s="3" customFormat="1" ht="19.05" customHeight="1">
      <c r="A299" s="110"/>
      <c r="B299" s="112"/>
      <c r="C299" s="112"/>
      <c r="D299" s="112"/>
      <c r="E299" s="112"/>
      <c r="F299" s="29"/>
      <c r="G299" s="29"/>
      <c r="H299" s="29"/>
      <c r="I299" s="29"/>
      <c r="J299" s="114"/>
      <c r="K299" s="29"/>
      <c r="XED299" s="28"/>
      <c r="XEE299" s="28"/>
      <c r="XEF299" s="28"/>
      <c r="XEG299" s="28"/>
      <c r="XEH299" s="28"/>
      <c r="XEI299" s="28"/>
      <c r="XEJ299" s="28"/>
      <c r="XEK299" s="28"/>
      <c r="XEL299" s="28"/>
      <c r="XEM299" s="28"/>
      <c r="XEN299" s="28"/>
      <c r="XEO299" s="28"/>
      <c r="XEP299" s="28"/>
      <c r="XEQ299" s="28"/>
      <c r="XER299" s="28"/>
      <c r="XES299" s="28"/>
      <c r="XET299" s="28"/>
      <c r="XEU299" s="28"/>
      <c r="XEV299" s="28"/>
      <c r="XEW299" s="28"/>
      <c r="XEX299" s="28"/>
      <c r="XEY299" s="28"/>
      <c r="XEZ299" s="28"/>
      <c r="XFA299" s="28"/>
      <c r="XFB299" s="28"/>
      <c r="XFC299" s="28"/>
      <c r="XFD299" s="28"/>
    </row>
    <row r="300" spans="1:11 16358:16384" s="3" customFormat="1" ht="19.05" customHeight="1">
      <c r="A300" s="110"/>
      <c r="B300" s="112"/>
      <c r="C300" s="112"/>
      <c r="D300" s="112"/>
      <c r="E300" s="112"/>
      <c r="F300" s="29"/>
      <c r="G300" s="29"/>
      <c r="H300" s="29"/>
      <c r="I300" s="29"/>
      <c r="J300" s="114"/>
      <c r="K300" s="29"/>
      <c r="XED300" s="28"/>
      <c r="XEE300" s="28"/>
      <c r="XEF300" s="28"/>
      <c r="XEG300" s="28"/>
      <c r="XEH300" s="28"/>
      <c r="XEI300" s="28"/>
      <c r="XEJ300" s="28"/>
      <c r="XEK300" s="28"/>
      <c r="XEL300" s="28"/>
      <c r="XEM300" s="28"/>
      <c r="XEN300" s="28"/>
      <c r="XEO300" s="28"/>
      <c r="XEP300" s="28"/>
      <c r="XEQ300" s="28"/>
      <c r="XER300" s="28"/>
      <c r="XES300" s="28"/>
      <c r="XET300" s="28"/>
      <c r="XEU300" s="28"/>
      <c r="XEV300" s="28"/>
      <c r="XEW300" s="28"/>
      <c r="XEX300" s="28"/>
      <c r="XEY300" s="28"/>
      <c r="XEZ300" s="28"/>
      <c r="XFA300" s="28"/>
      <c r="XFB300" s="28"/>
      <c r="XFC300" s="28"/>
      <c r="XFD300" s="28"/>
    </row>
    <row r="301" spans="1:11 16358:16384" s="3" customFormat="1" ht="19.05" customHeight="1">
      <c r="A301" s="110"/>
      <c r="B301" s="112"/>
      <c r="C301" s="112"/>
      <c r="D301" s="112"/>
      <c r="E301" s="112"/>
      <c r="F301" s="29"/>
      <c r="G301" s="29"/>
      <c r="H301" s="29"/>
      <c r="I301" s="29"/>
      <c r="J301" s="114"/>
      <c r="K301" s="29"/>
      <c r="XED301" s="28"/>
      <c r="XEE301" s="28"/>
      <c r="XEF301" s="28"/>
      <c r="XEG301" s="28"/>
      <c r="XEH301" s="28"/>
      <c r="XEI301" s="28"/>
      <c r="XEJ301" s="28"/>
      <c r="XEK301" s="28"/>
      <c r="XEL301" s="28"/>
      <c r="XEM301" s="28"/>
      <c r="XEN301" s="28"/>
      <c r="XEO301" s="28"/>
      <c r="XEP301" s="28"/>
      <c r="XEQ301" s="28"/>
      <c r="XER301" s="28"/>
      <c r="XES301" s="28"/>
      <c r="XET301" s="28"/>
      <c r="XEU301" s="28"/>
      <c r="XEV301" s="28"/>
      <c r="XEW301" s="28"/>
      <c r="XEX301" s="28"/>
      <c r="XEY301" s="28"/>
      <c r="XEZ301" s="28"/>
      <c r="XFA301" s="28"/>
      <c r="XFB301" s="28"/>
      <c r="XFC301" s="28"/>
      <c r="XFD301" s="28"/>
    </row>
    <row r="302" spans="1:11 16358:16384" s="3" customFormat="1" ht="19.05" customHeight="1">
      <c r="A302" s="110"/>
      <c r="B302" s="112"/>
      <c r="C302" s="112"/>
      <c r="D302" s="112"/>
      <c r="E302" s="112"/>
      <c r="F302" s="29"/>
      <c r="G302" s="29"/>
      <c r="H302" s="29"/>
      <c r="I302" s="29"/>
      <c r="J302" s="114"/>
      <c r="K302" s="29"/>
      <c r="XED302" s="28"/>
      <c r="XEE302" s="28"/>
      <c r="XEF302" s="28"/>
      <c r="XEG302" s="28"/>
      <c r="XEH302" s="28"/>
      <c r="XEI302" s="28"/>
      <c r="XEJ302" s="28"/>
      <c r="XEK302" s="28"/>
      <c r="XEL302" s="28"/>
      <c r="XEM302" s="28"/>
      <c r="XEN302" s="28"/>
      <c r="XEO302" s="28"/>
      <c r="XEP302" s="28"/>
      <c r="XEQ302" s="28"/>
      <c r="XER302" s="28"/>
      <c r="XES302" s="28"/>
      <c r="XET302" s="28"/>
      <c r="XEU302" s="28"/>
      <c r="XEV302" s="28"/>
      <c r="XEW302" s="28"/>
      <c r="XEX302" s="28"/>
      <c r="XEY302" s="28"/>
      <c r="XEZ302" s="28"/>
      <c r="XFA302" s="28"/>
      <c r="XFB302" s="28"/>
      <c r="XFC302" s="28"/>
      <c r="XFD302" s="28"/>
    </row>
    <row r="303" spans="1:11 16358:16384" s="3" customFormat="1" ht="19.05" customHeight="1">
      <c r="A303" s="110"/>
      <c r="B303" s="112"/>
      <c r="C303" s="112"/>
      <c r="D303" s="112"/>
      <c r="E303" s="112"/>
      <c r="F303" s="29"/>
      <c r="G303" s="29"/>
      <c r="H303" s="29"/>
      <c r="I303" s="29"/>
      <c r="J303" s="114"/>
      <c r="K303" s="29"/>
      <c r="XED303" s="28"/>
      <c r="XEE303" s="28"/>
      <c r="XEF303" s="28"/>
      <c r="XEG303" s="28"/>
      <c r="XEH303" s="28"/>
      <c r="XEI303" s="28"/>
      <c r="XEJ303" s="28"/>
      <c r="XEK303" s="28"/>
      <c r="XEL303" s="28"/>
      <c r="XEM303" s="28"/>
      <c r="XEN303" s="28"/>
      <c r="XEO303" s="28"/>
      <c r="XEP303" s="28"/>
      <c r="XEQ303" s="28"/>
      <c r="XER303" s="28"/>
      <c r="XES303" s="28"/>
      <c r="XET303" s="28"/>
      <c r="XEU303" s="28"/>
      <c r="XEV303" s="28"/>
      <c r="XEW303" s="28"/>
      <c r="XEX303" s="28"/>
      <c r="XEY303" s="28"/>
      <c r="XEZ303" s="28"/>
      <c r="XFA303" s="28"/>
      <c r="XFB303" s="28"/>
      <c r="XFC303" s="28"/>
      <c r="XFD303" s="28"/>
    </row>
    <row r="304" spans="1:11 16358:16384" s="3" customFormat="1" ht="19.05" customHeight="1">
      <c r="A304" s="110"/>
      <c r="B304" s="112"/>
      <c r="C304" s="112"/>
      <c r="D304" s="112"/>
      <c r="E304" s="112"/>
      <c r="F304" s="29"/>
      <c r="G304" s="29"/>
      <c r="H304" s="29"/>
      <c r="I304" s="29"/>
      <c r="J304" s="114"/>
      <c r="K304" s="29"/>
      <c r="XED304" s="28"/>
      <c r="XEE304" s="28"/>
      <c r="XEF304" s="28"/>
      <c r="XEG304" s="28"/>
      <c r="XEH304" s="28"/>
      <c r="XEI304" s="28"/>
      <c r="XEJ304" s="28"/>
      <c r="XEK304" s="28"/>
      <c r="XEL304" s="28"/>
      <c r="XEM304" s="28"/>
      <c r="XEN304" s="28"/>
      <c r="XEO304" s="28"/>
      <c r="XEP304" s="28"/>
      <c r="XEQ304" s="28"/>
      <c r="XER304" s="28"/>
      <c r="XES304" s="28"/>
      <c r="XET304" s="28"/>
      <c r="XEU304" s="28"/>
      <c r="XEV304" s="28"/>
      <c r="XEW304" s="28"/>
      <c r="XEX304" s="28"/>
      <c r="XEY304" s="28"/>
      <c r="XEZ304" s="28"/>
      <c r="XFA304" s="28"/>
      <c r="XFB304" s="28"/>
      <c r="XFC304" s="28"/>
      <c r="XFD304" s="28"/>
    </row>
    <row r="305" spans="1:11 16358:16384" s="3" customFormat="1" ht="19.05" customHeight="1">
      <c r="A305" s="110"/>
      <c r="B305" s="112"/>
      <c r="C305" s="112"/>
      <c r="D305" s="112"/>
      <c r="E305" s="112"/>
      <c r="F305" s="29"/>
      <c r="G305" s="29"/>
      <c r="H305" s="29"/>
      <c r="I305" s="29"/>
      <c r="J305" s="114"/>
      <c r="K305" s="29"/>
      <c r="XED305" s="28"/>
      <c r="XEE305" s="28"/>
      <c r="XEF305" s="28"/>
      <c r="XEG305" s="28"/>
      <c r="XEH305" s="28"/>
      <c r="XEI305" s="28"/>
      <c r="XEJ305" s="28"/>
      <c r="XEK305" s="28"/>
      <c r="XEL305" s="28"/>
      <c r="XEM305" s="28"/>
      <c r="XEN305" s="28"/>
      <c r="XEO305" s="28"/>
      <c r="XEP305" s="28"/>
      <c r="XEQ305" s="28"/>
      <c r="XER305" s="28"/>
      <c r="XES305" s="28"/>
      <c r="XET305" s="28"/>
      <c r="XEU305" s="28"/>
      <c r="XEV305" s="28"/>
      <c r="XEW305" s="28"/>
      <c r="XEX305" s="28"/>
      <c r="XEY305" s="28"/>
      <c r="XEZ305" s="28"/>
      <c r="XFA305" s="28"/>
      <c r="XFB305" s="28"/>
      <c r="XFC305" s="28"/>
      <c r="XFD305" s="28"/>
    </row>
    <row r="306" spans="1:11 16358:16384" s="3" customFormat="1" ht="19.05" customHeight="1">
      <c r="A306" s="110"/>
      <c r="B306" s="112"/>
      <c r="C306" s="112"/>
      <c r="D306" s="112"/>
      <c r="E306" s="112"/>
      <c r="F306" s="29"/>
      <c r="G306" s="29"/>
      <c r="H306" s="29"/>
      <c r="I306" s="29"/>
      <c r="J306" s="114"/>
      <c r="K306" s="29"/>
      <c r="XED306" s="28"/>
      <c r="XEE306" s="28"/>
      <c r="XEF306" s="28"/>
      <c r="XEG306" s="28"/>
      <c r="XEH306" s="28"/>
      <c r="XEI306" s="28"/>
      <c r="XEJ306" s="28"/>
      <c r="XEK306" s="28"/>
      <c r="XEL306" s="28"/>
      <c r="XEM306" s="28"/>
      <c r="XEN306" s="28"/>
      <c r="XEO306" s="28"/>
      <c r="XEP306" s="28"/>
      <c r="XEQ306" s="28"/>
      <c r="XER306" s="28"/>
      <c r="XES306" s="28"/>
      <c r="XET306" s="28"/>
      <c r="XEU306" s="28"/>
      <c r="XEV306" s="28"/>
      <c r="XEW306" s="28"/>
      <c r="XEX306" s="28"/>
      <c r="XEY306" s="28"/>
      <c r="XEZ306" s="28"/>
      <c r="XFA306" s="28"/>
      <c r="XFB306" s="28"/>
      <c r="XFC306" s="28"/>
      <c r="XFD306" s="28"/>
    </row>
    <row r="307" spans="1:11 16358:16384" s="3" customFormat="1" ht="19.05" customHeight="1">
      <c r="A307" s="110"/>
      <c r="B307" s="112"/>
      <c r="C307" s="112"/>
      <c r="D307" s="112"/>
      <c r="E307" s="112"/>
      <c r="F307" s="29"/>
      <c r="G307" s="29"/>
      <c r="H307" s="29"/>
      <c r="I307" s="29"/>
      <c r="J307" s="114"/>
      <c r="K307" s="29"/>
      <c r="XED307" s="28"/>
      <c r="XEE307" s="28"/>
      <c r="XEF307" s="28"/>
      <c r="XEG307" s="28"/>
      <c r="XEH307" s="28"/>
      <c r="XEI307" s="28"/>
      <c r="XEJ307" s="28"/>
      <c r="XEK307" s="28"/>
      <c r="XEL307" s="28"/>
      <c r="XEM307" s="28"/>
      <c r="XEN307" s="28"/>
      <c r="XEO307" s="28"/>
      <c r="XEP307" s="28"/>
      <c r="XEQ307" s="28"/>
      <c r="XER307" s="28"/>
      <c r="XES307" s="28"/>
      <c r="XET307" s="28"/>
      <c r="XEU307" s="28"/>
      <c r="XEV307" s="28"/>
      <c r="XEW307" s="28"/>
      <c r="XEX307" s="28"/>
      <c r="XEY307" s="28"/>
      <c r="XEZ307" s="28"/>
      <c r="XFA307" s="28"/>
      <c r="XFB307" s="28"/>
      <c r="XFC307" s="28"/>
      <c r="XFD307" s="28"/>
    </row>
    <row r="308" spans="1:11 16358:16384" s="3" customFormat="1" ht="19.05" customHeight="1">
      <c r="A308" s="110"/>
      <c r="B308" s="112"/>
      <c r="C308" s="112"/>
      <c r="D308" s="112"/>
      <c r="E308" s="112"/>
      <c r="F308" s="29"/>
      <c r="G308" s="29"/>
      <c r="H308" s="29"/>
      <c r="I308" s="29"/>
      <c r="J308" s="114"/>
      <c r="K308" s="29"/>
      <c r="XED308" s="28"/>
      <c r="XEE308" s="28"/>
      <c r="XEF308" s="28"/>
      <c r="XEG308" s="28"/>
      <c r="XEH308" s="28"/>
      <c r="XEI308" s="28"/>
      <c r="XEJ308" s="28"/>
      <c r="XEK308" s="28"/>
      <c r="XEL308" s="28"/>
      <c r="XEM308" s="28"/>
      <c r="XEN308" s="28"/>
      <c r="XEO308" s="28"/>
      <c r="XEP308" s="28"/>
      <c r="XEQ308" s="28"/>
      <c r="XER308" s="28"/>
      <c r="XES308" s="28"/>
      <c r="XET308" s="28"/>
      <c r="XEU308" s="28"/>
      <c r="XEV308" s="28"/>
      <c r="XEW308" s="28"/>
      <c r="XEX308" s="28"/>
      <c r="XEY308" s="28"/>
      <c r="XEZ308" s="28"/>
      <c r="XFA308" s="28"/>
      <c r="XFB308" s="28"/>
      <c r="XFC308" s="28"/>
      <c r="XFD308" s="28"/>
    </row>
    <row r="309" spans="1:11 16358:16384" s="3" customFormat="1" ht="19.05" customHeight="1">
      <c r="A309" s="110"/>
      <c r="B309" s="112"/>
      <c r="C309" s="112"/>
      <c r="D309" s="112"/>
      <c r="E309" s="112"/>
      <c r="F309" s="29"/>
      <c r="G309" s="29"/>
      <c r="H309" s="29"/>
      <c r="I309" s="29"/>
      <c r="J309" s="114"/>
      <c r="K309" s="29"/>
      <c r="XED309" s="28"/>
      <c r="XEE309" s="28"/>
      <c r="XEF309" s="28"/>
      <c r="XEG309" s="28"/>
      <c r="XEH309" s="28"/>
      <c r="XEI309" s="28"/>
      <c r="XEJ309" s="28"/>
      <c r="XEK309" s="28"/>
      <c r="XEL309" s="28"/>
      <c r="XEM309" s="28"/>
      <c r="XEN309" s="28"/>
      <c r="XEO309" s="28"/>
      <c r="XEP309" s="28"/>
      <c r="XEQ309" s="28"/>
      <c r="XER309" s="28"/>
      <c r="XES309" s="28"/>
      <c r="XET309" s="28"/>
      <c r="XEU309" s="28"/>
      <c r="XEV309" s="28"/>
      <c r="XEW309" s="28"/>
      <c r="XEX309" s="28"/>
      <c r="XEY309" s="28"/>
      <c r="XEZ309" s="28"/>
      <c r="XFA309" s="28"/>
      <c r="XFB309" s="28"/>
      <c r="XFC309" s="28"/>
      <c r="XFD309" s="28"/>
    </row>
    <row r="310" spans="1:11 16358:16384" s="3" customFormat="1" ht="19.05" customHeight="1">
      <c r="A310" s="110"/>
      <c r="B310" s="112"/>
      <c r="C310" s="112"/>
      <c r="D310" s="112"/>
      <c r="E310" s="112"/>
      <c r="F310" s="29"/>
      <c r="G310" s="29"/>
      <c r="H310" s="29"/>
      <c r="I310" s="29"/>
      <c r="J310" s="114"/>
      <c r="K310" s="29"/>
      <c r="XED310" s="28"/>
      <c r="XEE310" s="28"/>
      <c r="XEF310" s="28"/>
      <c r="XEG310" s="28"/>
      <c r="XEH310" s="28"/>
      <c r="XEI310" s="28"/>
      <c r="XEJ310" s="28"/>
      <c r="XEK310" s="28"/>
      <c r="XEL310" s="28"/>
      <c r="XEM310" s="28"/>
      <c r="XEN310" s="28"/>
      <c r="XEO310" s="28"/>
      <c r="XEP310" s="28"/>
      <c r="XEQ310" s="28"/>
      <c r="XER310" s="28"/>
      <c r="XES310" s="28"/>
      <c r="XET310" s="28"/>
      <c r="XEU310" s="28"/>
      <c r="XEV310" s="28"/>
      <c r="XEW310" s="28"/>
      <c r="XEX310" s="28"/>
      <c r="XEY310" s="28"/>
      <c r="XEZ310" s="28"/>
      <c r="XFA310" s="28"/>
      <c r="XFB310" s="28"/>
      <c r="XFC310" s="28"/>
      <c r="XFD310" s="28"/>
    </row>
    <row r="311" spans="1:11 16358:16384" s="3" customFormat="1" ht="19.05" customHeight="1">
      <c r="A311" s="110"/>
      <c r="B311" s="112"/>
      <c r="C311" s="112"/>
      <c r="D311" s="112"/>
      <c r="E311" s="112"/>
      <c r="F311" s="29"/>
      <c r="G311" s="29"/>
      <c r="H311" s="29"/>
      <c r="I311" s="29"/>
      <c r="J311" s="114"/>
      <c r="K311" s="29"/>
      <c r="XED311" s="28"/>
      <c r="XEE311" s="28"/>
      <c r="XEF311" s="28"/>
      <c r="XEG311" s="28"/>
      <c r="XEH311" s="28"/>
      <c r="XEI311" s="28"/>
      <c r="XEJ311" s="28"/>
      <c r="XEK311" s="28"/>
      <c r="XEL311" s="28"/>
      <c r="XEM311" s="28"/>
      <c r="XEN311" s="28"/>
      <c r="XEO311" s="28"/>
      <c r="XEP311" s="28"/>
      <c r="XEQ311" s="28"/>
      <c r="XER311" s="28"/>
      <c r="XES311" s="28"/>
      <c r="XET311" s="28"/>
      <c r="XEU311" s="28"/>
      <c r="XEV311" s="28"/>
      <c r="XEW311" s="28"/>
      <c r="XEX311" s="28"/>
      <c r="XEY311" s="28"/>
      <c r="XEZ311" s="28"/>
      <c r="XFA311" s="28"/>
      <c r="XFB311" s="28"/>
      <c r="XFC311" s="28"/>
      <c r="XFD311" s="28"/>
    </row>
    <row r="312" spans="1:11 16358:16384" s="3" customFormat="1" ht="19.05" customHeight="1">
      <c r="A312" s="110"/>
      <c r="B312" s="112"/>
      <c r="C312" s="112"/>
      <c r="D312" s="112"/>
      <c r="E312" s="112"/>
      <c r="F312" s="29"/>
      <c r="G312" s="29"/>
      <c r="H312" s="29"/>
      <c r="I312" s="29"/>
      <c r="J312" s="114"/>
      <c r="K312" s="29"/>
      <c r="XED312" s="28"/>
      <c r="XEE312" s="28"/>
      <c r="XEF312" s="28"/>
      <c r="XEG312" s="28"/>
      <c r="XEH312" s="28"/>
      <c r="XEI312" s="28"/>
      <c r="XEJ312" s="28"/>
      <c r="XEK312" s="28"/>
      <c r="XEL312" s="28"/>
      <c r="XEM312" s="28"/>
      <c r="XEN312" s="28"/>
      <c r="XEO312" s="28"/>
      <c r="XEP312" s="28"/>
      <c r="XEQ312" s="28"/>
      <c r="XER312" s="28"/>
      <c r="XES312" s="28"/>
      <c r="XET312" s="28"/>
      <c r="XEU312" s="28"/>
      <c r="XEV312" s="28"/>
      <c r="XEW312" s="28"/>
      <c r="XEX312" s="28"/>
      <c r="XEY312" s="28"/>
      <c r="XEZ312" s="28"/>
      <c r="XFA312" s="28"/>
      <c r="XFB312" s="28"/>
      <c r="XFC312" s="28"/>
      <c r="XFD312" s="28"/>
    </row>
    <row r="313" spans="1:11 16358:16384" s="3" customFormat="1" ht="19.05" customHeight="1">
      <c r="A313" s="110"/>
      <c r="B313" s="112"/>
      <c r="C313" s="112"/>
      <c r="D313" s="112"/>
      <c r="E313" s="112"/>
      <c r="F313" s="29"/>
      <c r="G313" s="29"/>
      <c r="H313" s="29"/>
      <c r="I313" s="29"/>
      <c r="J313" s="114"/>
      <c r="K313" s="29"/>
      <c r="XED313" s="28"/>
      <c r="XEE313" s="28"/>
      <c r="XEF313" s="28"/>
      <c r="XEG313" s="28"/>
      <c r="XEH313" s="28"/>
      <c r="XEI313" s="28"/>
      <c r="XEJ313" s="28"/>
      <c r="XEK313" s="28"/>
      <c r="XEL313" s="28"/>
      <c r="XEM313" s="28"/>
      <c r="XEN313" s="28"/>
      <c r="XEO313" s="28"/>
      <c r="XEP313" s="28"/>
      <c r="XEQ313" s="28"/>
      <c r="XER313" s="28"/>
      <c r="XES313" s="28"/>
      <c r="XET313" s="28"/>
      <c r="XEU313" s="28"/>
      <c r="XEV313" s="28"/>
      <c r="XEW313" s="28"/>
      <c r="XEX313" s="28"/>
      <c r="XEY313" s="28"/>
      <c r="XEZ313" s="28"/>
      <c r="XFA313" s="28"/>
      <c r="XFB313" s="28"/>
      <c r="XFC313" s="28"/>
      <c r="XFD313" s="28"/>
    </row>
    <row r="314" spans="1:11 16358:16384" s="3" customFormat="1" ht="19.05" customHeight="1">
      <c r="A314" s="110"/>
      <c r="B314" s="112"/>
      <c r="C314" s="112"/>
      <c r="D314" s="112"/>
      <c r="E314" s="112"/>
      <c r="F314" s="29"/>
      <c r="G314" s="29"/>
      <c r="H314" s="29"/>
      <c r="I314" s="29"/>
      <c r="J314" s="114"/>
      <c r="K314" s="29"/>
      <c r="XED314" s="28"/>
      <c r="XEE314" s="28"/>
      <c r="XEF314" s="28"/>
      <c r="XEG314" s="28"/>
      <c r="XEH314" s="28"/>
      <c r="XEI314" s="28"/>
      <c r="XEJ314" s="28"/>
      <c r="XEK314" s="28"/>
      <c r="XEL314" s="28"/>
      <c r="XEM314" s="28"/>
      <c r="XEN314" s="28"/>
      <c r="XEO314" s="28"/>
      <c r="XEP314" s="28"/>
      <c r="XEQ314" s="28"/>
      <c r="XER314" s="28"/>
      <c r="XES314" s="28"/>
      <c r="XET314" s="28"/>
      <c r="XEU314" s="28"/>
      <c r="XEV314" s="28"/>
      <c r="XEW314" s="28"/>
      <c r="XEX314" s="28"/>
      <c r="XEY314" s="28"/>
      <c r="XEZ314" s="28"/>
      <c r="XFA314" s="28"/>
      <c r="XFB314" s="28"/>
      <c r="XFC314" s="28"/>
      <c r="XFD314" s="28"/>
    </row>
    <row r="315" spans="1:11 16358:16384" s="3" customFormat="1" ht="19.05" customHeight="1">
      <c r="A315" s="110"/>
      <c r="B315" s="112"/>
      <c r="C315" s="112"/>
      <c r="D315" s="112"/>
      <c r="E315" s="112"/>
      <c r="F315" s="29"/>
      <c r="G315" s="29"/>
      <c r="H315" s="29"/>
      <c r="I315" s="29"/>
      <c r="J315" s="114"/>
      <c r="K315" s="29"/>
      <c r="XED315" s="28"/>
      <c r="XEE315" s="28"/>
      <c r="XEF315" s="28"/>
      <c r="XEG315" s="28"/>
      <c r="XEH315" s="28"/>
      <c r="XEI315" s="28"/>
      <c r="XEJ315" s="28"/>
      <c r="XEK315" s="28"/>
      <c r="XEL315" s="28"/>
      <c r="XEM315" s="28"/>
      <c r="XEN315" s="28"/>
      <c r="XEO315" s="28"/>
      <c r="XEP315" s="28"/>
      <c r="XEQ315" s="28"/>
      <c r="XER315" s="28"/>
      <c r="XES315" s="28"/>
      <c r="XET315" s="28"/>
      <c r="XEU315" s="28"/>
      <c r="XEV315" s="28"/>
      <c r="XEW315" s="28"/>
      <c r="XEX315" s="28"/>
      <c r="XEY315" s="28"/>
      <c r="XEZ315" s="28"/>
      <c r="XFA315" s="28"/>
      <c r="XFB315" s="28"/>
      <c r="XFC315" s="28"/>
      <c r="XFD315" s="28"/>
    </row>
    <row r="316" spans="1:11 16358:16384" s="3" customFormat="1" ht="19.05" customHeight="1">
      <c r="A316" s="110"/>
      <c r="B316" s="112"/>
      <c r="C316" s="112"/>
      <c r="D316" s="112"/>
      <c r="E316" s="112"/>
      <c r="F316" s="29"/>
      <c r="G316" s="29"/>
      <c r="H316" s="29"/>
      <c r="I316" s="29"/>
      <c r="J316" s="114"/>
      <c r="K316" s="29"/>
      <c r="XED316" s="28"/>
      <c r="XEE316" s="28"/>
      <c r="XEF316" s="28"/>
      <c r="XEG316" s="28"/>
      <c r="XEH316" s="28"/>
      <c r="XEI316" s="28"/>
      <c r="XEJ316" s="28"/>
      <c r="XEK316" s="28"/>
      <c r="XEL316" s="28"/>
      <c r="XEM316" s="28"/>
      <c r="XEN316" s="28"/>
      <c r="XEO316" s="28"/>
      <c r="XEP316" s="28"/>
      <c r="XEQ316" s="28"/>
      <c r="XER316" s="28"/>
      <c r="XES316" s="28"/>
      <c r="XET316" s="28"/>
      <c r="XEU316" s="28"/>
      <c r="XEV316" s="28"/>
      <c r="XEW316" s="28"/>
      <c r="XEX316" s="28"/>
      <c r="XEY316" s="28"/>
      <c r="XEZ316" s="28"/>
      <c r="XFA316" s="28"/>
      <c r="XFB316" s="28"/>
      <c r="XFC316" s="28"/>
      <c r="XFD316" s="28"/>
    </row>
    <row r="317" spans="1:11 16358:16384" s="3" customFormat="1" ht="19.05" customHeight="1">
      <c r="A317" s="110"/>
      <c r="B317" s="112"/>
      <c r="C317" s="112"/>
      <c r="D317" s="112"/>
      <c r="E317" s="112"/>
      <c r="F317" s="29"/>
      <c r="G317" s="29"/>
      <c r="H317" s="29"/>
      <c r="I317" s="29"/>
      <c r="J317" s="114"/>
      <c r="K317" s="29"/>
      <c r="XED317" s="28"/>
      <c r="XEE317" s="28"/>
      <c r="XEF317" s="28"/>
      <c r="XEG317" s="28"/>
      <c r="XEH317" s="28"/>
      <c r="XEI317" s="28"/>
      <c r="XEJ317" s="28"/>
      <c r="XEK317" s="28"/>
      <c r="XEL317" s="28"/>
      <c r="XEM317" s="28"/>
      <c r="XEN317" s="28"/>
      <c r="XEO317" s="28"/>
      <c r="XEP317" s="28"/>
      <c r="XEQ317" s="28"/>
      <c r="XER317" s="28"/>
      <c r="XES317" s="28"/>
      <c r="XET317" s="28"/>
      <c r="XEU317" s="28"/>
      <c r="XEV317" s="28"/>
      <c r="XEW317" s="28"/>
      <c r="XEX317" s="28"/>
      <c r="XEY317" s="28"/>
      <c r="XEZ317" s="28"/>
      <c r="XFA317" s="28"/>
      <c r="XFB317" s="28"/>
      <c r="XFC317" s="28"/>
      <c r="XFD317" s="28"/>
    </row>
    <row r="318" spans="1:11 16358:16384" s="3" customFormat="1" ht="19.05" customHeight="1">
      <c r="A318" s="110"/>
      <c r="B318" s="112"/>
      <c r="C318" s="112"/>
      <c r="D318" s="112"/>
      <c r="E318" s="112"/>
      <c r="F318" s="29"/>
      <c r="G318" s="29"/>
      <c r="H318" s="29"/>
      <c r="I318" s="29"/>
      <c r="J318" s="114"/>
      <c r="K318" s="29"/>
      <c r="XED318" s="28"/>
      <c r="XEE318" s="28"/>
      <c r="XEF318" s="28"/>
      <c r="XEG318" s="28"/>
      <c r="XEH318" s="28"/>
      <c r="XEI318" s="28"/>
      <c r="XEJ318" s="28"/>
      <c r="XEK318" s="28"/>
      <c r="XEL318" s="28"/>
      <c r="XEM318" s="28"/>
      <c r="XEN318" s="28"/>
      <c r="XEO318" s="28"/>
      <c r="XEP318" s="28"/>
      <c r="XEQ318" s="28"/>
      <c r="XER318" s="28"/>
      <c r="XES318" s="28"/>
      <c r="XET318" s="28"/>
      <c r="XEU318" s="28"/>
      <c r="XEV318" s="28"/>
      <c r="XEW318" s="28"/>
      <c r="XEX318" s="28"/>
      <c r="XEY318" s="28"/>
      <c r="XEZ318" s="28"/>
      <c r="XFA318" s="28"/>
      <c r="XFB318" s="28"/>
      <c r="XFC318" s="28"/>
      <c r="XFD318" s="28"/>
    </row>
  </sheetData>
  <sheetProtection formatCells="0" formatColumns="0" formatRows="0"/>
  <mergeCells count="891">
    <mergeCell ref="J313:J315"/>
    <mergeCell ref="J316:J318"/>
    <mergeCell ref="J286:J288"/>
    <mergeCell ref="J289:J291"/>
    <mergeCell ref="J292:J294"/>
    <mergeCell ref="J295:J297"/>
    <mergeCell ref="J298:J300"/>
    <mergeCell ref="J301:J303"/>
    <mergeCell ref="J304:J306"/>
    <mergeCell ref="J307:J309"/>
    <mergeCell ref="J310:J312"/>
    <mergeCell ref="J259:J261"/>
    <mergeCell ref="J262:J264"/>
    <mergeCell ref="J265:J267"/>
    <mergeCell ref="J268:J270"/>
    <mergeCell ref="J271:J273"/>
    <mergeCell ref="J274:J276"/>
    <mergeCell ref="J277:J279"/>
    <mergeCell ref="J280:J282"/>
    <mergeCell ref="J283:J285"/>
    <mergeCell ref="J232:J234"/>
    <mergeCell ref="J235:J237"/>
    <mergeCell ref="J238:J240"/>
    <mergeCell ref="J241:J243"/>
    <mergeCell ref="J244:J246"/>
    <mergeCell ref="J247:J249"/>
    <mergeCell ref="J250:J252"/>
    <mergeCell ref="J253:J255"/>
    <mergeCell ref="J256:J258"/>
    <mergeCell ref="J205:J207"/>
    <mergeCell ref="J208:J210"/>
    <mergeCell ref="J211:J213"/>
    <mergeCell ref="J214:J216"/>
    <mergeCell ref="J217:J219"/>
    <mergeCell ref="J220:J222"/>
    <mergeCell ref="J223:J225"/>
    <mergeCell ref="J226:J228"/>
    <mergeCell ref="J229:J231"/>
    <mergeCell ref="J178:J180"/>
    <mergeCell ref="J181:J183"/>
    <mergeCell ref="J184:J186"/>
    <mergeCell ref="J187:J189"/>
    <mergeCell ref="J190:J192"/>
    <mergeCell ref="J193:J195"/>
    <mergeCell ref="J196:J198"/>
    <mergeCell ref="J199:J201"/>
    <mergeCell ref="J202:J204"/>
    <mergeCell ref="J151:J153"/>
    <mergeCell ref="J154:J156"/>
    <mergeCell ref="J157:J159"/>
    <mergeCell ref="J160:J162"/>
    <mergeCell ref="J163:J165"/>
    <mergeCell ref="J166:J168"/>
    <mergeCell ref="J169:J171"/>
    <mergeCell ref="J172:J174"/>
    <mergeCell ref="J175:J177"/>
    <mergeCell ref="J124:J126"/>
    <mergeCell ref="J127:J129"/>
    <mergeCell ref="J130:J132"/>
    <mergeCell ref="J133:J135"/>
    <mergeCell ref="J136:J138"/>
    <mergeCell ref="J139:J141"/>
    <mergeCell ref="J142:J144"/>
    <mergeCell ref="J145:J147"/>
    <mergeCell ref="J148:J150"/>
    <mergeCell ref="J97:J99"/>
    <mergeCell ref="J100:J102"/>
    <mergeCell ref="J103:J105"/>
    <mergeCell ref="J106:J108"/>
    <mergeCell ref="J109:J111"/>
    <mergeCell ref="J112:J114"/>
    <mergeCell ref="J115:J117"/>
    <mergeCell ref="J118:J120"/>
    <mergeCell ref="J121:J123"/>
    <mergeCell ref="J70:J72"/>
    <mergeCell ref="J73:J75"/>
    <mergeCell ref="J76:J78"/>
    <mergeCell ref="J79:J81"/>
    <mergeCell ref="J82:J84"/>
    <mergeCell ref="J85:J87"/>
    <mergeCell ref="J88:J90"/>
    <mergeCell ref="J91:J93"/>
    <mergeCell ref="J94:J96"/>
    <mergeCell ref="J43:J45"/>
    <mergeCell ref="J46:J48"/>
    <mergeCell ref="J49:J51"/>
    <mergeCell ref="J52:J54"/>
    <mergeCell ref="J55:J57"/>
    <mergeCell ref="J58:J60"/>
    <mergeCell ref="J61:J63"/>
    <mergeCell ref="J64:J66"/>
    <mergeCell ref="J67:J69"/>
    <mergeCell ref="J16:J18"/>
    <mergeCell ref="J19:J21"/>
    <mergeCell ref="J22:J24"/>
    <mergeCell ref="J25:J27"/>
    <mergeCell ref="J28:J30"/>
    <mergeCell ref="J31:J33"/>
    <mergeCell ref="J34:J36"/>
    <mergeCell ref="J37:J39"/>
    <mergeCell ref="J40:J42"/>
    <mergeCell ref="I169:I171"/>
    <mergeCell ref="I172:I174"/>
    <mergeCell ref="I175:I177"/>
    <mergeCell ref="I178:I180"/>
    <mergeCell ref="I181:I183"/>
    <mergeCell ref="I184:I186"/>
    <mergeCell ref="I187:I189"/>
    <mergeCell ref="I190:I192"/>
    <mergeCell ref="I193:I195"/>
    <mergeCell ref="I142:I144"/>
    <mergeCell ref="I145:I147"/>
    <mergeCell ref="I148:I150"/>
    <mergeCell ref="I151:I153"/>
    <mergeCell ref="I154:I156"/>
    <mergeCell ref="I157:I159"/>
    <mergeCell ref="I160:I162"/>
    <mergeCell ref="I163:I165"/>
    <mergeCell ref="I166:I168"/>
    <mergeCell ref="I115:I117"/>
    <mergeCell ref="I118:I120"/>
    <mergeCell ref="I121:I123"/>
    <mergeCell ref="I124:I126"/>
    <mergeCell ref="I127:I129"/>
    <mergeCell ref="I130:I132"/>
    <mergeCell ref="I133:I135"/>
    <mergeCell ref="I136:I138"/>
    <mergeCell ref="I139:I141"/>
    <mergeCell ref="I88:I90"/>
    <mergeCell ref="I91:I93"/>
    <mergeCell ref="I94:I96"/>
    <mergeCell ref="I97:I99"/>
    <mergeCell ref="I100:I102"/>
    <mergeCell ref="I103:I105"/>
    <mergeCell ref="I106:I108"/>
    <mergeCell ref="I109:I111"/>
    <mergeCell ref="I112:I114"/>
    <mergeCell ref="I61:I63"/>
    <mergeCell ref="I64:I66"/>
    <mergeCell ref="I67:I69"/>
    <mergeCell ref="I70:I72"/>
    <mergeCell ref="I73:I75"/>
    <mergeCell ref="I76:I78"/>
    <mergeCell ref="I79:I81"/>
    <mergeCell ref="I82:I84"/>
    <mergeCell ref="I85:I87"/>
    <mergeCell ref="H181:H183"/>
    <mergeCell ref="H184:H186"/>
    <mergeCell ref="H187:H189"/>
    <mergeCell ref="H190:H192"/>
    <mergeCell ref="H193:H195"/>
    <mergeCell ref="I4:I6"/>
    <mergeCell ref="I7:I9"/>
    <mergeCell ref="I10:I12"/>
    <mergeCell ref="I13:I15"/>
    <mergeCell ref="I16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4"/>
    <mergeCell ref="I55:I57"/>
    <mergeCell ref="I58:I60"/>
    <mergeCell ref="H154:H156"/>
    <mergeCell ref="H157:H159"/>
    <mergeCell ref="H160:H162"/>
    <mergeCell ref="H163:H165"/>
    <mergeCell ref="H166:H168"/>
    <mergeCell ref="H169:H171"/>
    <mergeCell ref="H172:H174"/>
    <mergeCell ref="H175:H177"/>
    <mergeCell ref="H178:H180"/>
    <mergeCell ref="H127:H129"/>
    <mergeCell ref="H130:H132"/>
    <mergeCell ref="H133:H135"/>
    <mergeCell ref="H136:H138"/>
    <mergeCell ref="H139:H141"/>
    <mergeCell ref="H142:H144"/>
    <mergeCell ref="H145:H147"/>
    <mergeCell ref="H148:H150"/>
    <mergeCell ref="H151:H153"/>
    <mergeCell ref="H100:H102"/>
    <mergeCell ref="H103:H105"/>
    <mergeCell ref="H106:H108"/>
    <mergeCell ref="H109:H111"/>
    <mergeCell ref="H112:H114"/>
    <mergeCell ref="H115:H117"/>
    <mergeCell ref="H118:H120"/>
    <mergeCell ref="H121:H123"/>
    <mergeCell ref="H124:H126"/>
    <mergeCell ref="H73:H75"/>
    <mergeCell ref="H76:H78"/>
    <mergeCell ref="H79:H81"/>
    <mergeCell ref="H82:H84"/>
    <mergeCell ref="H85:H87"/>
    <mergeCell ref="H88:H90"/>
    <mergeCell ref="H91:H93"/>
    <mergeCell ref="H94:H96"/>
    <mergeCell ref="H97:H99"/>
    <mergeCell ref="G193:G195"/>
    <mergeCell ref="H4:H6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H55:H57"/>
    <mergeCell ref="H58:H60"/>
    <mergeCell ref="H61:H63"/>
    <mergeCell ref="H64:H66"/>
    <mergeCell ref="H67:H69"/>
    <mergeCell ref="H70:H72"/>
    <mergeCell ref="G166:G168"/>
    <mergeCell ref="G169:G171"/>
    <mergeCell ref="G172:G174"/>
    <mergeCell ref="G175:G177"/>
    <mergeCell ref="G178:G180"/>
    <mergeCell ref="G181:G183"/>
    <mergeCell ref="G184:G186"/>
    <mergeCell ref="G187:G189"/>
    <mergeCell ref="G190:G192"/>
    <mergeCell ref="G139:G141"/>
    <mergeCell ref="G142:G144"/>
    <mergeCell ref="G145:G147"/>
    <mergeCell ref="G148:G150"/>
    <mergeCell ref="G151:G153"/>
    <mergeCell ref="G154:G156"/>
    <mergeCell ref="G157:G159"/>
    <mergeCell ref="G160:G162"/>
    <mergeCell ref="G163:G165"/>
    <mergeCell ref="G112:G114"/>
    <mergeCell ref="G115:G117"/>
    <mergeCell ref="G118:G120"/>
    <mergeCell ref="G121:G123"/>
    <mergeCell ref="G124:G126"/>
    <mergeCell ref="G127:G129"/>
    <mergeCell ref="G130:G132"/>
    <mergeCell ref="G133:G135"/>
    <mergeCell ref="G136:G138"/>
    <mergeCell ref="G85:G87"/>
    <mergeCell ref="G88:G90"/>
    <mergeCell ref="G91:G93"/>
    <mergeCell ref="G94:G96"/>
    <mergeCell ref="G97:G99"/>
    <mergeCell ref="G100:G102"/>
    <mergeCell ref="G103:G105"/>
    <mergeCell ref="G106:G108"/>
    <mergeCell ref="G109:G111"/>
    <mergeCell ref="G58:G60"/>
    <mergeCell ref="G61:G63"/>
    <mergeCell ref="G64:G66"/>
    <mergeCell ref="G67:G69"/>
    <mergeCell ref="G70:G72"/>
    <mergeCell ref="G73:G75"/>
    <mergeCell ref="G76:G78"/>
    <mergeCell ref="G79:G81"/>
    <mergeCell ref="G82:G84"/>
    <mergeCell ref="F178:F180"/>
    <mergeCell ref="F181:F183"/>
    <mergeCell ref="F184:F186"/>
    <mergeCell ref="F187:F189"/>
    <mergeCell ref="F190:F192"/>
    <mergeCell ref="F193:F195"/>
    <mergeCell ref="G4:G6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4"/>
    <mergeCell ref="G55:G57"/>
    <mergeCell ref="F151:F153"/>
    <mergeCell ref="F154:F156"/>
    <mergeCell ref="F157:F159"/>
    <mergeCell ref="F160:F162"/>
    <mergeCell ref="F163:F165"/>
    <mergeCell ref="F166:F168"/>
    <mergeCell ref="F169:F171"/>
    <mergeCell ref="F172:F174"/>
    <mergeCell ref="F175:F177"/>
    <mergeCell ref="F124:F126"/>
    <mergeCell ref="F127:F129"/>
    <mergeCell ref="F130:F132"/>
    <mergeCell ref="F133:F135"/>
    <mergeCell ref="F136:F138"/>
    <mergeCell ref="F139:F141"/>
    <mergeCell ref="F142:F144"/>
    <mergeCell ref="F145:F147"/>
    <mergeCell ref="F148:F150"/>
    <mergeCell ref="F97:F99"/>
    <mergeCell ref="F100:F102"/>
    <mergeCell ref="F103:F105"/>
    <mergeCell ref="F106:F108"/>
    <mergeCell ref="F109:F111"/>
    <mergeCell ref="F112:F114"/>
    <mergeCell ref="F115:F117"/>
    <mergeCell ref="F118:F120"/>
    <mergeCell ref="F121:F123"/>
    <mergeCell ref="F70:F72"/>
    <mergeCell ref="F73:F75"/>
    <mergeCell ref="F76:F78"/>
    <mergeCell ref="F79:F81"/>
    <mergeCell ref="F82:F84"/>
    <mergeCell ref="F85:F87"/>
    <mergeCell ref="F88:F90"/>
    <mergeCell ref="F91:F93"/>
    <mergeCell ref="F94:F96"/>
    <mergeCell ref="E313:E315"/>
    <mergeCell ref="E316:E318"/>
    <mergeCell ref="F4:F6"/>
    <mergeCell ref="F7:F9"/>
    <mergeCell ref="F10:F12"/>
    <mergeCell ref="F13:F15"/>
    <mergeCell ref="F16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E286:E288"/>
    <mergeCell ref="E289:E291"/>
    <mergeCell ref="E292:E294"/>
    <mergeCell ref="E295:E297"/>
    <mergeCell ref="E298:E300"/>
    <mergeCell ref="E301:E303"/>
    <mergeCell ref="E304:E306"/>
    <mergeCell ref="E307:E309"/>
    <mergeCell ref="E310:E312"/>
    <mergeCell ref="E259:E261"/>
    <mergeCell ref="E262:E264"/>
    <mergeCell ref="E265:E267"/>
    <mergeCell ref="E268:E270"/>
    <mergeCell ref="E271:E273"/>
    <mergeCell ref="E274:E276"/>
    <mergeCell ref="E277:E279"/>
    <mergeCell ref="E280:E282"/>
    <mergeCell ref="E283:E285"/>
    <mergeCell ref="E232:E234"/>
    <mergeCell ref="E235:E237"/>
    <mergeCell ref="E238:E240"/>
    <mergeCell ref="E241:E243"/>
    <mergeCell ref="E244:E246"/>
    <mergeCell ref="E247:E249"/>
    <mergeCell ref="E250:E252"/>
    <mergeCell ref="E253:E255"/>
    <mergeCell ref="E256:E258"/>
    <mergeCell ref="E205:E207"/>
    <mergeCell ref="E208:E210"/>
    <mergeCell ref="E211:E213"/>
    <mergeCell ref="E214:E216"/>
    <mergeCell ref="E217:E219"/>
    <mergeCell ref="E220:E222"/>
    <mergeCell ref="E223:E225"/>
    <mergeCell ref="E226:E228"/>
    <mergeCell ref="E229:E231"/>
    <mergeCell ref="E178:E180"/>
    <mergeCell ref="E181:E183"/>
    <mergeCell ref="E184:E186"/>
    <mergeCell ref="E187:E189"/>
    <mergeCell ref="E190:E192"/>
    <mergeCell ref="E193:E195"/>
    <mergeCell ref="E196:E198"/>
    <mergeCell ref="E199:E201"/>
    <mergeCell ref="E202:E204"/>
    <mergeCell ref="E151:E153"/>
    <mergeCell ref="E154:E156"/>
    <mergeCell ref="E157:E159"/>
    <mergeCell ref="E160:E162"/>
    <mergeCell ref="E163:E165"/>
    <mergeCell ref="E166:E168"/>
    <mergeCell ref="E169:E171"/>
    <mergeCell ref="E172:E174"/>
    <mergeCell ref="E175:E177"/>
    <mergeCell ref="E124:E126"/>
    <mergeCell ref="E127:E129"/>
    <mergeCell ref="E130:E132"/>
    <mergeCell ref="E133:E135"/>
    <mergeCell ref="E136:E138"/>
    <mergeCell ref="E139:E141"/>
    <mergeCell ref="E142:E144"/>
    <mergeCell ref="E145:E147"/>
    <mergeCell ref="E148:E150"/>
    <mergeCell ref="E97:E99"/>
    <mergeCell ref="E100:E102"/>
    <mergeCell ref="E103:E105"/>
    <mergeCell ref="E106:E108"/>
    <mergeCell ref="E109:E111"/>
    <mergeCell ref="E112:E114"/>
    <mergeCell ref="E115:E117"/>
    <mergeCell ref="E118:E120"/>
    <mergeCell ref="E121:E123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D313:D315"/>
    <mergeCell ref="D316:D318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D286:D288"/>
    <mergeCell ref="D289:D291"/>
    <mergeCell ref="D292:D294"/>
    <mergeCell ref="D295:D297"/>
    <mergeCell ref="D298:D300"/>
    <mergeCell ref="D301:D303"/>
    <mergeCell ref="D304:D306"/>
    <mergeCell ref="D307:D309"/>
    <mergeCell ref="D310:D312"/>
    <mergeCell ref="D259:D261"/>
    <mergeCell ref="D262:D264"/>
    <mergeCell ref="D265:D267"/>
    <mergeCell ref="D268:D270"/>
    <mergeCell ref="D271:D273"/>
    <mergeCell ref="D274:D276"/>
    <mergeCell ref="D277:D279"/>
    <mergeCell ref="D280:D282"/>
    <mergeCell ref="D283:D285"/>
    <mergeCell ref="D232:D234"/>
    <mergeCell ref="D235:D237"/>
    <mergeCell ref="D238:D240"/>
    <mergeCell ref="D241:D243"/>
    <mergeCell ref="D244:D246"/>
    <mergeCell ref="D247:D249"/>
    <mergeCell ref="D250:D252"/>
    <mergeCell ref="D253:D255"/>
    <mergeCell ref="D256:D258"/>
    <mergeCell ref="D205:D207"/>
    <mergeCell ref="D208:D210"/>
    <mergeCell ref="D211:D213"/>
    <mergeCell ref="D214:D216"/>
    <mergeCell ref="D217:D219"/>
    <mergeCell ref="D220:D222"/>
    <mergeCell ref="D223:D225"/>
    <mergeCell ref="D226:D228"/>
    <mergeCell ref="D229:D231"/>
    <mergeCell ref="D178:D180"/>
    <mergeCell ref="D181:D183"/>
    <mergeCell ref="D184:D186"/>
    <mergeCell ref="D187:D189"/>
    <mergeCell ref="D190:D192"/>
    <mergeCell ref="D193:D195"/>
    <mergeCell ref="D196:D198"/>
    <mergeCell ref="D199:D201"/>
    <mergeCell ref="D202:D204"/>
    <mergeCell ref="D151:D153"/>
    <mergeCell ref="D154:D156"/>
    <mergeCell ref="D157:D159"/>
    <mergeCell ref="D160:D162"/>
    <mergeCell ref="D163:D165"/>
    <mergeCell ref="D166:D168"/>
    <mergeCell ref="D169:D171"/>
    <mergeCell ref="D172:D174"/>
    <mergeCell ref="D175:D177"/>
    <mergeCell ref="D124:D126"/>
    <mergeCell ref="D127:D129"/>
    <mergeCell ref="D130:D132"/>
    <mergeCell ref="D133:D135"/>
    <mergeCell ref="D136:D138"/>
    <mergeCell ref="D139:D141"/>
    <mergeCell ref="D142:D144"/>
    <mergeCell ref="D145:D147"/>
    <mergeCell ref="D148:D150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C313:C315"/>
    <mergeCell ref="C316:C318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C286:C288"/>
    <mergeCell ref="C289:C291"/>
    <mergeCell ref="C292:C294"/>
    <mergeCell ref="C295:C297"/>
    <mergeCell ref="C298:C300"/>
    <mergeCell ref="C301:C303"/>
    <mergeCell ref="C304:C306"/>
    <mergeCell ref="C307:C309"/>
    <mergeCell ref="C310:C312"/>
    <mergeCell ref="C259:C261"/>
    <mergeCell ref="C262:C264"/>
    <mergeCell ref="C265:C267"/>
    <mergeCell ref="C268:C270"/>
    <mergeCell ref="C271:C273"/>
    <mergeCell ref="C274:C276"/>
    <mergeCell ref="C277:C279"/>
    <mergeCell ref="C280:C282"/>
    <mergeCell ref="C283:C285"/>
    <mergeCell ref="C232:C234"/>
    <mergeCell ref="C235:C237"/>
    <mergeCell ref="C238:C240"/>
    <mergeCell ref="C241:C243"/>
    <mergeCell ref="C244:C246"/>
    <mergeCell ref="C247:C249"/>
    <mergeCell ref="C250:C252"/>
    <mergeCell ref="C253:C255"/>
    <mergeCell ref="C256:C258"/>
    <mergeCell ref="C205:C207"/>
    <mergeCell ref="C208:C210"/>
    <mergeCell ref="C211:C213"/>
    <mergeCell ref="C214:C216"/>
    <mergeCell ref="C217:C219"/>
    <mergeCell ref="C220:C222"/>
    <mergeCell ref="C223:C225"/>
    <mergeCell ref="C226:C228"/>
    <mergeCell ref="C229:C231"/>
    <mergeCell ref="C178:C180"/>
    <mergeCell ref="C181:C183"/>
    <mergeCell ref="C184:C186"/>
    <mergeCell ref="C187:C189"/>
    <mergeCell ref="C190:C192"/>
    <mergeCell ref="C193:C195"/>
    <mergeCell ref="C196:C198"/>
    <mergeCell ref="C199:C201"/>
    <mergeCell ref="C202:C204"/>
    <mergeCell ref="C151:C153"/>
    <mergeCell ref="C154:C156"/>
    <mergeCell ref="C157:C159"/>
    <mergeCell ref="C160:C162"/>
    <mergeCell ref="C163:C165"/>
    <mergeCell ref="C166:C168"/>
    <mergeCell ref="C169:C171"/>
    <mergeCell ref="C172:C174"/>
    <mergeCell ref="C175:C177"/>
    <mergeCell ref="C124:C126"/>
    <mergeCell ref="C127:C129"/>
    <mergeCell ref="C130:C132"/>
    <mergeCell ref="C133:C135"/>
    <mergeCell ref="C136:C138"/>
    <mergeCell ref="C139:C141"/>
    <mergeCell ref="C142:C144"/>
    <mergeCell ref="C145:C147"/>
    <mergeCell ref="C148:C150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B313:B315"/>
    <mergeCell ref="B316:B318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B286:B288"/>
    <mergeCell ref="B289:B291"/>
    <mergeCell ref="B292:B294"/>
    <mergeCell ref="B295:B297"/>
    <mergeCell ref="B298:B300"/>
    <mergeCell ref="B301:B303"/>
    <mergeCell ref="B304:B306"/>
    <mergeCell ref="B307:B309"/>
    <mergeCell ref="B310:B312"/>
    <mergeCell ref="B259:B261"/>
    <mergeCell ref="B262:B264"/>
    <mergeCell ref="B265:B267"/>
    <mergeCell ref="B268:B270"/>
    <mergeCell ref="B271:B273"/>
    <mergeCell ref="B274:B276"/>
    <mergeCell ref="B277:B279"/>
    <mergeCell ref="B280:B282"/>
    <mergeCell ref="B283:B285"/>
    <mergeCell ref="B232:B234"/>
    <mergeCell ref="B235:B237"/>
    <mergeCell ref="B238:B240"/>
    <mergeCell ref="B241:B243"/>
    <mergeCell ref="B244:B246"/>
    <mergeCell ref="B247:B249"/>
    <mergeCell ref="B250:B252"/>
    <mergeCell ref="B253:B255"/>
    <mergeCell ref="B256:B258"/>
    <mergeCell ref="B205:B207"/>
    <mergeCell ref="B208:B210"/>
    <mergeCell ref="B211:B213"/>
    <mergeCell ref="B214:B216"/>
    <mergeCell ref="B217:B219"/>
    <mergeCell ref="B220:B222"/>
    <mergeCell ref="B223:B225"/>
    <mergeCell ref="B226:B228"/>
    <mergeCell ref="B229:B231"/>
    <mergeCell ref="B178:B180"/>
    <mergeCell ref="B181:B183"/>
    <mergeCell ref="B184:B186"/>
    <mergeCell ref="B187:B189"/>
    <mergeCell ref="B190:B192"/>
    <mergeCell ref="B193:B195"/>
    <mergeCell ref="B196:B198"/>
    <mergeCell ref="B199:B201"/>
    <mergeCell ref="B202:B204"/>
    <mergeCell ref="B151:B153"/>
    <mergeCell ref="B154:B156"/>
    <mergeCell ref="B157:B159"/>
    <mergeCell ref="B160:B162"/>
    <mergeCell ref="B163:B165"/>
    <mergeCell ref="B166:B168"/>
    <mergeCell ref="B169:B171"/>
    <mergeCell ref="B172:B174"/>
    <mergeCell ref="B175:B177"/>
    <mergeCell ref="B124:B126"/>
    <mergeCell ref="B127:B129"/>
    <mergeCell ref="B130:B132"/>
    <mergeCell ref="B133:B135"/>
    <mergeCell ref="B136:B138"/>
    <mergeCell ref="B139:B141"/>
    <mergeCell ref="B142:B144"/>
    <mergeCell ref="B145:B147"/>
    <mergeCell ref="B148:B150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A313:A315"/>
    <mergeCell ref="A316:A318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A286:A288"/>
    <mergeCell ref="A289:A291"/>
    <mergeCell ref="A292:A294"/>
    <mergeCell ref="A295:A297"/>
    <mergeCell ref="A298:A300"/>
    <mergeCell ref="A301:A303"/>
    <mergeCell ref="A304:A306"/>
    <mergeCell ref="A307:A309"/>
    <mergeCell ref="A310:A312"/>
    <mergeCell ref="A259:A261"/>
    <mergeCell ref="A262:A264"/>
    <mergeCell ref="A265:A267"/>
    <mergeCell ref="A268:A270"/>
    <mergeCell ref="A271:A273"/>
    <mergeCell ref="A274:A276"/>
    <mergeCell ref="A277:A279"/>
    <mergeCell ref="A280:A282"/>
    <mergeCell ref="A283:A285"/>
    <mergeCell ref="A232:A234"/>
    <mergeCell ref="A235:A237"/>
    <mergeCell ref="A238:A240"/>
    <mergeCell ref="A241:A243"/>
    <mergeCell ref="A244:A246"/>
    <mergeCell ref="A247:A249"/>
    <mergeCell ref="A250:A252"/>
    <mergeCell ref="A253:A255"/>
    <mergeCell ref="A256:A258"/>
    <mergeCell ref="A205:A207"/>
    <mergeCell ref="A208:A210"/>
    <mergeCell ref="A211:A213"/>
    <mergeCell ref="A214:A216"/>
    <mergeCell ref="A217:A219"/>
    <mergeCell ref="A220:A222"/>
    <mergeCell ref="A223:A225"/>
    <mergeCell ref="A226:A228"/>
    <mergeCell ref="A229:A231"/>
    <mergeCell ref="A178:A180"/>
    <mergeCell ref="A181:A183"/>
    <mergeCell ref="A184:A186"/>
    <mergeCell ref="A187:A189"/>
    <mergeCell ref="A190:A192"/>
    <mergeCell ref="A193:A195"/>
    <mergeCell ref="A196:A198"/>
    <mergeCell ref="A199:A201"/>
    <mergeCell ref="A202:A204"/>
    <mergeCell ref="A151:A153"/>
    <mergeCell ref="A154:A156"/>
    <mergeCell ref="A157:A159"/>
    <mergeCell ref="A160:A162"/>
    <mergeCell ref="A163:A165"/>
    <mergeCell ref="A166:A168"/>
    <mergeCell ref="A169:A171"/>
    <mergeCell ref="A172:A174"/>
    <mergeCell ref="A175:A177"/>
    <mergeCell ref="A124:A126"/>
    <mergeCell ref="A127:A129"/>
    <mergeCell ref="A130:A132"/>
    <mergeCell ref="A133:A135"/>
    <mergeCell ref="A136:A138"/>
    <mergeCell ref="A139:A141"/>
    <mergeCell ref="A142:A144"/>
    <mergeCell ref="A145:A147"/>
    <mergeCell ref="A148:A150"/>
    <mergeCell ref="A97:A99"/>
    <mergeCell ref="A100:A102"/>
    <mergeCell ref="A103:A105"/>
    <mergeCell ref="A106:A108"/>
    <mergeCell ref="A109:A111"/>
    <mergeCell ref="A112:A114"/>
    <mergeCell ref="A115:A117"/>
    <mergeCell ref="A118:A120"/>
    <mergeCell ref="A121:A123"/>
    <mergeCell ref="A70:A72"/>
    <mergeCell ref="A73:A75"/>
    <mergeCell ref="A76:A78"/>
    <mergeCell ref="A79:A81"/>
    <mergeCell ref="A82:A84"/>
    <mergeCell ref="A85:A87"/>
    <mergeCell ref="A88:A90"/>
    <mergeCell ref="A91:A93"/>
    <mergeCell ref="A94:A96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1:AP1"/>
    <mergeCell ref="A2:B2"/>
    <mergeCell ref="J2:L2"/>
    <mergeCell ref="N2:Z2"/>
    <mergeCell ref="AJ2:AN2"/>
    <mergeCell ref="A4:A6"/>
    <mergeCell ref="A7:A9"/>
    <mergeCell ref="A10:A12"/>
    <mergeCell ref="A13:A15"/>
    <mergeCell ref="J4:J6"/>
    <mergeCell ref="J7:J9"/>
    <mergeCell ref="J10:J12"/>
    <mergeCell ref="J13:J15"/>
  </mergeCells>
  <dataValidations count="4">
    <dataValidation type="list" allowBlank="1" showInputMessage="1" showErrorMessage="1" sqref="L4:AP5 L7:AP8 L10:AP11 L13:AP14 L16:AP17 L19:AP20 L22:AP23 L25:AP26 L28:AP29 L31:AP32 L34:AP35 L37:AP38 L40:AP41 L43:AP44 L46:AP47 L49:AP50 L52:AP53 L55:AP56 L58:AP59 L61:AP62 L64:AP65 L67:AP68 L70:AP71 L73:AP74 L76:AP77 L79:AP80 L82:AP83 L85:AP86 L88:AP89 L91:AP92 L94:AP95 L97:AP98 L100:AP101 L103:AP104 L106:AP107 L109:AP110 L112:AP113 L115:AP116 L118:AP119 L121:AP122 L124:AP125 L127:AP128 L130:AP131 L133:AP134 L136:AP137 L139:AP140 L142:AP143 L145:AP146 L148:AP149 L151:AP152 L154:AP155 L157:AP158 L160:AP161 L163:AP164 L166:AP167 L169:AP170 L172:AP173 L175:AP176 L178:AP179 L181:AP182 L184:AP185 L187:AP188 L190:AP191 L193:AP194">
      <formula1>"出勤,事假,病假,休假,缺勤,放假"</formula1>
    </dataValidation>
    <dataValidation type="list" allowBlank="1" showInputMessage="1" showErrorMessage="1" sqref="A2:B2">
      <formula1>年份</formula1>
    </dataValidation>
    <dataValidation type="list" allowBlank="1" showInputMessage="1" showErrorMessage="1" sqref="C2">
      <formula1>月份</formula1>
    </dataValidation>
    <dataValidation type="list" allowBlank="1" showInputMessage="1" showErrorMessage="1" sqref="L196:AP197 L199:AP200 L202:AP203 L205:AP206 L208:AP209 L211:AP212 L214:AP215 L217:AP218 L220:AP221 L223:AP224 L226:AP227 L229:AP230 L232:AP233 L235:AP236 L238:AP239 L241:AP242 L244:AP245 L247:AP248 L250:AP251 L253:AP254 L256:AP257 L259:AP260 L262:AP263 L265:AP266 L268:AP269 L271:AP272 L274:AP275 L277:AP278 L280:AP281 L283:AP284 L286:AP287 L289:AP290 L292:AP293 L295:AP296 L298:AP299 L301:AP302 L304:AP305 L307:AP308 L310:AP311 L313:AP314 L316:AP317">
      <formula1>"√,×"</formula1>
    </dataValidation>
  </dataValidations>
  <printOptions horizontalCentered="1"/>
  <pageMargins left="0.196527777777778" right="0.196527777777778" top="0.196527777777778" bottom="0.196527777777778" header="0" footer="0"/>
  <pageSetup fitToHeight="0" orientation="landscape" pageOrder="overThenDown" paperSize="9" scale="5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7">
    <pageSetUpPr fitToPage="1"/>
  </sheetPr>
  <dimension ref="A1:XFD318"/>
  <sheetViews>
    <sheetView showGridLines="0" showZeros="0" tabSelected="1" workbookViewId="0" topLeftCell="A1">
      <selection pane="topLeft" activeCell="AD25" sqref="AD25"/>
    </sheetView>
  </sheetViews>
  <sheetFormatPr defaultColWidth="9" defaultRowHeight="19.05" customHeight="1"/>
  <cols>
    <col min="1" max="1" width="4.7" style="1" customWidth="1"/>
    <col min="2" max="2" width="7.9" style="1" customWidth="1"/>
    <col min="3" max="3" width="8" style="1" customWidth="1"/>
    <col min="4" max="4" width="9.9" style="1" customWidth="1"/>
    <col min="5" max="9" width="6.9" style="1" customWidth="1"/>
    <col min="10" max="10" width="8.7" style="4" customWidth="1"/>
    <col min="11" max="11" width="6.9" style="1" customWidth="1"/>
    <col min="12" max="42" width="4.3" style="1" customWidth="1"/>
    <col min="43" max="43" width="1.8" style="1" customWidth="1"/>
    <col min="44" max="16357" width="9" style="1"/>
    <col min="16358" max="16384" width="9" style="5"/>
  </cols>
  <sheetData>
    <row r="1" spans="1:42" s="1" customFormat="1" ht="39" customHeight="1">
      <c r="A1" s="96" t="s">
        <v>78</v>
      </c>
      <c r="B1" s="96"/>
      <c r="C1" s="96"/>
      <c r="D1" s="96"/>
      <c r="E1" s="96"/>
      <c r="F1" s="96"/>
      <c r="G1" s="96"/>
      <c r="H1" s="96"/>
      <c r="I1" s="96"/>
      <c r="J1" s="103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</row>
    <row r="2" spans="1:42" s="1" customFormat="1" ht="19.95" customHeight="1">
      <c r="A2" s="104">
        <v>2022</v>
      </c>
      <c r="B2" s="104"/>
      <c r="C2" s="6">
        <v>12</v>
      </c>
      <c r="E2" s="7"/>
      <c r="F2" s="7"/>
      <c r="G2" s="7"/>
      <c r="H2" s="7"/>
      <c r="I2" s="7"/>
      <c r="J2" s="105" t="str">
        <f>"本月 "&amp;DAY(DATE(A2,C2+1,1)-1)&amp;" 天"</f>
        <v>本月 31 天</v>
      </c>
      <c r="K2" s="106"/>
      <c r="L2" s="106"/>
      <c r="M2" s="13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22"/>
      <c r="AB2" s="22"/>
      <c r="AC2" s="22"/>
      <c r="AD2" s="22"/>
      <c r="AE2" s="22"/>
      <c r="AF2" s="23"/>
      <c r="AG2" s="23"/>
      <c r="AH2" s="23"/>
      <c r="AI2" s="23"/>
      <c r="AJ2" s="108" t="s">
        <v>79</v>
      </c>
      <c r="AK2" s="108"/>
      <c r="AL2" s="108"/>
      <c r="AM2" s="108"/>
      <c r="AN2" s="108"/>
      <c r="AO2" s="23">
        <v>7</v>
      </c>
      <c r="AP2" s="24" t="s">
        <v>80</v>
      </c>
    </row>
    <row r="3" spans="1:42" s="2" customFormat="1" ht="49.95" customHeight="1">
      <c r="A3" s="8" t="s">
        <v>81</v>
      </c>
      <c r="B3" s="9" t="s">
        <v>1</v>
      </c>
      <c r="C3" s="10" t="s">
        <v>62</v>
      </c>
      <c r="D3" s="11" t="s">
        <v>63</v>
      </c>
      <c r="E3" s="11" t="s">
        <v>64</v>
      </c>
      <c r="F3" s="12" t="s">
        <v>65</v>
      </c>
      <c r="G3" s="12" t="s">
        <v>66</v>
      </c>
      <c r="H3" s="12" t="s">
        <v>67</v>
      </c>
      <c r="I3" s="12" t="s">
        <v>68</v>
      </c>
      <c r="J3" s="14" t="s">
        <v>69</v>
      </c>
      <c r="K3" s="12" t="s">
        <v>82</v>
      </c>
      <c r="L3" s="15">
        <f t="shared" si="0" ref="L3:AP3">IF(MONTH(DATE($A$2,$C$2,COLUMN(A1)))=$C$2,DATE($A$2,$C$2,COLUMN(A1)),"")</f>
        <v>44896</v>
      </c>
      <c r="M3" s="15">
        <f t="shared" si="0"/>
        <v>44897</v>
      </c>
      <c r="N3" s="15">
        <f t="shared" si="0"/>
        <v>44898</v>
      </c>
      <c r="O3" s="15">
        <f t="shared" si="0"/>
        <v>44899</v>
      </c>
      <c r="P3" s="15">
        <f t="shared" si="0"/>
        <v>44900</v>
      </c>
      <c r="Q3" s="15">
        <f t="shared" si="0"/>
        <v>44901</v>
      </c>
      <c r="R3" s="15">
        <f t="shared" si="0"/>
        <v>44902</v>
      </c>
      <c r="S3" s="15">
        <f t="shared" si="0"/>
        <v>44903</v>
      </c>
      <c r="T3" s="15">
        <f t="shared" si="0"/>
        <v>44904</v>
      </c>
      <c r="U3" s="15">
        <f t="shared" si="0"/>
        <v>44905</v>
      </c>
      <c r="V3" s="15">
        <f t="shared" si="0"/>
        <v>44906</v>
      </c>
      <c r="W3" s="15">
        <f t="shared" si="0"/>
        <v>44907</v>
      </c>
      <c r="X3" s="15">
        <f t="shared" si="0"/>
        <v>44908</v>
      </c>
      <c r="Y3" s="15">
        <f t="shared" si="0"/>
        <v>44909</v>
      </c>
      <c r="Z3" s="15">
        <f t="shared" si="0"/>
        <v>44910</v>
      </c>
      <c r="AA3" s="15">
        <f t="shared" si="0"/>
        <v>44911</v>
      </c>
      <c r="AB3" s="15">
        <f t="shared" si="0"/>
        <v>44912</v>
      </c>
      <c r="AC3" s="15">
        <f t="shared" si="0"/>
        <v>44913</v>
      </c>
      <c r="AD3" s="15">
        <f t="shared" si="0"/>
        <v>44914</v>
      </c>
      <c r="AE3" s="15">
        <f t="shared" si="0"/>
        <v>44915</v>
      </c>
      <c r="AF3" s="15">
        <f t="shared" si="0"/>
        <v>44916</v>
      </c>
      <c r="AG3" s="15">
        <f t="shared" si="0"/>
        <v>44917</v>
      </c>
      <c r="AH3" s="15">
        <f t="shared" si="0"/>
        <v>44918</v>
      </c>
      <c r="AI3" s="15">
        <f t="shared" si="0"/>
        <v>44919</v>
      </c>
      <c r="AJ3" s="15">
        <f t="shared" si="0"/>
        <v>44920</v>
      </c>
      <c r="AK3" s="15">
        <f t="shared" si="0"/>
        <v>44921</v>
      </c>
      <c r="AL3" s="15">
        <f t="shared" si="0"/>
        <v>44922</v>
      </c>
      <c r="AM3" s="15">
        <f t="shared" si="0"/>
        <v>44923</v>
      </c>
      <c r="AN3" s="15">
        <f t="shared" si="0"/>
        <v>44924</v>
      </c>
      <c r="AO3" s="15">
        <f t="shared" si="0"/>
        <v>44925</v>
      </c>
      <c r="AP3" s="15">
        <f t="shared" si="0"/>
        <v>44926</v>
      </c>
    </row>
    <row r="4" spans="1:42 16358:16384" s="3" customFormat="1" ht="19.05" customHeight="1">
      <c r="A4" s="109">
        <f ca="1">IF(B4=0,"",COUNTA($B$3:$B3))</f>
        <v>1</v>
      </c>
      <c r="B4" s="111" t="str">
        <f ca="1">INDIRECT("员工信息表!B"&amp;COUNTA($B$3:$B3)+2)</f>
        <v>苏继兵</v>
      </c>
      <c r="C4" s="111">
        <v>22</v>
      </c>
      <c r="D4" s="111">
        <f>(COUNTIF($L4:$AP4,"出勤")+COUNTIF($L5:$AP5,"出勤"))*0.5</f>
        <v>2.5</v>
      </c>
      <c r="E4" s="111">
        <f>(COUNTIF($L4:$AP4,"事假")+COUNTIF($L5:$AP5,"事假"))*0.5</f>
        <v>0.5</v>
      </c>
      <c r="F4" s="111">
        <f>(COUNTIF($L4:$AP4,"病假")+COUNTIF($L5:$AP5,"病假"))*0.5</f>
        <v>0.5</v>
      </c>
      <c r="G4" s="111">
        <f>(COUNTIF($L4:$AP4,"休假")+COUNTIF($L5:$AP5,"休假"))*0.5</f>
        <v>0.5</v>
      </c>
      <c r="H4" s="111">
        <f>(COUNTIF($L4:$AP4,"缺勤")+COUNTIF($L5:$AP5,"缺勤"))*0.5</f>
        <v>0.5</v>
      </c>
      <c r="I4" s="111">
        <f>(COUNTIF($L4:$AP4,"放假")+COUNTIF($L5:$AP5,"放假"))*0.5</f>
        <v>0.5</v>
      </c>
      <c r="J4" s="113">
        <f>(SUM(L6:AP6))/$AO$2</f>
        <v>1.2857142857142858</v>
      </c>
      <c r="K4" s="16" t="str">
        <f ca="1">IF(A4="","",IF(MOD(ROW(),3)=1,"上午",IF(MOD(ROW(),3)=2,"下午","加班")))</f>
        <v>上午</v>
      </c>
      <c r="L4" s="17" t="s">
        <v>83</v>
      </c>
      <c r="M4" s="17" t="s">
        <v>83</v>
      </c>
      <c r="N4" s="17" t="s">
        <v>83</v>
      </c>
      <c r="O4" s="17"/>
      <c r="P4" s="17" t="s">
        <v>74</v>
      </c>
      <c r="Q4" s="17"/>
      <c r="R4" s="17"/>
      <c r="S4" s="17"/>
      <c r="T4" s="17" t="s">
        <v>75</v>
      </c>
      <c r="U4" s="17"/>
      <c r="V4" s="17" t="s">
        <v>76</v>
      </c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25"/>
      <c r="XED4" s="28"/>
      <c r="XEE4" s="28"/>
      <c r="XEF4" s="28"/>
      <c r="XEG4" s="28"/>
      <c r="XEH4" s="28"/>
      <c r="XEI4" s="28"/>
      <c r="XEJ4" s="28"/>
      <c r="XEK4" s="28"/>
      <c r="XEL4" s="28"/>
      <c r="XEM4" s="28"/>
      <c r="XEN4" s="28"/>
      <c r="XEO4" s="28"/>
      <c r="XEP4" s="28"/>
      <c r="XEQ4" s="28"/>
      <c r="XER4" s="28"/>
      <c r="XES4" s="28"/>
      <c r="XET4" s="28"/>
      <c r="XEU4" s="28"/>
      <c r="XEV4" s="28"/>
      <c r="XEW4" s="28"/>
      <c r="XEX4" s="28"/>
      <c r="XEY4" s="28"/>
      <c r="XEZ4" s="28"/>
      <c r="XFA4" s="28"/>
      <c r="XFB4" s="28"/>
      <c r="XFC4" s="28"/>
      <c r="XFD4" s="28"/>
    </row>
    <row r="5" spans="1:42 16358:16384" s="3" customFormat="1" ht="19.05" customHeight="1">
      <c r="A5" s="109"/>
      <c r="B5" s="111"/>
      <c r="C5" s="111"/>
      <c r="D5" s="111"/>
      <c r="E5" s="111"/>
      <c r="F5" s="111"/>
      <c r="G5" s="111"/>
      <c r="H5" s="111"/>
      <c r="I5" s="111"/>
      <c r="J5" s="113"/>
      <c r="K5" s="18" t="str">
        <f ca="1">IF(A4="","",IF(MOD(ROW(),3)=1,"上午",IF(MOD(ROW(),3)=2,"下午","加班")))</f>
        <v>下午</v>
      </c>
      <c r="L5" s="19" t="s">
        <v>83</v>
      </c>
      <c r="M5" s="19" t="s">
        <v>83</v>
      </c>
      <c r="N5" s="19"/>
      <c r="O5" s="19" t="s">
        <v>84</v>
      </c>
      <c r="P5" s="19"/>
      <c r="Q5" s="19"/>
      <c r="R5" s="19" t="s">
        <v>73</v>
      </c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26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  <c r="XEY5" s="28"/>
      <c r="XEZ5" s="28"/>
      <c r="XFA5" s="28"/>
      <c r="XFB5" s="28"/>
      <c r="XFC5" s="28"/>
      <c r="XFD5" s="28"/>
    </row>
    <row r="6" spans="1:42 16358:16384" s="3" customFormat="1" ht="19.05" customHeight="1">
      <c r="A6" s="109"/>
      <c r="B6" s="111"/>
      <c r="C6" s="111"/>
      <c r="D6" s="111"/>
      <c r="E6" s="111"/>
      <c r="F6" s="111"/>
      <c r="G6" s="111"/>
      <c r="H6" s="111"/>
      <c r="I6" s="111"/>
      <c r="J6" s="113"/>
      <c r="K6" s="20" t="str">
        <f ca="1">IF(A4="","",IF(MOD(ROW(),3)=1,"上午",IF(MOD(ROW(),3)=2,"下午","加班")))</f>
        <v>加班</v>
      </c>
      <c r="L6" s="21">
        <v>6</v>
      </c>
      <c r="M6" s="21"/>
      <c r="N6" s="21">
        <v>3</v>
      </c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7"/>
      <c r="XED6" s="28"/>
      <c r="XEE6" s="28"/>
      <c r="XEF6" s="28"/>
      <c r="XEG6" s="28"/>
      <c r="XEH6" s="28"/>
      <c r="XEI6" s="28"/>
      <c r="XEJ6" s="28"/>
      <c r="XEK6" s="28"/>
      <c r="XEL6" s="28"/>
      <c r="XEM6" s="28"/>
      <c r="XEN6" s="28"/>
      <c r="XEO6" s="28"/>
      <c r="XEP6" s="28"/>
      <c r="XEQ6" s="28"/>
      <c r="XER6" s="28"/>
      <c r="XES6" s="28"/>
      <c r="XET6" s="28"/>
      <c r="XEU6" s="28"/>
      <c r="XEV6" s="28"/>
      <c r="XEW6" s="28"/>
      <c r="XEX6" s="28"/>
      <c r="XEY6" s="28"/>
      <c r="XEZ6" s="28"/>
      <c r="XFA6" s="28"/>
      <c r="XFB6" s="28"/>
      <c r="XFC6" s="28"/>
      <c r="XFD6" s="28"/>
    </row>
    <row r="7" spans="1:42 16358:16384" s="3" customFormat="1" ht="19.05" customHeight="1">
      <c r="A7" s="109">
        <f ca="1">IF(B7=0,"",COUNTA($B$3:$B6))</f>
        <v>2</v>
      </c>
      <c r="B7" s="111" t="str">
        <f ca="1">INDIRECT("员工信息表!B"&amp;COUNTA($B$3:$B6)+2)</f>
        <v>苏继中</v>
      </c>
      <c r="C7" s="111">
        <v>22</v>
      </c>
      <c r="D7" s="111">
        <f>(COUNTIF($L7:$AP7,"出勤")+COUNTIF($L8:$AP8,"出勤"))*0.5</f>
        <v>2.5</v>
      </c>
      <c r="E7" s="111">
        <f>(COUNTIF($L7:$AP7,"事假")+COUNTIF($L8:$AP8,"事假"))*0.5</f>
        <v>0.5</v>
      </c>
      <c r="F7" s="111">
        <f>(COUNTIF($L7:$AP7,"病假")+COUNTIF($L8:$AP8,"病假"))*0.5</f>
        <v>0.5</v>
      </c>
      <c r="G7" s="111">
        <f>(COUNTIF($L7:$AP7,"休假")+COUNTIF($L8:$AP8,"休假"))*0.5</f>
        <v>0.5</v>
      </c>
      <c r="H7" s="111">
        <f>(COUNTIF($L7:$AP7,"缺勤")+COUNTIF($L8:$AP8,"缺勤"))*0.5</f>
        <v>0.5</v>
      </c>
      <c r="I7" s="111">
        <f>(COUNTIF($L7:$AP7,"放假")+COUNTIF($L8:$AP8,"放假"))*0.5</f>
        <v>0.5</v>
      </c>
      <c r="J7" s="113">
        <f>(SUM(L9:AP9))/$AO$2</f>
        <v>1.5714285714285714</v>
      </c>
      <c r="K7" s="16" t="str">
        <f ca="1">IF(A7="","",IF(MOD(ROW(),3)=1,"上午",IF(MOD(ROW(),3)=2,"下午","加班")))</f>
        <v>上午</v>
      </c>
      <c r="L7" s="17" t="s">
        <v>83</v>
      </c>
      <c r="M7" s="17" t="s">
        <v>83</v>
      </c>
      <c r="N7" s="17" t="s">
        <v>83</v>
      </c>
      <c r="O7" s="17"/>
      <c r="P7" s="17" t="s">
        <v>74</v>
      </c>
      <c r="Q7" s="17"/>
      <c r="R7" s="17"/>
      <c r="S7" s="17"/>
      <c r="T7" s="17" t="s">
        <v>75</v>
      </c>
      <c r="U7" s="17"/>
      <c r="V7" s="17" t="s">
        <v>76</v>
      </c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25"/>
      <c r="XED7" s="28"/>
      <c r="XEE7" s="28"/>
      <c r="XEF7" s="28"/>
      <c r="XEG7" s="28"/>
      <c r="XEH7" s="28"/>
      <c r="XEI7" s="28"/>
      <c r="XEJ7" s="28"/>
      <c r="XEK7" s="28"/>
      <c r="XEL7" s="28"/>
      <c r="XEM7" s="28"/>
      <c r="XEN7" s="28"/>
      <c r="XEO7" s="28"/>
      <c r="XEP7" s="28"/>
      <c r="XEQ7" s="28"/>
      <c r="XER7" s="28"/>
      <c r="XES7" s="28"/>
      <c r="XET7" s="28"/>
      <c r="XEU7" s="28"/>
      <c r="XEV7" s="28"/>
      <c r="XEW7" s="28"/>
      <c r="XEX7" s="28"/>
      <c r="XEY7" s="28"/>
      <c r="XEZ7" s="28"/>
      <c r="XFA7" s="28"/>
      <c r="XFB7" s="28"/>
      <c r="XFC7" s="28"/>
      <c r="XFD7" s="28"/>
    </row>
    <row r="8" spans="1:42 16358:16384" s="3" customFormat="1" ht="19.05" customHeight="1">
      <c r="A8" s="109"/>
      <c r="B8" s="111"/>
      <c r="C8" s="111"/>
      <c r="D8" s="111"/>
      <c r="E8" s="111"/>
      <c r="F8" s="111"/>
      <c r="G8" s="111"/>
      <c r="H8" s="111"/>
      <c r="I8" s="111"/>
      <c r="J8" s="113"/>
      <c r="K8" s="18" t="str">
        <f ca="1">IF(A7="","",IF(MOD(ROW(),3)=1,"上午",IF(MOD(ROW(),3)=2,"下午","加班")))</f>
        <v>下午</v>
      </c>
      <c r="L8" s="19" t="s">
        <v>83</v>
      </c>
      <c r="M8" s="19" t="s">
        <v>83</v>
      </c>
      <c r="N8" s="19"/>
      <c r="O8" s="19" t="s">
        <v>84</v>
      </c>
      <c r="P8" s="19"/>
      <c r="Q8" s="19"/>
      <c r="R8" s="19" t="s">
        <v>73</v>
      </c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26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  <c r="XEV8" s="28"/>
      <c r="XEW8" s="28"/>
      <c r="XEX8" s="28"/>
      <c r="XEY8" s="28"/>
      <c r="XEZ8" s="28"/>
      <c r="XFA8" s="28"/>
      <c r="XFB8" s="28"/>
      <c r="XFC8" s="28"/>
      <c r="XFD8" s="28"/>
    </row>
    <row r="9" spans="1:42 16358:16384" s="3" customFormat="1" ht="19.05" customHeight="1">
      <c r="A9" s="109"/>
      <c r="B9" s="111"/>
      <c r="C9" s="111"/>
      <c r="D9" s="111"/>
      <c r="E9" s="111"/>
      <c r="F9" s="111"/>
      <c r="G9" s="111"/>
      <c r="H9" s="111"/>
      <c r="I9" s="111"/>
      <c r="J9" s="113"/>
      <c r="K9" s="20" t="str">
        <f ca="1">IF(A7="","",IF(MOD(ROW(),3)=1,"上午",IF(MOD(ROW(),3)=2,"下午","加班")))</f>
        <v>加班</v>
      </c>
      <c r="L9" s="21">
        <v>7</v>
      </c>
      <c r="M9" s="21"/>
      <c r="N9" s="21">
        <v>4</v>
      </c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7"/>
      <c r="XED9" s="28"/>
      <c r="XEE9" s="28"/>
      <c r="XEF9" s="28"/>
      <c r="XEG9" s="28"/>
      <c r="XEH9" s="28"/>
      <c r="XEI9" s="28"/>
      <c r="XEJ9" s="28"/>
      <c r="XEK9" s="28"/>
      <c r="XEL9" s="28"/>
      <c r="XEM9" s="28"/>
      <c r="XEN9" s="28"/>
      <c r="XEO9" s="28"/>
      <c r="XEP9" s="28"/>
      <c r="XEQ9" s="28"/>
      <c r="XER9" s="28"/>
      <c r="XES9" s="28"/>
      <c r="XET9" s="28"/>
      <c r="XEU9" s="28"/>
      <c r="XEV9" s="28"/>
      <c r="XEW9" s="28"/>
      <c r="XEX9" s="28"/>
      <c r="XEY9" s="28"/>
      <c r="XEZ9" s="28"/>
      <c r="XFA9" s="28"/>
      <c r="XFB9" s="28"/>
      <c r="XFC9" s="28"/>
      <c r="XFD9" s="28"/>
    </row>
    <row r="10" spans="1:42 16358:16384" s="3" customFormat="1" ht="19.05" customHeight="1">
      <c r="A10" s="109">
        <f ca="1">IF(B10=0,"",COUNTA($B$3:$B9))</f>
        <v>3</v>
      </c>
      <c r="B10" s="111" t="str">
        <f ca="1">INDIRECT("员工信息表!B"&amp;COUNTA($B$3:$B9)+2)</f>
        <v>刘毅</v>
      </c>
      <c r="C10" s="111">
        <v>22</v>
      </c>
      <c r="D10" s="111">
        <f>(COUNTIF($L10:$AP10,"出勤")+COUNTIF($L11:$AP11,"出勤"))*0.5</f>
        <v>2.5</v>
      </c>
      <c r="E10" s="111">
        <f>(COUNTIF($L10:$AP10,"事假")+COUNTIF($L11:$AP11,"事假"))*0.5</f>
        <v>0.5</v>
      </c>
      <c r="F10" s="111">
        <f>(COUNTIF($L10:$AP10,"病假")+COUNTIF($L11:$AP11,"病假"))*0.5</f>
        <v>0.5</v>
      </c>
      <c r="G10" s="111">
        <f>(COUNTIF($L10:$AP10,"休假")+COUNTIF($L11:$AP11,"休假"))*0.5</f>
        <v>0.5</v>
      </c>
      <c r="H10" s="111">
        <f>(COUNTIF($L10:$AP10,"缺勤")+COUNTIF($L11:$AP11,"缺勤"))*0.5</f>
        <v>0.5</v>
      </c>
      <c r="I10" s="111">
        <f>(COUNTIF($L10:$AP10,"放假")+COUNTIF($L11:$AP11,"放假"))*0.5</f>
        <v>0.5</v>
      </c>
      <c r="J10" s="113">
        <f>(SUM(L12:AP12))/$AO$2</f>
        <v>1.8571428571428572</v>
      </c>
      <c r="K10" s="16" t="str">
        <f ca="1">IF(A10="","",IF(MOD(ROW(),3)=1,"上午",IF(MOD(ROW(),3)=2,"下午","加班")))</f>
        <v>上午</v>
      </c>
      <c r="L10" s="17" t="s">
        <v>83</v>
      </c>
      <c r="M10" s="17" t="s">
        <v>83</v>
      </c>
      <c r="N10" s="17" t="s">
        <v>83</v>
      </c>
      <c r="O10" s="17"/>
      <c r="P10" s="17" t="s">
        <v>74</v>
      </c>
      <c r="Q10" s="17"/>
      <c r="R10" s="17"/>
      <c r="S10" s="17"/>
      <c r="T10" s="17" t="s">
        <v>75</v>
      </c>
      <c r="U10" s="17"/>
      <c r="V10" s="17" t="s">
        <v>76</v>
      </c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25"/>
      <c r="XED10" s="28"/>
      <c r="XEE10" s="28"/>
      <c r="XEF10" s="28"/>
      <c r="XEG10" s="28"/>
      <c r="XEH10" s="28"/>
      <c r="XEI10" s="28"/>
      <c r="XEJ10" s="28"/>
      <c r="XEK10" s="28"/>
      <c r="XEL10" s="28"/>
      <c r="XEM10" s="28"/>
      <c r="XEN10" s="28"/>
      <c r="XEO10" s="28"/>
      <c r="XEP10" s="28"/>
      <c r="XEQ10" s="28"/>
      <c r="XER10" s="28"/>
      <c r="XES10" s="28"/>
      <c r="XET10" s="28"/>
      <c r="XEU10" s="28"/>
      <c r="XEV10" s="28"/>
      <c r="XEW10" s="28"/>
      <c r="XEX10" s="28"/>
      <c r="XEY10" s="28"/>
      <c r="XEZ10" s="28"/>
      <c r="XFA10" s="28"/>
      <c r="XFB10" s="28"/>
      <c r="XFC10" s="28"/>
      <c r="XFD10" s="28"/>
    </row>
    <row r="11" spans="1:42 16358:16384" s="3" customFormat="1" ht="19.05" customHeight="1">
      <c r="A11" s="109"/>
      <c r="B11" s="111"/>
      <c r="C11" s="111"/>
      <c r="D11" s="111"/>
      <c r="E11" s="111"/>
      <c r="F11" s="111"/>
      <c r="G11" s="111"/>
      <c r="H11" s="111"/>
      <c r="I11" s="111"/>
      <c r="J11" s="113"/>
      <c r="K11" s="18" t="str">
        <f ca="1">IF(A10="","",IF(MOD(ROW(),3)=1,"上午",IF(MOD(ROW(),3)=2,"下午","加班")))</f>
        <v>下午</v>
      </c>
      <c r="L11" s="19" t="s">
        <v>83</v>
      </c>
      <c r="M11" s="19" t="s">
        <v>83</v>
      </c>
      <c r="N11" s="19"/>
      <c r="O11" s="19" t="s">
        <v>84</v>
      </c>
      <c r="P11" s="19"/>
      <c r="Q11" s="19"/>
      <c r="R11" s="19" t="s">
        <v>73</v>
      </c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26"/>
      <c r="XED11" s="28"/>
      <c r="XEE11" s="28"/>
      <c r="XEF11" s="28"/>
      <c r="XEG11" s="28"/>
      <c r="XEH11" s="28"/>
      <c r="XEI11" s="28"/>
      <c r="XEJ11" s="28"/>
      <c r="XEK11" s="28"/>
      <c r="XEL11" s="28"/>
      <c r="XEM11" s="28"/>
      <c r="XEN11" s="28"/>
      <c r="XEO11" s="28"/>
      <c r="XEP11" s="28"/>
      <c r="XEQ11" s="28"/>
      <c r="XER11" s="28"/>
      <c r="XES11" s="28"/>
      <c r="XET11" s="28"/>
      <c r="XEU11" s="28"/>
      <c r="XEV11" s="28"/>
      <c r="XEW11" s="28"/>
      <c r="XEX11" s="28"/>
      <c r="XEY11" s="28"/>
      <c r="XEZ11" s="28"/>
      <c r="XFA11" s="28"/>
      <c r="XFB11" s="28"/>
      <c r="XFC11" s="28"/>
      <c r="XFD11" s="28"/>
    </row>
    <row r="12" spans="1:42 16358:16384" s="3" customFormat="1" ht="19.05" customHeight="1">
      <c r="A12" s="109"/>
      <c r="B12" s="111"/>
      <c r="C12" s="111"/>
      <c r="D12" s="111"/>
      <c r="E12" s="111"/>
      <c r="F12" s="111"/>
      <c r="G12" s="111"/>
      <c r="H12" s="111"/>
      <c r="I12" s="111"/>
      <c r="J12" s="113"/>
      <c r="K12" s="20" t="str">
        <f ca="1">IF(A10="","",IF(MOD(ROW(),3)=1,"上午",IF(MOD(ROW(),3)=2,"下午","加班")))</f>
        <v>加班</v>
      </c>
      <c r="L12" s="21">
        <v>8</v>
      </c>
      <c r="M12" s="21"/>
      <c r="N12" s="21">
        <v>5</v>
      </c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7"/>
      <c r="XED12" s="28"/>
      <c r="XEE12" s="28"/>
      <c r="XEF12" s="28"/>
      <c r="XEG12" s="28"/>
      <c r="XEH12" s="28"/>
      <c r="XEI12" s="28"/>
      <c r="XEJ12" s="28"/>
      <c r="XEK12" s="28"/>
      <c r="XEL12" s="28"/>
      <c r="XEM12" s="28"/>
      <c r="XEN12" s="28"/>
      <c r="XEO12" s="28"/>
      <c r="XEP12" s="28"/>
      <c r="XEQ12" s="28"/>
      <c r="XER12" s="28"/>
      <c r="XES12" s="28"/>
      <c r="XET12" s="28"/>
      <c r="XEU12" s="28"/>
      <c r="XEV12" s="28"/>
      <c r="XEW12" s="28"/>
      <c r="XEX12" s="28"/>
      <c r="XEY12" s="28"/>
      <c r="XEZ12" s="28"/>
      <c r="XFA12" s="28"/>
      <c r="XFB12" s="28"/>
      <c r="XFC12" s="28"/>
      <c r="XFD12" s="28"/>
    </row>
    <row r="13" spans="1:42 16358:16384" s="3" customFormat="1" ht="19.05" customHeight="1">
      <c r="A13" s="109">
        <f ca="1">IF(B13=0,"",COUNTA($B$3:$B12))</f>
        <v>4</v>
      </c>
      <c r="B13" s="111" t="str">
        <f ca="1">INDIRECT("员工信息表!B"&amp;COUNTA($B$3:$B12)+2)</f>
        <v>伍亦中</v>
      </c>
      <c r="C13" s="111">
        <v>22</v>
      </c>
      <c r="D13" s="111">
        <f>(COUNTIF($L13:$AP13,"出勤")+COUNTIF($L14:$AP14,"出勤"))*0.5</f>
        <v>2.5</v>
      </c>
      <c r="E13" s="111">
        <f>(COUNTIF($L13:$AP13,"事假")+COUNTIF($L14:$AP14,"事假"))*0.5</f>
        <v>0.5</v>
      </c>
      <c r="F13" s="111">
        <f>(COUNTIF($L13:$AP13,"病假")+COUNTIF($L14:$AP14,"病假"))*0.5</f>
        <v>0.5</v>
      </c>
      <c r="G13" s="111">
        <f>(COUNTIF($L13:$AP13,"休假")+COUNTIF($L14:$AP14,"休假"))*0.5</f>
        <v>0.5</v>
      </c>
      <c r="H13" s="111">
        <f>(COUNTIF($L13:$AP13,"缺勤")+COUNTIF($L14:$AP14,"缺勤"))*0.5</f>
        <v>0.5</v>
      </c>
      <c r="I13" s="111">
        <f>(COUNTIF($L13:$AP13,"放假")+COUNTIF($L14:$AP14,"放假"))*0.5</f>
        <v>0.5</v>
      </c>
      <c r="J13" s="113">
        <f>(SUM(L15:AP15))/$AO$2</f>
        <v>2.1428571428571428</v>
      </c>
      <c r="K13" s="16" t="str">
        <f ca="1">IF(A13="","",IF(MOD(ROW(),3)=1,"上午",IF(MOD(ROW(),3)=2,"下午","加班")))</f>
        <v>上午</v>
      </c>
      <c r="L13" s="17" t="s">
        <v>83</v>
      </c>
      <c r="M13" s="17" t="s">
        <v>83</v>
      </c>
      <c r="N13" s="17" t="s">
        <v>83</v>
      </c>
      <c r="O13" s="17"/>
      <c r="P13" s="17" t="s">
        <v>74</v>
      </c>
      <c r="Q13" s="17"/>
      <c r="R13" s="17"/>
      <c r="S13" s="17"/>
      <c r="T13" s="17" t="s">
        <v>75</v>
      </c>
      <c r="U13" s="17"/>
      <c r="V13" s="17" t="s">
        <v>76</v>
      </c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25"/>
      <c r="XED13" s="28"/>
      <c r="XEE13" s="28"/>
      <c r="XEF13" s="28"/>
      <c r="XEG13" s="28"/>
      <c r="XEH13" s="28"/>
      <c r="XEI13" s="28"/>
      <c r="XEJ13" s="28"/>
      <c r="XEK13" s="28"/>
      <c r="XEL13" s="28"/>
      <c r="XEM13" s="28"/>
      <c r="XEN13" s="28"/>
      <c r="XEO13" s="28"/>
      <c r="XEP13" s="28"/>
      <c r="XEQ13" s="28"/>
      <c r="XER13" s="28"/>
      <c r="XES13" s="28"/>
      <c r="XET13" s="28"/>
      <c r="XEU13" s="28"/>
      <c r="XEV13" s="28"/>
      <c r="XEW13" s="28"/>
      <c r="XEX13" s="28"/>
      <c r="XEY13" s="28"/>
      <c r="XEZ13" s="28"/>
      <c r="XFA13" s="28"/>
      <c r="XFB13" s="28"/>
      <c r="XFC13" s="28"/>
      <c r="XFD13" s="28"/>
    </row>
    <row r="14" spans="1:42 16358:16384" s="3" customFormat="1" ht="19.05" customHeight="1">
      <c r="A14" s="109"/>
      <c r="B14" s="111"/>
      <c r="C14" s="111"/>
      <c r="D14" s="111"/>
      <c r="E14" s="111"/>
      <c r="F14" s="111"/>
      <c r="G14" s="111"/>
      <c r="H14" s="111"/>
      <c r="I14" s="111"/>
      <c r="J14" s="113"/>
      <c r="K14" s="18" t="str">
        <f ca="1">IF(A13="","",IF(MOD(ROW(),3)=1,"上午",IF(MOD(ROW(),3)=2,"下午","加班")))</f>
        <v>下午</v>
      </c>
      <c r="L14" s="19" t="s">
        <v>83</v>
      </c>
      <c r="M14" s="19" t="s">
        <v>83</v>
      </c>
      <c r="N14" s="19"/>
      <c r="O14" s="19" t="s">
        <v>84</v>
      </c>
      <c r="P14" s="19"/>
      <c r="Q14" s="19"/>
      <c r="R14" s="19" t="s">
        <v>73</v>
      </c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26"/>
      <c r="XED14" s="28"/>
      <c r="XEE14" s="28"/>
      <c r="XEF14" s="28"/>
      <c r="XEG14" s="28"/>
      <c r="XEH14" s="28"/>
      <c r="XEI14" s="28"/>
      <c r="XEJ14" s="28"/>
      <c r="XEK14" s="28"/>
      <c r="XEL14" s="28"/>
      <c r="XEM14" s="28"/>
      <c r="XEN14" s="28"/>
      <c r="XEO14" s="28"/>
      <c r="XEP14" s="28"/>
      <c r="XEQ14" s="28"/>
      <c r="XER14" s="28"/>
      <c r="XES14" s="28"/>
      <c r="XET14" s="28"/>
      <c r="XEU14" s="28"/>
      <c r="XEV14" s="28"/>
      <c r="XEW14" s="28"/>
      <c r="XEX14" s="28"/>
      <c r="XEY14" s="28"/>
      <c r="XEZ14" s="28"/>
      <c r="XFA14" s="28"/>
      <c r="XFB14" s="28"/>
      <c r="XFC14" s="28"/>
      <c r="XFD14" s="28"/>
    </row>
    <row r="15" spans="1:42 16358:16384" s="3" customFormat="1" ht="19.05" customHeight="1">
      <c r="A15" s="109"/>
      <c r="B15" s="111"/>
      <c r="C15" s="111"/>
      <c r="D15" s="111"/>
      <c r="E15" s="111"/>
      <c r="F15" s="111"/>
      <c r="G15" s="111"/>
      <c r="H15" s="111"/>
      <c r="I15" s="111"/>
      <c r="J15" s="113"/>
      <c r="K15" s="20" t="str">
        <f ca="1">IF(A13="","",IF(MOD(ROW(),3)=1,"上午",IF(MOD(ROW(),3)=2,"下午","加班")))</f>
        <v>加班</v>
      </c>
      <c r="L15" s="21">
        <v>9</v>
      </c>
      <c r="M15" s="21"/>
      <c r="N15" s="21">
        <v>6</v>
      </c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7"/>
      <c r="XED15" s="28"/>
      <c r="XEE15" s="28"/>
      <c r="XEF15" s="28"/>
      <c r="XEG15" s="28"/>
      <c r="XEH15" s="28"/>
      <c r="XEI15" s="28"/>
      <c r="XEJ15" s="28"/>
      <c r="XEK15" s="28"/>
      <c r="XEL15" s="28"/>
      <c r="XEM15" s="28"/>
      <c r="XEN15" s="28"/>
      <c r="XEO15" s="28"/>
      <c r="XEP15" s="28"/>
      <c r="XEQ15" s="28"/>
      <c r="XER15" s="28"/>
      <c r="XES15" s="28"/>
      <c r="XET15" s="28"/>
      <c r="XEU15" s="28"/>
      <c r="XEV15" s="28"/>
      <c r="XEW15" s="28"/>
      <c r="XEX15" s="28"/>
      <c r="XEY15" s="28"/>
      <c r="XEZ15" s="28"/>
      <c r="XFA15" s="28"/>
      <c r="XFB15" s="28"/>
      <c r="XFC15" s="28"/>
      <c r="XFD15" s="28"/>
    </row>
    <row r="16" spans="1:42 16358:16384" s="3" customFormat="1" ht="19.05" customHeight="1">
      <c r="A16" s="109">
        <f ca="1">IF(B16=0,"",COUNTA($B$3:$B15))</f>
        <v>5</v>
      </c>
      <c r="B16" s="111" t="str">
        <f ca="1">INDIRECT("员工信息表!B"&amp;COUNTA($B$3:$B15)+2)</f>
        <v>苏绿华</v>
      </c>
      <c r="C16" s="111">
        <v>22</v>
      </c>
      <c r="D16" s="111">
        <f>(COUNTIF($L16:$AP16,"出勤")+COUNTIF($L17:$AP17,"出勤"))*0.5</f>
        <v>2.5</v>
      </c>
      <c r="E16" s="111">
        <f>(COUNTIF($L16:$AP16,"事假")+COUNTIF($L17:$AP17,"事假"))*0.5</f>
        <v>0.5</v>
      </c>
      <c r="F16" s="111">
        <f>(COUNTIF($L16:$AP16,"病假")+COUNTIF($L17:$AP17,"病假"))*0.5</f>
        <v>0.5</v>
      </c>
      <c r="G16" s="111">
        <f>(COUNTIF($L16:$AP16,"休假")+COUNTIF($L17:$AP17,"休假"))*0.5</f>
        <v>0.5</v>
      </c>
      <c r="H16" s="111">
        <f>(COUNTIF($L16:$AP16,"缺勤")+COUNTIF($L17:$AP17,"缺勤"))*0.5</f>
        <v>0.5</v>
      </c>
      <c r="I16" s="111">
        <f>(COUNTIF($L16:$AP16,"放假")+COUNTIF($L17:$AP17,"放假"))*0.5</f>
        <v>0.5</v>
      </c>
      <c r="J16" s="113">
        <f>(SUM(L18:AP18))/$AO$2</f>
        <v>2.4285714285714284</v>
      </c>
      <c r="K16" s="16" t="str">
        <f ca="1">IF(A16="","",IF(MOD(ROW(),3)=1,"上午",IF(MOD(ROW(),3)=2,"下午","加班")))</f>
        <v>上午</v>
      </c>
      <c r="L16" s="17" t="s">
        <v>83</v>
      </c>
      <c r="M16" s="17" t="s">
        <v>83</v>
      </c>
      <c r="N16" s="17" t="s">
        <v>83</v>
      </c>
      <c r="O16" s="17"/>
      <c r="P16" s="17" t="s">
        <v>74</v>
      </c>
      <c r="Q16" s="17"/>
      <c r="R16" s="17"/>
      <c r="S16" s="17"/>
      <c r="T16" s="17" t="s">
        <v>75</v>
      </c>
      <c r="U16" s="17"/>
      <c r="V16" s="17" t="s">
        <v>76</v>
      </c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25"/>
      <c r="XED16" s="28"/>
      <c r="XEE16" s="28"/>
      <c r="XEF16" s="28"/>
      <c r="XEG16" s="28"/>
      <c r="XEH16" s="28"/>
      <c r="XEI16" s="28"/>
      <c r="XEJ16" s="28"/>
      <c r="XEK16" s="28"/>
      <c r="XEL16" s="28"/>
      <c r="XEM16" s="28"/>
      <c r="XEN16" s="28"/>
      <c r="XEO16" s="28"/>
      <c r="XEP16" s="28"/>
      <c r="XEQ16" s="28"/>
      <c r="XER16" s="28"/>
      <c r="XES16" s="28"/>
      <c r="XET16" s="28"/>
      <c r="XEU16" s="28"/>
      <c r="XEV16" s="28"/>
      <c r="XEW16" s="28"/>
      <c r="XEX16" s="28"/>
      <c r="XEY16" s="28"/>
      <c r="XEZ16" s="28"/>
      <c r="XFA16" s="28"/>
      <c r="XFB16" s="28"/>
      <c r="XFC16" s="28"/>
      <c r="XFD16" s="28"/>
    </row>
    <row r="17" spans="1:42 16358:16384" s="3" customFormat="1" ht="19.05" customHeight="1">
      <c r="A17" s="109"/>
      <c r="B17" s="111"/>
      <c r="C17" s="111"/>
      <c r="D17" s="111"/>
      <c r="E17" s="111"/>
      <c r="F17" s="111"/>
      <c r="G17" s="111"/>
      <c r="H17" s="111"/>
      <c r="I17" s="111"/>
      <c r="J17" s="113"/>
      <c r="K17" s="18" t="str">
        <f ca="1">IF(A16="","",IF(MOD(ROW(),3)=1,"上午",IF(MOD(ROW(),3)=2,"下午","加班")))</f>
        <v>下午</v>
      </c>
      <c r="L17" s="19" t="s">
        <v>83</v>
      </c>
      <c r="M17" s="19" t="s">
        <v>83</v>
      </c>
      <c r="N17" s="19"/>
      <c r="O17" s="19" t="s">
        <v>84</v>
      </c>
      <c r="P17" s="19"/>
      <c r="Q17" s="19"/>
      <c r="R17" s="19" t="s">
        <v>73</v>
      </c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26"/>
      <c r="XED17" s="28"/>
      <c r="XEE17" s="28"/>
      <c r="XEF17" s="28"/>
      <c r="XEG17" s="28"/>
      <c r="XEH17" s="28"/>
      <c r="XEI17" s="28"/>
      <c r="XEJ17" s="28"/>
      <c r="XEK17" s="28"/>
      <c r="XEL17" s="28"/>
      <c r="XEM17" s="28"/>
      <c r="XEN17" s="28"/>
      <c r="XEO17" s="28"/>
      <c r="XEP17" s="28"/>
      <c r="XEQ17" s="28"/>
      <c r="XER17" s="28"/>
      <c r="XES17" s="28"/>
      <c r="XET17" s="28"/>
      <c r="XEU17" s="28"/>
      <c r="XEV17" s="28"/>
      <c r="XEW17" s="28"/>
      <c r="XEX17" s="28"/>
      <c r="XEY17" s="28"/>
      <c r="XEZ17" s="28"/>
      <c r="XFA17" s="28"/>
      <c r="XFB17" s="28"/>
      <c r="XFC17" s="28"/>
      <c r="XFD17" s="28"/>
    </row>
    <row r="18" spans="1:42 16358:16384" s="3" customFormat="1" ht="19.05" customHeight="1">
      <c r="A18" s="109"/>
      <c r="B18" s="111"/>
      <c r="C18" s="111"/>
      <c r="D18" s="111"/>
      <c r="E18" s="111"/>
      <c r="F18" s="111"/>
      <c r="G18" s="111"/>
      <c r="H18" s="111"/>
      <c r="I18" s="111"/>
      <c r="J18" s="113"/>
      <c r="K18" s="20" t="str">
        <f ca="1">IF(A16="","",IF(MOD(ROW(),3)=1,"上午",IF(MOD(ROW(),3)=2,"下午","加班")))</f>
        <v>加班</v>
      </c>
      <c r="L18" s="21">
        <v>10</v>
      </c>
      <c r="M18" s="21"/>
      <c r="N18" s="21">
        <v>7</v>
      </c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7"/>
      <c r="XED18" s="28"/>
      <c r="XEE18" s="28"/>
      <c r="XEF18" s="28"/>
      <c r="XEG18" s="28"/>
      <c r="XEH18" s="28"/>
      <c r="XEI18" s="28"/>
      <c r="XEJ18" s="28"/>
      <c r="XEK18" s="28"/>
      <c r="XEL18" s="28"/>
      <c r="XEM18" s="28"/>
      <c r="XEN18" s="28"/>
      <c r="XEO18" s="28"/>
      <c r="XEP18" s="28"/>
      <c r="XEQ18" s="28"/>
      <c r="XER18" s="28"/>
      <c r="XES18" s="28"/>
      <c r="XET18" s="28"/>
      <c r="XEU18" s="28"/>
      <c r="XEV18" s="28"/>
      <c r="XEW18" s="28"/>
      <c r="XEX18" s="28"/>
      <c r="XEY18" s="28"/>
      <c r="XEZ18" s="28"/>
      <c r="XFA18" s="28"/>
      <c r="XFB18" s="28"/>
      <c r="XFC18" s="28"/>
      <c r="XFD18" s="28"/>
    </row>
    <row r="19" spans="1:42 16358:16384" s="3" customFormat="1" ht="19.05" customHeight="1">
      <c r="A19" s="109">
        <f ca="1">IF(B19=0,"",COUNTA($B$3:$B18))</f>
        <v>6</v>
      </c>
      <c r="B19" s="111" t="str">
        <f ca="1">INDIRECT("员工信息表!B"&amp;COUNTA($B$3:$B18)+2)</f>
        <v>王升祥</v>
      </c>
      <c r="C19" s="111">
        <v>22</v>
      </c>
      <c r="D19" s="111">
        <f>(COUNTIF($L19:$AP19,"出勤")+COUNTIF($L20:$AP20,"出勤"))*0.5</f>
        <v>2.5</v>
      </c>
      <c r="E19" s="111">
        <f>(COUNTIF($L19:$AP19,"事假")+COUNTIF($L20:$AP20,"事假"))*0.5</f>
        <v>0.5</v>
      </c>
      <c r="F19" s="111">
        <f>(COUNTIF($L19:$AP19,"病假")+COUNTIF($L20:$AP20,"病假"))*0.5</f>
        <v>0.5</v>
      </c>
      <c r="G19" s="111">
        <f>(COUNTIF($L19:$AP19,"休假")+COUNTIF($L20:$AP20,"休假"))*0.5</f>
        <v>0.5</v>
      </c>
      <c r="H19" s="111">
        <f>(COUNTIF($L19:$AP19,"缺勤")+COUNTIF($L20:$AP20,"缺勤"))*0.5</f>
        <v>0.5</v>
      </c>
      <c r="I19" s="111">
        <f>(COUNTIF($L19:$AP19,"放假")+COUNTIF($L20:$AP20,"放假"))*0.5</f>
        <v>0.5</v>
      </c>
      <c r="J19" s="113">
        <f>(SUM(L21:AP21))/$AO$2</f>
        <v>2.7142857142857144</v>
      </c>
      <c r="K19" s="16" t="str">
        <f ca="1">IF(A19="","",IF(MOD(ROW(),3)=1,"上午",IF(MOD(ROW(),3)=2,"下午","加班")))</f>
        <v>上午</v>
      </c>
      <c r="L19" s="17" t="s">
        <v>83</v>
      </c>
      <c r="M19" s="17" t="s">
        <v>83</v>
      </c>
      <c r="N19" s="17" t="s">
        <v>83</v>
      </c>
      <c r="O19" s="17"/>
      <c r="P19" s="17" t="s">
        <v>74</v>
      </c>
      <c r="Q19" s="17"/>
      <c r="R19" s="17"/>
      <c r="S19" s="17"/>
      <c r="T19" s="17" t="s">
        <v>75</v>
      </c>
      <c r="U19" s="17"/>
      <c r="V19" s="17" t="s">
        <v>76</v>
      </c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25"/>
      <c r="XED19" s="28"/>
      <c r="XEE19" s="28"/>
      <c r="XEF19" s="28"/>
      <c r="XEG19" s="28"/>
      <c r="XEH19" s="28"/>
      <c r="XEI19" s="28"/>
      <c r="XEJ19" s="28"/>
      <c r="XEK19" s="28"/>
      <c r="XEL19" s="28"/>
      <c r="XEM19" s="28"/>
      <c r="XEN19" s="28"/>
      <c r="XEO19" s="28"/>
      <c r="XEP19" s="28"/>
      <c r="XEQ19" s="28"/>
      <c r="XER19" s="28"/>
      <c r="XES19" s="28"/>
      <c r="XET19" s="28"/>
      <c r="XEU19" s="28"/>
      <c r="XEV19" s="28"/>
      <c r="XEW19" s="28"/>
      <c r="XEX19" s="28"/>
      <c r="XEY19" s="28"/>
      <c r="XEZ19" s="28"/>
      <c r="XFA19" s="28"/>
      <c r="XFB19" s="28"/>
      <c r="XFC19" s="28"/>
      <c r="XFD19" s="28"/>
    </row>
    <row r="20" spans="1:42 16358:16384" s="3" customFormat="1" ht="19.05" customHeight="1">
      <c r="A20" s="109"/>
      <c r="B20" s="111"/>
      <c r="C20" s="111"/>
      <c r="D20" s="111"/>
      <c r="E20" s="111"/>
      <c r="F20" s="111"/>
      <c r="G20" s="111"/>
      <c r="H20" s="111"/>
      <c r="I20" s="111"/>
      <c r="J20" s="113"/>
      <c r="K20" s="18" t="str">
        <f ca="1">IF(A19="","",IF(MOD(ROW(),3)=1,"上午",IF(MOD(ROW(),3)=2,"下午","加班")))</f>
        <v>下午</v>
      </c>
      <c r="L20" s="19" t="s">
        <v>83</v>
      </c>
      <c r="M20" s="19" t="s">
        <v>83</v>
      </c>
      <c r="N20" s="19"/>
      <c r="O20" s="19" t="s">
        <v>84</v>
      </c>
      <c r="P20" s="19"/>
      <c r="Q20" s="19"/>
      <c r="R20" s="19" t="s">
        <v>73</v>
      </c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26"/>
      <c r="XED20" s="28"/>
      <c r="XEE20" s="28"/>
      <c r="XEF20" s="28"/>
      <c r="XEG20" s="28"/>
      <c r="XEH20" s="28"/>
      <c r="XEI20" s="28"/>
      <c r="XEJ20" s="28"/>
      <c r="XEK20" s="28"/>
      <c r="XEL20" s="28"/>
      <c r="XEM20" s="28"/>
      <c r="XEN20" s="28"/>
      <c r="XEO20" s="28"/>
      <c r="XEP20" s="28"/>
      <c r="XEQ20" s="28"/>
      <c r="XER20" s="28"/>
      <c r="XES20" s="28"/>
      <c r="XET20" s="28"/>
      <c r="XEU20" s="28"/>
      <c r="XEV20" s="28"/>
      <c r="XEW20" s="28"/>
      <c r="XEX20" s="28"/>
      <c r="XEY20" s="28"/>
      <c r="XEZ20" s="28"/>
      <c r="XFA20" s="28"/>
      <c r="XFB20" s="28"/>
      <c r="XFC20" s="28"/>
      <c r="XFD20" s="28"/>
    </row>
    <row r="21" spans="1:42 16358:16384" s="3" customFormat="1" ht="19.05" customHeight="1">
      <c r="A21" s="109"/>
      <c r="B21" s="111"/>
      <c r="C21" s="111"/>
      <c r="D21" s="111"/>
      <c r="E21" s="111"/>
      <c r="F21" s="111"/>
      <c r="G21" s="111"/>
      <c r="H21" s="111"/>
      <c r="I21" s="111"/>
      <c r="J21" s="113"/>
      <c r="K21" s="20" t="str">
        <f ca="1">IF(A19="","",IF(MOD(ROW(),3)=1,"上午",IF(MOD(ROW(),3)=2,"下午","加班")))</f>
        <v>加班</v>
      </c>
      <c r="L21" s="21">
        <v>11</v>
      </c>
      <c r="M21" s="21"/>
      <c r="N21" s="21">
        <v>8</v>
      </c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7"/>
      <c r="XED21" s="28"/>
      <c r="XEE21" s="28"/>
      <c r="XEF21" s="28"/>
      <c r="XEG21" s="28"/>
      <c r="XEH21" s="28"/>
      <c r="XEI21" s="28"/>
      <c r="XEJ21" s="28"/>
      <c r="XEK21" s="28"/>
      <c r="XEL21" s="28"/>
      <c r="XEM21" s="28"/>
      <c r="XEN21" s="28"/>
      <c r="XEO21" s="28"/>
      <c r="XEP21" s="28"/>
      <c r="XEQ21" s="28"/>
      <c r="XER21" s="28"/>
      <c r="XES21" s="28"/>
      <c r="XET21" s="28"/>
      <c r="XEU21" s="28"/>
      <c r="XEV21" s="28"/>
      <c r="XEW21" s="28"/>
      <c r="XEX21" s="28"/>
      <c r="XEY21" s="28"/>
      <c r="XEZ21" s="28"/>
      <c r="XFA21" s="28"/>
      <c r="XFB21" s="28"/>
      <c r="XFC21" s="28"/>
      <c r="XFD21" s="28"/>
    </row>
    <row r="22" spans="1:42 16358:16384" s="3" customFormat="1" ht="19.05" customHeight="1">
      <c r="A22" s="109">
        <f ca="1">IF(B22=0,"",COUNTA($B$3:$B21))</f>
        <v>7</v>
      </c>
      <c r="B22" s="111" t="str">
        <f ca="1">INDIRECT("员工信息表!B"&amp;COUNTA($B$3:$B21)+2)</f>
        <v>刘让铁</v>
      </c>
      <c r="C22" s="111">
        <v>22</v>
      </c>
      <c r="D22" s="111">
        <f>(COUNTIF($L22:$AP22,"出勤")+COUNTIF($L23:$AP23,"出勤"))*0.5</f>
        <v>2.5</v>
      </c>
      <c r="E22" s="111">
        <f>(COUNTIF($L22:$AP22,"事假")+COUNTIF($L23:$AP23,"事假"))*0.5</f>
        <v>0.5</v>
      </c>
      <c r="F22" s="111">
        <f>(COUNTIF($L22:$AP22,"病假")+COUNTIF($L23:$AP23,"病假"))*0.5</f>
        <v>0.5</v>
      </c>
      <c r="G22" s="111">
        <f>(COUNTIF($L22:$AP22,"休假")+COUNTIF($L23:$AP23,"休假"))*0.5</f>
        <v>0.5</v>
      </c>
      <c r="H22" s="111">
        <f>(COUNTIF($L22:$AP22,"缺勤")+COUNTIF($L23:$AP23,"缺勤"))*0.5</f>
        <v>0.5</v>
      </c>
      <c r="I22" s="111">
        <f>(COUNTIF($L22:$AP22,"放假")+COUNTIF($L23:$AP23,"放假"))*0.5</f>
        <v>0.5</v>
      </c>
      <c r="J22" s="113">
        <f>(SUM(L24:AP24))/$AO$2</f>
        <v>3</v>
      </c>
      <c r="K22" s="16" t="str">
        <f ca="1">IF(A22="","",IF(MOD(ROW(),3)=1,"上午",IF(MOD(ROW(),3)=2,"下午","加班")))</f>
        <v>上午</v>
      </c>
      <c r="L22" s="17" t="s">
        <v>83</v>
      </c>
      <c r="M22" s="17" t="s">
        <v>83</v>
      </c>
      <c r="N22" s="17" t="s">
        <v>83</v>
      </c>
      <c r="O22" s="17"/>
      <c r="P22" s="17" t="s">
        <v>74</v>
      </c>
      <c r="Q22" s="17"/>
      <c r="R22" s="17"/>
      <c r="S22" s="17"/>
      <c r="T22" s="17" t="s">
        <v>75</v>
      </c>
      <c r="U22" s="17"/>
      <c r="V22" s="17" t="s">
        <v>76</v>
      </c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25"/>
      <c r="XED22" s="28"/>
      <c r="XEE22" s="28"/>
      <c r="XEF22" s="28"/>
      <c r="XEG22" s="28"/>
      <c r="XEH22" s="28"/>
      <c r="XEI22" s="28"/>
      <c r="XEJ22" s="28"/>
      <c r="XEK22" s="28"/>
      <c r="XEL22" s="28"/>
      <c r="XEM22" s="28"/>
      <c r="XEN22" s="28"/>
      <c r="XEO22" s="28"/>
      <c r="XEP22" s="28"/>
      <c r="XEQ22" s="28"/>
      <c r="XER22" s="28"/>
      <c r="XES22" s="28"/>
      <c r="XET22" s="28"/>
      <c r="XEU22" s="28"/>
      <c r="XEV22" s="28"/>
      <c r="XEW22" s="28"/>
      <c r="XEX22" s="28"/>
      <c r="XEY22" s="28"/>
      <c r="XEZ22" s="28"/>
      <c r="XFA22" s="28"/>
      <c r="XFB22" s="28"/>
      <c r="XFC22" s="28"/>
      <c r="XFD22" s="28"/>
    </row>
    <row r="23" spans="1:42 16358:16384" s="3" customFormat="1" ht="19.05" customHeight="1">
      <c r="A23" s="109"/>
      <c r="B23" s="111"/>
      <c r="C23" s="111"/>
      <c r="D23" s="111"/>
      <c r="E23" s="111"/>
      <c r="F23" s="111"/>
      <c r="G23" s="111"/>
      <c r="H23" s="111"/>
      <c r="I23" s="111"/>
      <c r="J23" s="113"/>
      <c r="K23" s="18" t="str">
        <f ca="1">IF(A22="","",IF(MOD(ROW(),3)=1,"上午",IF(MOD(ROW(),3)=2,"下午","加班")))</f>
        <v>下午</v>
      </c>
      <c r="L23" s="19" t="s">
        <v>83</v>
      </c>
      <c r="M23" s="19" t="s">
        <v>83</v>
      </c>
      <c r="N23" s="19"/>
      <c r="O23" s="19" t="s">
        <v>84</v>
      </c>
      <c r="P23" s="19"/>
      <c r="Q23" s="19"/>
      <c r="R23" s="19" t="s">
        <v>73</v>
      </c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26"/>
      <c r="XED23" s="28"/>
      <c r="XEE23" s="28"/>
      <c r="XEF23" s="28"/>
      <c r="XEG23" s="28"/>
      <c r="XEH23" s="28"/>
      <c r="XEI23" s="28"/>
      <c r="XEJ23" s="28"/>
      <c r="XEK23" s="28"/>
      <c r="XEL23" s="28"/>
      <c r="XEM23" s="28"/>
      <c r="XEN23" s="28"/>
      <c r="XEO23" s="28"/>
      <c r="XEP23" s="28"/>
      <c r="XEQ23" s="28"/>
      <c r="XER23" s="28"/>
      <c r="XES23" s="28"/>
      <c r="XET23" s="28"/>
      <c r="XEU23" s="28"/>
      <c r="XEV23" s="28"/>
      <c r="XEW23" s="28"/>
      <c r="XEX23" s="28"/>
      <c r="XEY23" s="28"/>
      <c r="XEZ23" s="28"/>
      <c r="XFA23" s="28"/>
      <c r="XFB23" s="28"/>
      <c r="XFC23" s="28"/>
      <c r="XFD23" s="28"/>
    </row>
    <row r="24" spans="1:42 16358:16384" s="3" customFormat="1" ht="19.05" customHeight="1">
      <c r="A24" s="109"/>
      <c r="B24" s="111"/>
      <c r="C24" s="111"/>
      <c r="D24" s="111"/>
      <c r="E24" s="111"/>
      <c r="F24" s="111"/>
      <c r="G24" s="111"/>
      <c r="H24" s="111"/>
      <c r="I24" s="111"/>
      <c r="J24" s="113"/>
      <c r="K24" s="20" t="str">
        <f ca="1">IF(A22="","",IF(MOD(ROW(),3)=1,"上午",IF(MOD(ROW(),3)=2,"下午","加班")))</f>
        <v>加班</v>
      </c>
      <c r="L24" s="21">
        <v>12</v>
      </c>
      <c r="M24" s="21"/>
      <c r="N24" s="21">
        <v>9</v>
      </c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7"/>
      <c r="XED24" s="28"/>
      <c r="XEE24" s="28"/>
      <c r="XEF24" s="28"/>
      <c r="XEG24" s="28"/>
      <c r="XEH24" s="28"/>
      <c r="XEI24" s="28"/>
      <c r="XEJ24" s="28"/>
      <c r="XEK24" s="28"/>
      <c r="XEL24" s="28"/>
      <c r="XEM24" s="28"/>
      <c r="XEN24" s="28"/>
      <c r="XEO24" s="28"/>
      <c r="XEP24" s="28"/>
      <c r="XEQ24" s="28"/>
      <c r="XER24" s="28"/>
      <c r="XES24" s="28"/>
      <c r="XET24" s="28"/>
      <c r="XEU24" s="28"/>
      <c r="XEV24" s="28"/>
      <c r="XEW24" s="28"/>
      <c r="XEX24" s="28"/>
      <c r="XEY24" s="28"/>
      <c r="XEZ24" s="28"/>
      <c r="XFA24" s="28"/>
      <c r="XFB24" s="28"/>
      <c r="XFC24" s="28"/>
      <c r="XFD24" s="28"/>
    </row>
    <row r="25" spans="1:42 16358:16384" s="3" customFormat="1" ht="19.05" customHeight="1">
      <c r="A25" s="109">
        <f ca="1">IF(B25=0,"",COUNTA($B$3:$B24))</f>
        <v>8</v>
      </c>
      <c r="B25" s="111" t="str">
        <f ca="1">INDIRECT("员工信息表!B"&amp;COUNTA($B$3:$B24)+2)</f>
        <v>颜运回</v>
      </c>
      <c r="C25" s="111">
        <v>22</v>
      </c>
      <c r="D25" s="111">
        <f>(COUNTIF($L25:$AP25,"出勤")+COUNTIF($L26:$AP26,"出勤"))*0.5</f>
        <v>2.5</v>
      </c>
      <c r="E25" s="111">
        <f>(COUNTIF($L25:$AP25,"事假")+COUNTIF($L26:$AP26,"事假"))*0.5</f>
        <v>0.5</v>
      </c>
      <c r="F25" s="111">
        <f>(COUNTIF($L25:$AP25,"病假")+COUNTIF($L26:$AP26,"病假"))*0.5</f>
        <v>0.5</v>
      </c>
      <c r="G25" s="111">
        <f>(COUNTIF($L25:$AP25,"休假")+COUNTIF($L26:$AP26,"休假"))*0.5</f>
        <v>0.5</v>
      </c>
      <c r="H25" s="111">
        <f>(COUNTIF($L25:$AP25,"缺勤")+COUNTIF($L26:$AP26,"缺勤"))*0.5</f>
        <v>0.5</v>
      </c>
      <c r="I25" s="111">
        <f>(COUNTIF($L25:$AP25,"放假")+COUNTIF($L26:$AP26,"放假"))*0.5</f>
        <v>0.5</v>
      </c>
      <c r="J25" s="113">
        <f>(SUM(L27:AP27))/$AO$2</f>
        <v>3.2857142857142856</v>
      </c>
      <c r="K25" s="16" t="str">
        <f ca="1">IF(A25="","",IF(MOD(ROW(),3)=1,"上午",IF(MOD(ROW(),3)=2,"下午","加班")))</f>
        <v>上午</v>
      </c>
      <c r="L25" s="17" t="s">
        <v>83</v>
      </c>
      <c r="M25" s="17" t="s">
        <v>83</v>
      </c>
      <c r="N25" s="17" t="s">
        <v>83</v>
      </c>
      <c r="O25" s="17"/>
      <c r="P25" s="17" t="s">
        <v>74</v>
      </c>
      <c r="Q25" s="17"/>
      <c r="R25" s="17"/>
      <c r="S25" s="17"/>
      <c r="T25" s="17" t="s">
        <v>75</v>
      </c>
      <c r="U25" s="17"/>
      <c r="V25" s="17" t="s">
        <v>76</v>
      </c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25"/>
      <c r="XED25" s="28"/>
      <c r="XEE25" s="28"/>
      <c r="XEF25" s="28"/>
      <c r="XEG25" s="28"/>
      <c r="XEH25" s="28"/>
      <c r="XEI25" s="28"/>
      <c r="XEJ25" s="28"/>
      <c r="XEK25" s="28"/>
      <c r="XEL25" s="28"/>
      <c r="XEM25" s="28"/>
      <c r="XEN25" s="28"/>
      <c r="XEO25" s="28"/>
      <c r="XEP25" s="28"/>
      <c r="XEQ25" s="28"/>
      <c r="XER25" s="28"/>
      <c r="XES25" s="28"/>
      <c r="XET25" s="28"/>
      <c r="XEU25" s="28"/>
      <c r="XEV25" s="28"/>
      <c r="XEW25" s="28"/>
      <c r="XEX25" s="28"/>
      <c r="XEY25" s="28"/>
      <c r="XEZ25" s="28"/>
      <c r="XFA25" s="28"/>
      <c r="XFB25" s="28"/>
      <c r="XFC25" s="28"/>
      <c r="XFD25" s="28"/>
    </row>
    <row r="26" spans="1:42 16358:16384" s="3" customFormat="1" ht="19.05" customHeight="1">
      <c r="A26" s="109"/>
      <c r="B26" s="111"/>
      <c r="C26" s="111"/>
      <c r="D26" s="111"/>
      <c r="E26" s="111"/>
      <c r="F26" s="111"/>
      <c r="G26" s="111"/>
      <c r="H26" s="111"/>
      <c r="I26" s="111"/>
      <c r="J26" s="113"/>
      <c r="K26" s="18" t="str">
        <f ca="1">IF(A25="","",IF(MOD(ROW(),3)=1,"上午",IF(MOD(ROW(),3)=2,"下午","加班")))</f>
        <v>下午</v>
      </c>
      <c r="L26" s="19" t="s">
        <v>83</v>
      </c>
      <c r="M26" s="19" t="s">
        <v>83</v>
      </c>
      <c r="N26" s="19"/>
      <c r="O26" s="19" t="s">
        <v>84</v>
      </c>
      <c r="P26" s="19"/>
      <c r="Q26" s="19"/>
      <c r="R26" s="19" t="s">
        <v>73</v>
      </c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26"/>
      <c r="XED26" s="28"/>
      <c r="XEE26" s="28"/>
      <c r="XEF26" s="28"/>
      <c r="XEG26" s="28"/>
      <c r="XEH26" s="28"/>
      <c r="XEI26" s="28"/>
      <c r="XEJ26" s="28"/>
      <c r="XEK26" s="28"/>
      <c r="XEL26" s="28"/>
      <c r="XEM26" s="28"/>
      <c r="XEN26" s="28"/>
      <c r="XEO26" s="28"/>
      <c r="XEP26" s="28"/>
      <c r="XEQ26" s="28"/>
      <c r="XER26" s="28"/>
      <c r="XES26" s="28"/>
      <c r="XET26" s="28"/>
      <c r="XEU26" s="28"/>
      <c r="XEV26" s="28"/>
      <c r="XEW26" s="28"/>
      <c r="XEX26" s="28"/>
      <c r="XEY26" s="28"/>
      <c r="XEZ26" s="28"/>
      <c r="XFA26" s="28"/>
      <c r="XFB26" s="28"/>
      <c r="XFC26" s="28"/>
      <c r="XFD26" s="28"/>
    </row>
    <row r="27" spans="1:42 16358:16384" s="3" customFormat="1" ht="19.05" customHeight="1">
      <c r="A27" s="109"/>
      <c r="B27" s="111"/>
      <c r="C27" s="111"/>
      <c r="D27" s="111"/>
      <c r="E27" s="111"/>
      <c r="F27" s="111"/>
      <c r="G27" s="111"/>
      <c r="H27" s="111"/>
      <c r="I27" s="111"/>
      <c r="J27" s="113"/>
      <c r="K27" s="20" t="str">
        <f ca="1">IF(A25="","",IF(MOD(ROW(),3)=1,"上午",IF(MOD(ROW(),3)=2,"下午","加班")))</f>
        <v>加班</v>
      </c>
      <c r="L27" s="21">
        <v>13</v>
      </c>
      <c r="M27" s="21"/>
      <c r="N27" s="21">
        <v>10</v>
      </c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7"/>
      <c r="XED27" s="28"/>
      <c r="XEE27" s="28"/>
      <c r="XEF27" s="28"/>
      <c r="XEG27" s="28"/>
      <c r="XEH27" s="28"/>
      <c r="XEI27" s="28"/>
      <c r="XEJ27" s="28"/>
      <c r="XEK27" s="28"/>
      <c r="XEL27" s="28"/>
      <c r="XEM27" s="28"/>
      <c r="XEN27" s="28"/>
      <c r="XEO27" s="28"/>
      <c r="XEP27" s="28"/>
      <c r="XEQ27" s="28"/>
      <c r="XER27" s="28"/>
      <c r="XES27" s="28"/>
      <c r="XET27" s="28"/>
      <c r="XEU27" s="28"/>
      <c r="XEV27" s="28"/>
      <c r="XEW27" s="28"/>
      <c r="XEX27" s="28"/>
      <c r="XEY27" s="28"/>
      <c r="XEZ27" s="28"/>
      <c r="XFA27" s="28"/>
      <c r="XFB27" s="28"/>
      <c r="XFC27" s="28"/>
      <c r="XFD27" s="28"/>
    </row>
    <row r="28" spans="1:42 16358:16384" s="3" customFormat="1" ht="19.05" customHeight="1">
      <c r="A28" s="109">
        <f ca="1">IF(B28=0,"",COUNTA($B$3:$B27))</f>
        <v>9</v>
      </c>
      <c r="B28" s="111" t="str">
        <f ca="1">INDIRECT("员工信息表!B"&amp;COUNTA($B$3:$B27)+2)</f>
        <v>尹小平</v>
      </c>
      <c r="C28" s="111">
        <v>22</v>
      </c>
      <c r="D28" s="111">
        <f>(COUNTIF($L28:$AP28,"出勤")+COUNTIF($L29:$AP29,"出勤"))*0.5</f>
        <v>2.5</v>
      </c>
      <c r="E28" s="111">
        <f>(COUNTIF($L28:$AP28,"事假")+COUNTIF($L29:$AP29,"事假"))*0.5</f>
        <v>0.5</v>
      </c>
      <c r="F28" s="111">
        <f>(COUNTIF($L28:$AP28,"病假")+COUNTIF($L29:$AP29,"病假"))*0.5</f>
        <v>0.5</v>
      </c>
      <c r="G28" s="111">
        <f>(COUNTIF($L28:$AP28,"休假")+COUNTIF($L29:$AP29,"休假"))*0.5</f>
        <v>0.5</v>
      </c>
      <c r="H28" s="111">
        <f>(COUNTIF($L28:$AP28,"缺勤")+COUNTIF($L29:$AP29,"缺勤"))*0.5</f>
        <v>0.5</v>
      </c>
      <c r="I28" s="111">
        <f>(COUNTIF($L28:$AP28,"放假")+COUNTIF($L29:$AP29,"放假"))*0.5</f>
        <v>0.5</v>
      </c>
      <c r="J28" s="113">
        <f>(SUM(L30:AP30))/$AO$2</f>
        <v>3.5714285714285716</v>
      </c>
      <c r="K28" s="16" t="str">
        <f ca="1">IF(A28="","",IF(MOD(ROW(),3)=1,"上午",IF(MOD(ROW(),3)=2,"下午","加班")))</f>
        <v>上午</v>
      </c>
      <c r="L28" s="17" t="s">
        <v>83</v>
      </c>
      <c r="M28" s="17" t="s">
        <v>83</v>
      </c>
      <c r="N28" s="17" t="s">
        <v>83</v>
      </c>
      <c r="O28" s="17"/>
      <c r="P28" s="17" t="s">
        <v>74</v>
      </c>
      <c r="Q28" s="17"/>
      <c r="R28" s="17"/>
      <c r="S28" s="17"/>
      <c r="T28" s="17" t="s">
        <v>75</v>
      </c>
      <c r="U28" s="17"/>
      <c r="V28" s="17" t="s">
        <v>76</v>
      </c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25"/>
      <c r="XED28" s="28"/>
      <c r="XEE28" s="28"/>
      <c r="XEF28" s="28"/>
      <c r="XEG28" s="28"/>
      <c r="XEH28" s="28"/>
      <c r="XEI28" s="28"/>
      <c r="XEJ28" s="28"/>
      <c r="XEK28" s="28"/>
      <c r="XEL28" s="28"/>
      <c r="XEM28" s="28"/>
      <c r="XEN28" s="28"/>
      <c r="XEO28" s="28"/>
      <c r="XEP28" s="28"/>
      <c r="XEQ28" s="28"/>
      <c r="XER28" s="28"/>
      <c r="XES28" s="28"/>
      <c r="XET28" s="28"/>
      <c r="XEU28" s="28"/>
      <c r="XEV28" s="28"/>
      <c r="XEW28" s="28"/>
      <c r="XEX28" s="28"/>
      <c r="XEY28" s="28"/>
      <c r="XEZ28" s="28"/>
      <c r="XFA28" s="28"/>
      <c r="XFB28" s="28"/>
      <c r="XFC28" s="28"/>
      <c r="XFD28" s="28"/>
    </row>
    <row r="29" spans="1:42 16358:16384" s="3" customFormat="1" ht="19.05" customHeight="1">
      <c r="A29" s="109"/>
      <c r="B29" s="111"/>
      <c r="C29" s="111"/>
      <c r="D29" s="111"/>
      <c r="E29" s="111"/>
      <c r="F29" s="111"/>
      <c r="G29" s="111"/>
      <c r="H29" s="111"/>
      <c r="I29" s="111"/>
      <c r="J29" s="113"/>
      <c r="K29" s="18" t="str">
        <f ca="1">IF(A28="","",IF(MOD(ROW(),3)=1,"上午",IF(MOD(ROW(),3)=2,"下午","加班")))</f>
        <v>下午</v>
      </c>
      <c r="L29" s="19" t="s">
        <v>83</v>
      </c>
      <c r="M29" s="19" t="s">
        <v>83</v>
      </c>
      <c r="N29" s="19"/>
      <c r="O29" s="19" t="s">
        <v>84</v>
      </c>
      <c r="P29" s="19"/>
      <c r="Q29" s="19"/>
      <c r="R29" s="19" t="s">
        <v>73</v>
      </c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26"/>
      <c r="XED29" s="28"/>
      <c r="XEE29" s="28"/>
      <c r="XEF29" s="28"/>
      <c r="XEG29" s="28"/>
      <c r="XEH29" s="28"/>
      <c r="XEI29" s="28"/>
      <c r="XEJ29" s="28"/>
      <c r="XEK29" s="28"/>
      <c r="XEL29" s="28"/>
      <c r="XEM29" s="28"/>
      <c r="XEN29" s="28"/>
      <c r="XEO29" s="28"/>
      <c r="XEP29" s="28"/>
      <c r="XEQ29" s="28"/>
      <c r="XER29" s="28"/>
      <c r="XES29" s="28"/>
      <c r="XET29" s="28"/>
      <c r="XEU29" s="28"/>
      <c r="XEV29" s="28"/>
      <c r="XEW29" s="28"/>
      <c r="XEX29" s="28"/>
      <c r="XEY29" s="28"/>
      <c r="XEZ29" s="28"/>
      <c r="XFA29" s="28"/>
      <c r="XFB29" s="28"/>
      <c r="XFC29" s="28"/>
      <c r="XFD29" s="28"/>
    </row>
    <row r="30" spans="1:42 16358:16384" s="3" customFormat="1" ht="19.05" customHeight="1">
      <c r="A30" s="109"/>
      <c r="B30" s="111"/>
      <c r="C30" s="111"/>
      <c r="D30" s="111"/>
      <c r="E30" s="111"/>
      <c r="F30" s="111"/>
      <c r="G30" s="111"/>
      <c r="H30" s="111"/>
      <c r="I30" s="111"/>
      <c r="J30" s="113"/>
      <c r="K30" s="20" t="str">
        <f ca="1">IF(A28="","",IF(MOD(ROW(),3)=1,"上午",IF(MOD(ROW(),3)=2,"下午","加班")))</f>
        <v>加班</v>
      </c>
      <c r="L30" s="21">
        <v>14</v>
      </c>
      <c r="M30" s="21"/>
      <c r="N30" s="21">
        <v>11</v>
      </c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7"/>
      <c r="XED30" s="28"/>
      <c r="XEE30" s="28"/>
      <c r="XEF30" s="28"/>
      <c r="XEG30" s="28"/>
      <c r="XEH30" s="28"/>
      <c r="XEI30" s="28"/>
      <c r="XEJ30" s="28"/>
      <c r="XEK30" s="28"/>
      <c r="XEL30" s="28"/>
      <c r="XEM30" s="28"/>
      <c r="XEN30" s="28"/>
      <c r="XEO30" s="28"/>
      <c r="XEP30" s="28"/>
      <c r="XEQ30" s="28"/>
      <c r="XER30" s="28"/>
      <c r="XES30" s="28"/>
      <c r="XET30" s="28"/>
      <c r="XEU30" s="28"/>
      <c r="XEV30" s="28"/>
      <c r="XEW30" s="28"/>
      <c r="XEX30" s="28"/>
      <c r="XEY30" s="28"/>
      <c r="XEZ30" s="28"/>
      <c r="XFA30" s="28"/>
      <c r="XFB30" s="28"/>
      <c r="XFC30" s="28"/>
      <c r="XFD30" s="28"/>
    </row>
    <row r="31" spans="1:42 16358:16384" s="3" customFormat="1" ht="19.05" customHeight="1">
      <c r="A31" s="109">
        <f ca="1">IF(B31=0,"",COUNTA($B$3:$B30))</f>
        <v>10</v>
      </c>
      <c r="B31" s="111" t="str">
        <f ca="1">INDIRECT("员工信息表!B"&amp;COUNTA($B$3:$B30)+2)</f>
        <v>颜建美</v>
      </c>
      <c r="C31" s="111">
        <v>22</v>
      </c>
      <c r="D31" s="111">
        <f>(COUNTIF($L31:$AP31,"出勤")+COUNTIF($L32:$AP32,"出勤"))*0.5</f>
        <v>2.5</v>
      </c>
      <c r="E31" s="111">
        <f>(COUNTIF($L31:$AP31,"事假")+COUNTIF($L32:$AP32,"事假"))*0.5</f>
        <v>0.5</v>
      </c>
      <c r="F31" s="111">
        <f>(COUNTIF($L31:$AP31,"病假")+COUNTIF($L32:$AP32,"病假"))*0.5</f>
        <v>0.5</v>
      </c>
      <c r="G31" s="111">
        <f>(COUNTIF($L31:$AP31,"休假")+COUNTIF($L32:$AP32,"休假"))*0.5</f>
        <v>0.5</v>
      </c>
      <c r="H31" s="111">
        <f>(COUNTIF($L31:$AP31,"缺勤")+COUNTIF($L32:$AP32,"缺勤"))*0.5</f>
        <v>0.5</v>
      </c>
      <c r="I31" s="111">
        <f>(COUNTIF($L31:$AP31,"放假")+COUNTIF($L32:$AP32,"放假"))*0.5</f>
        <v>0.5</v>
      </c>
      <c r="J31" s="113">
        <f>(SUM(L33:AP33))/$AO$2</f>
        <v>3.8571428571428572</v>
      </c>
      <c r="K31" s="16" t="str">
        <f ca="1">IF(A31="","",IF(MOD(ROW(),3)=1,"上午",IF(MOD(ROW(),3)=2,"下午","加班")))</f>
        <v>上午</v>
      </c>
      <c r="L31" s="17" t="s">
        <v>83</v>
      </c>
      <c r="M31" s="17" t="s">
        <v>83</v>
      </c>
      <c r="N31" s="17" t="s">
        <v>83</v>
      </c>
      <c r="O31" s="17"/>
      <c r="P31" s="17" t="s">
        <v>74</v>
      </c>
      <c r="Q31" s="17"/>
      <c r="R31" s="17"/>
      <c r="S31" s="17"/>
      <c r="T31" s="17" t="s">
        <v>75</v>
      </c>
      <c r="U31" s="17"/>
      <c r="V31" s="17" t="s">
        <v>76</v>
      </c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25"/>
      <c r="XED31" s="28"/>
      <c r="XEE31" s="28"/>
      <c r="XEF31" s="28"/>
      <c r="XEG31" s="28"/>
      <c r="XEH31" s="28"/>
      <c r="XEI31" s="28"/>
      <c r="XEJ31" s="28"/>
      <c r="XEK31" s="28"/>
      <c r="XEL31" s="28"/>
      <c r="XEM31" s="28"/>
      <c r="XEN31" s="28"/>
      <c r="XEO31" s="28"/>
      <c r="XEP31" s="28"/>
      <c r="XEQ31" s="28"/>
      <c r="XER31" s="28"/>
      <c r="XES31" s="28"/>
      <c r="XET31" s="28"/>
      <c r="XEU31" s="28"/>
      <c r="XEV31" s="28"/>
      <c r="XEW31" s="28"/>
      <c r="XEX31" s="28"/>
      <c r="XEY31" s="28"/>
      <c r="XEZ31" s="28"/>
      <c r="XFA31" s="28"/>
      <c r="XFB31" s="28"/>
      <c r="XFC31" s="28"/>
      <c r="XFD31" s="28"/>
    </row>
    <row r="32" spans="1:42 16358:16384" s="3" customFormat="1" ht="19.05" customHeight="1">
      <c r="A32" s="109"/>
      <c r="B32" s="111"/>
      <c r="C32" s="111"/>
      <c r="D32" s="111"/>
      <c r="E32" s="111"/>
      <c r="F32" s="111"/>
      <c r="G32" s="111"/>
      <c r="H32" s="111"/>
      <c r="I32" s="111"/>
      <c r="J32" s="113"/>
      <c r="K32" s="18" t="str">
        <f ca="1">IF(A31="","",IF(MOD(ROW(),3)=1,"上午",IF(MOD(ROW(),3)=2,"下午","加班")))</f>
        <v>下午</v>
      </c>
      <c r="L32" s="19" t="s">
        <v>83</v>
      </c>
      <c r="M32" s="19" t="s">
        <v>83</v>
      </c>
      <c r="N32" s="19"/>
      <c r="O32" s="19" t="s">
        <v>84</v>
      </c>
      <c r="P32" s="19"/>
      <c r="Q32" s="19"/>
      <c r="R32" s="19" t="s">
        <v>73</v>
      </c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26"/>
      <c r="XED32" s="28"/>
      <c r="XEE32" s="28"/>
      <c r="XEF32" s="28"/>
      <c r="XEG32" s="28"/>
      <c r="XEH32" s="28"/>
      <c r="XEI32" s="28"/>
      <c r="XEJ32" s="28"/>
      <c r="XEK32" s="28"/>
      <c r="XEL32" s="28"/>
      <c r="XEM32" s="28"/>
      <c r="XEN32" s="28"/>
      <c r="XEO32" s="28"/>
      <c r="XEP32" s="28"/>
      <c r="XEQ32" s="28"/>
      <c r="XER32" s="28"/>
      <c r="XES32" s="28"/>
      <c r="XET32" s="28"/>
      <c r="XEU32" s="28"/>
      <c r="XEV32" s="28"/>
      <c r="XEW32" s="28"/>
      <c r="XEX32" s="28"/>
      <c r="XEY32" s="28"/>
      <c r="XEZ32" s="28"/>
      <c r="XFA32" s="28"/>
      <c r="XFB32" s="28"/>
      <c r="XFC32" s="28"/>
      <c r="XFD32" s="28"/>
    </row>
    <row r="33" spans="1:42 16358:16384" s="3" customFormat="1" ht="19.05" customHeight="1">
      <c r="A33" s="109"/>
      <c r="B33" s="111"/>
      <c r="C33" s="111"/>
      <c r="D33" s="111"/>
      <c r="E33" s="111"/>
      <c r="F33" s="111"/>
      <c r="G33" s="111"/>
      <c r="H33" s="111"/>
      <c r="I33" s="111"/>
      <c r="J33" s="113"/>
      <c r="K33" s="20" t="str">
        <f ca="1">IF(A31="","",IF(MOD(ROW(),3)=1,"上午",IF(MOD(ROW(),3)=2,"下午","加班")))</f>
        <v>加班</v>
      </c>
      <c r="L33" s="21">
        <v>15</v>
      </c>
      <c r="M33" s="21"/>
      <c r="N33" s="21">
        <v>12</v>
      </c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7"/>
      <c r="XED33" s="28"/>
      <c r="XEE33" s="28"/>
      <c r="XEF33" s="28"/>
      <c r="XEG33" s="28"/>
      <c r="XEH33" s="28"/>
      <c r="XEI33" s="28"/>
      <c r="XEJ33" s="28"/>
      <c r="XEK33" s="28"/>
      <c r="XEL33" s="28"/>
      <c r="XEM33" s="28"/>
      <c r="XEN33" s="28"/>
      <c r="XEO33" s="28"/>
      <c r="XEP33" s="28"/>
      <c r="XEQ33" s="28"/>
      <c r="XER33" s="28"/>
      <c r="XES33" s="28"/>
      <c r="XET33" s="28"/>
      <c r="XEU33" s="28"/>
      <c r="XEV33" s="28"/>
      <c r="XEW33" s="28"/>
      <c r="XEX33" s="28"/>
      <c r="XEY33" s="28"/>
      <c r="XEZ33" s="28"/>
      <c r="XFA33" s="28"/>
      <c r="XFB33" s="28"/>
      <c r="XFC33" s="28"/>
      <c r="XFD33" s="28"/>
    </row>
    <row r="34" spans="1:42 16358:16384" s="3" customFormat="1" ht="19.05" customHeight="1">
      <c r="A34" s="109">
        <f ca="1">IF(B34=0,"",COUNTA($B$3:$B33))</f>
        <v>11</v>
      </c>
      <c r="B34" s="111" t="str">
        <f ca="1">INDIRECT("员工信息表!B"&amp;COUNTA($B$3:$B33)+2)</f>
        <v>尹乔丽</v>
      </c>
      <c r="C34" s="111">
        <v>22</v>
      </c>
      <c r="D34" s="111">
        <f>(COUNTIF($L34:$AP34,"出勤")+COUNTIF($L35:$AP35,"出勤"))*0.5</f>
        <v>2.5</v>
      </c>
      <c r="E34" s="111">
        <f>(COUNTIF($L34:$AP34,"事假")+COUNTIF($L35:$AP35,"事假"))*0.5</f>
        <v>0.5</v>
      </c>
      <c r="F34" s="111">
        <f>(COUNTIF($L34:$AP34,"病假")+COUNTIF($L35:$AP35,"病假"))*0.5</f>
        <v>0.5</v>
      </c>
      <c r="G34" s="111">
        <f>(COUNTIF($L34:$AP34,"休假")+COUNTIF($L35:$AP35,"休假"))*0.5</f>
        <v>0.5</v>
      </c>
      <c r="H34" s="111">
        <f>(COUNTIF($L34:$AP34,"缺勤")+COUNTIF($L35:$AP35,"缺勤"))*0.5</f>
        <v>0.5</v>
      </c>
      <c r="I34" s="111">
        <f>(COUNTIF($L34:$AP34,"放假")+COUNTIF($L35:$AP35,"放假"))*0.5</f>
        <v>0.5</v>
      </c>
      <c r="J34" s="113">
        <f>(SUM(L36:AP36))/$AO$2</f>
        <v>4.1428571428571432</v>
      </c>
      <c r="K34" s="16" t="str">
        <f ca="1">IF(A34="","",IF(MOD(ROW(),3)=1,"上午",IF(MOD(ROW(),3)=2,"下午","加班")))</f>
        <v>上午</v>
      </c>
      <c r="L34" s="17" t="s">
        <v>83</v>
      </c>
      <c r="M34" s="17" t="s">
        <v>83</v>
      </c>
      <c r="N34" s="17" t="s">
        <v>83</v>
      </c>
      <c r="O34" s="17"/>
      <c r="P34" s="17" t="s">
        <v>74</v>
      </c>
      <c r="Q34" s="17"/>
      <c r="R34" s="17"/>
      <c r="S34" s="17"/>
      <c r="T34" s="17" t="s">
        <v>75</v>
      </c>
      <c r="U34" s="17"/>
      <c r="V34" s="17" t="s">
        <v>76</v>
      </c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25"/>
      <c r="XED34" s="28"/>
      <c r="XEE34" s="28"/>
      <c r="XEF34" s="28"/>
      <c r="XEG34" s="28"/>
      <c r="XEH34" s="28"/>
      <c r="XEI34" s="28"/>
      <c r="XEJ34" s="28"/>
      <c r="XEK34" s="28"/>
      <c r="XEL34" s="28"/>
      <c r="XEM34" s="28"/>
      <c r="XEN34" s="28"/>
      <c r="XEO34" s="28"/>
      <c r="XEP34" s="28"/>
      <c r="XEQ34" s="28"/>
      <c r="XER34" s="28"/>
      <c r="XES34" s="28"/>
      <c r="XET34" s="28"/>
      <c r="XEU34" s="28"/>
      <c r="XEV34" s="28"/>
      <c r="XEW34" s="28"/>
      <c r="XEX34" s="28"/>
      <c r="XEY34" s="28"/>
      <c r="XEZ34" s="28"/>
      <c r="XFA34" s="28"/>
      <c r="XFB34" s="28"/>
      <c r="XFC34" s="28"/>
      <c r="XFD34" s="28"/>
    </row>
    <row r="35" spans="1:42 16358:16384" s="3" customFormat="1" ht="19.05" customHeight="1">
      <c r="A35" s="109"/>
      <c r="B35" s="111"/>
      <c r="C35" s="111"/>
      <c r="D35" s="111"/>
      <c r="E35" s="111"/>
      <c r="F35" s="111"/>
      <c r="G35" s="111"/>
      <c r="H35" s="111"/>
      <c r="I35" s="111"/>
      <c r="J35" s="113"/>
      <c r="K35" s="18" t="str">
        <f ca="1">IF(A34="","",IF(MOD(ROW(),3)=1,"上午",IF(MOD(ROW(),3)=2,"下午","加班")))</f>
        <v>下午</v>
      </c>
      <c r="L35" s="19" t="s">
        <v>83</v>
      </c>
      <c r="M35" s="19" t="s">
        <v>83</v>
      </c>
      <c r="N35" s="19"/>
      <c r="O35" s="19" t="s">
        <v>84</v>
      </c>
      <c r="P35" s="19"/>
      <c r="Q35" s="19"/>
      <c r="R35" s="19" t="s">
        <v>73</v>
      </c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26"/>
      <c r="XED35" s="28"/>
      <c r="XEE35" s="28"/>
      <c r="XEF35" s="28"/>
      <c r="XEG35" s="28"/>
      <c r="XEH35" s="28"/>
      <c r="XEI35" s="28"/>
      <c r="XEJ35" s="28"/>
      <c r="XEK35" s="28"/>
      <c r="XEL35" s="28"/>
      <c r="XEM35" s="28"/>
      <c r="XEN35" s="28"/>
      <c r="XEO35" s="28"/>
      <c r="XEP35" s="28"/>
      <c r="XEQ35" s="28"/>
      <c r="XER35" s="28"/>
      <c r="XES35" s="28"/>
      <c r="XET35" s="28"/>
      <c r="XEU35" s="28"/>
      <c r="XEV35" s="28"/>
      <c r="XEW35" s="28"/>
      <c r="XEX35" s="28"/>
      <c r="XEY35" s="28"/>
      <c r="XEZ35" s="28"/>
      <c r="XFA35" s="28"/>
      <c r="XFB35" s="28"/>
      <c r="XFC35" s="28"/>
      <c r="XFD35" s="28"/>
    </row>
    <row r="36" spans="1:42 16358:16384" s="3" customFormat="1" ht="19.05" customHeight="1">
      <c r="A36" s="109"/>
      <c r="B36" s="111"/>
      <c r="C36" s="111"/>
      <c r="D36" s="111"/>
      <c r="E36" s="111"/>
      <c r="F36" s="111"/>
      <c r="G36" s="111"/>
      <c r="H36" s="111"/>
      <c r="I36" s="111"/>
      <c r="J36" s="113"/>
      <c r="K36" s="20" t="str">
        <f ca="1">IF(A34="","",IF(MOD(ROW(),3)=1,"上午",IF(MOD(ROW(),3)=2,"下午","加班")))</f>
        <v>加班</v>
      </c>
      <c r="L36" s="21">
        <v>16</v>
      </c>
      <c r="M36" s="21"/>
      <c r="N36" s="21">
        <v>13</v>
      </c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7"/>
      <c r="XED36" s="28"/>
      <c r="XEE36" s="28"/>
      <c r="XEF36" s="28"/>
      <c r="XEG36" s="28"/>
      <c r="XEH36" s="28"/>
      <c r="XEI36" s="28"/>
      <c r="XEJ36" s="28"/>
      <c r="XEK36" s="28"/>
      <c r="XEL36" s="28"/>
      <c r="XEM36" s="28"/>
      <c r="XEN36" s="28"/>
      <c r="XEO36" s="28"/>
      <c r="XEP36" s="28"/>
      <c r="XEQ36" s="28"/>
      <c r="XER36" s="28"/>
      <c r="XES36" s="28"/>
      <c r="XET36" s="28"/>
      <c r="XEU36" s="28"/>
      <c r="XEV36" s="28"/>
      <c r="XEW36" s="28"/>
      <c r="XEX36" s="28"/>
      <c r="XEY36" s="28"/>
      <c r="XEZ36" s="28"/>
      <c r="XFA36" s="28"/>
      <c r="XFB36" s="28"/>
      <c r="XFC36" s="28"/>
      <c r="XFD36" s="28"/>
    </row>
    <row r="37" spans="1:42 16358:16384" s="3" customFormat="1" ht="19.05" customHeight="1">
      <c r="A37" s="109" t="str">
        <f ca="1">IF(B37=0,"",COUNTA($B$3:$B36))</f>
        <v/>
      </c>
      <c r="B37" s="111">
        <f ca="1">INDIRECT("员工信息表!B"&amp;COUNTA($B$3:$B36)+2)</f>
        <v>0</v>
      </c>
      <c r="C37" s="111"/>
      <c r="D37" s="111">
        <f>(COUNTIF($L37:$AP37,"出勤")+COUNTIF($L38:$AP38,"出勤"))*0.5</f>
        <v>0</v>
      </c>
      <c r="E37" s="111">
        <f>(COUNTIF($L37:$AP37,"事假")+COUNTIF($L38:$AP38,"事假"))*0.5</f>
        <v>0</v>
      </c>
      <c r="F37" s="111">
        <f>(COUNTIF($L37:$AP37,"病假")+COUNTIF($L38:$AP38,"病假"))*0.5</f>
        <v>0</v>
      </c>
      <c r="G37" s="111">
        <f>(COUNTIF($L37:$AP37,"休假")+COUNTIF($L38:$AP38,"休假"))*0.5</f>
        <v>0</v>
      </c>
      <c r="H37" s="111">
        <f>(COUNTIF($L37:$AP37,"缺勤")+COUNTIF($L38:$AP38,"缺勤"))*0.5</f>
        <v>0</v>
      </c>
      <c r="I37" s="111">
        <f>(COUNTIF($L37:$AP37,"放假")+COUNTIF($L38:$AP38,"放假"))*0.5</f>
        <v>0</v>
      </c>
      <c r="J37" s="113">
        <f>(SUM(L39:AP39))/$AO$2</f>
        <v>0</v>
      </c>
      <c r="K37" s="16" t="str">
        <f ca="1">IF(A37="","",IF(MOD(ROW(),3)=1,"上午",IF(MOD(ROW(),3)=2,"下午","加班")))</f>
        <v/>
      </c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25"/>
      <c r="XED37" s="28"/>
      <c r="XEE37" s="28"/>
      <c r="XEF37" s="28"/>
      <c r="XEG37" s="28"/>
      <c r="XEH37" s="28"/>
      <c r="XEI37" s="28"/>
      <c r="XEJ37" s="28"/>
      <c r="XEK37" s="28"/>
      <c r="XEL37" s="28"/>
      <c r="XEM37" s="28"/>
      <c r="XEN37" s="28"/>
      <c r="XEO37" s="28"/>
      <c r="XEP37" s="28"/>
      <c r="XEQ37" s="28"/>
      <c r="XER37" s="28"/>
      <c r="XES37" s="28"/>
      <c r="XET37" s="28"/>
      <c r="XEU37" s="28"/>
      <c r="XEV37" s="28"/>
      <c r="XEW37" s="28"/>
      <c r="XEX37" s="28"/>
      <c r="XEY37" s="28"/>
      <c r="XEZ37" s="28"/>
      <c r="XFA37" s="28"/>
      <c r="XFB37" s="28"/>
      <c r="XFC37" s="28"/>
      <c r="XFD37" s="28"/>
    </row>
    <row r="38" spans="1:42 16358:16384" s="3" customFormat="1" ht="19.05" customHeight="1">
      <c r="A38" s="109"/>
      <c r="B38" s="111"/>
      <c r="C38" s="111"/>
      <c r="D38" s="111"/>
      <c r="E38" s="111"/>
      <c r="F38" s="111"/>
      <c r="G38" s="111"/>
      <c r="H38" s="111"/>
      <c r="I38" s="111"/>
      <c r="J38" s="113"/>
      <c r="K38" s="18" t="str">
        <f ca="1">IF(A37="","",IF(MOD(ROW(),3)=1,"上午",IF(MOD(ROW(),3)=2,"下午","加班")))</f>
        <v/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26"/>
      <c r="XED38" s="28"/>
      <c r="XEE38" s="28"/>
      <c r="XEF38" s="28"/>
      <c r="XEG38" s="28"/>
      <c r="XEH38" s="28"/>
      <c r="XEI38" s="28"/>
      <c r="XEJ38" s="28"/>
      <c r="XEK38" s="28"/>
      <c r="XEL38" s="28"/>
      <c r="XEM38" s="28"/>
      <c r="XEN38" s="28"/>
      <c r="XEO38" s="28"/>
      <c r="XEP38" s="28"/>
      <c r="XEQ38" s="28"/>
      <c r="XER38" s="28"/>
      <c r="XES38" s="28"/>
      <c r="XET38" s="28"/>
      <c r="XEU38" s="28"/>
      <c r="XEV38" s="28"/>
      <c r="XEW38" s="28"/>
      <c r="XEX38" s="28"/>
      <c r="XEY38" s="28"/>
      <c r="XEZ38" s="28"/>
      <c r="XFA38" s="28"/>
      <c r="XFB38" s="28"/>
      <c r="XFC38" s="28"/>
      <c r="XFD38" s="28"/>
    </row>
    <row r="39" spans="1:42 16358:16384" s="3" customFormat="1" ht="19.05" customHeight="1">
      <c r="A39" s="109"/>
      <c r="B39" s="111"/>
      <c r="C39" s="111"/>
      <c r="D39" s="111"/>
      <c r="E39" s="111"/>
      <c r="F39" s="111"/>
      <c r="G39" s="111"/>
      <c r="H39" s="111"/>
      <c r="I39" s="111"/>
      <c r="J39" s="113"/>
      <c r="K39" s="20" t="str">
        <f ca="1">IF(A37="","",IF(MOD(ROW(),3)=1,"上午",IF(MOD(ROW(),3)=2,"下午","加班")))</f>
        <v/>
      </c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7"/>
      <c r="XED39" s="28"/>
      <c r="XEE39" s="28"/>
      <c r="XEF39" s="28"/>
      <c r="XEG39" s="28"/>
      <c r="XEH39" s="28"/>
      <c r="XEI39" s="28"/>
      <c r="XEJ39" s="28"/>
      <c r="XEK39" s="28"/>
      <c r="XEL39" s="28"/>
      <c r="XEM39" s="28"/>
      <c r="XEN39" s="28"/>
      <c r="XEO39" s="28"/>
      <c r="XEP39" s="28"/>
      <c r="XEQ39" s="28"/>
      <c r="XER39" s="28"/>
      <c r="XES39" s="28"/>
      <c r="XET39" s="28"/>
      <c r="XEU39" s="28"/>
      <c r="XEV39" s="28"/>
      <c r="XEW39" s="28"/>
      <c r="XEX39" s="28"/>
      <c r="XEY39" s="28"/>
      <c r="XEZ39" s="28"/>
      <c r="XFA39" s="28"/>
      <c r="XFB39" s="28"/>
      <c r="XFC39" s="28"/>
      <c r="XFD39" s="28"/>
    </row>
    <row r="40" spans="1:42 16358:16384" s="3" customFormat="1" ht="19.05" customHeight="1">
      <c r="A40" s="109" t="str">
        <f ca="1">IF(B40=0,"",COUNTA($B$3:$B39))</f>
        <v/>
      </c>
      <c r="B40" s="111">
        <f ca="1">INDIRECT("员工信息表!B"&amp;COUNTA($B$3:$B39)+2)</f>
        <v>0</v>
      </c>
      <c r="C40" s="111"/>
      <c r="D40" s="111">
        <f>(COUNTIF($L40:$AP40,"出勤")+COUNTIF($L41:$AP41,"出勤"))*0.5</f>
        <v>0</v>
      </c>
      <c r="E40" s="111">
        <f>(COUNTIF($L40:$AP40,"事假")+COUNTIF($L41:$AP41,"事假"))*0.5</f>
        <v>0</v>
      </c>
      <c r="F40" s="111">
        <f>(COUNTIF($L40:$AP40,"病假")+COUNTIF($L41:$AP41,"病假"))*0.5</f>
        <v>0</v>
      </c>
      <c r="G40" s="111">
        <f>(COUNTIF($L40:$AP40,"休假")+COUNTIF($L41:$AP41,"休假"))*0.5</f>
        <v>0</v>
      </c>
      <c r="H40" s="111">
        <f>(COUNTIF($L40:$AP40,"缺勤")+COUNTIF($L41:$AP41,"缺勤"))*0.5</f>
        <v>0</v>
      </c>
      <c r="I40" s="111">
        <f>(COUNTIF($L40:$AP40,"放假")+COUNTIF($L41:$AP41,"放假"))*0.5</f>
        <v>0</v>
      </c>
      <c r="J40" s="113">
        <f>(SUM(L42:AP42))/$AO$2</f>
        <v>0</v>
      </c>
      <c r="K40" s="16" t="str">
        <f ca="1">IF(A40="","",IF(MOD(ROW(),3)=1,"上午",IF(MOD(ROW(),3)=2,"下午","加班")))</f>
        <v/>
      </c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25"/>
      <c r="XED40" s="28"/>
      <c r="XEE40" s="28"/>
      <c r="XEF40" s="28"/>
      <c r="XEG40" s="28"/>
      <c r="XEH40" s="28"/>
      <c r="XEI40" s="28"/>
      <c r="XEJ40" s="28"/>
      <c r="XEK40" s="28"/>
      <c r="XEL40" s="28"/>
      <c r="XEM40" s="28"/>
      <c r="XEN40" s="28"/>
      <c r="XEO40" s="28"/>
      <c r="XEP40" s="28"/>
      <c r="XEQ40" s="28"/>
      <c r="XER40" s="28"/>
      <c r="XES40" s="28"/>
      <c r="XET40" s="28"/>
      <c r="XEU40" s="28"/>
      <c r="XEV40" s="28"/>
      <c r="XEW40" s="28"/>
      <c r="XEX40" s="28"/>
      <c r="XEY40" s="28"/>
      <c r="XEZ40" s="28"/>
      <c r="XFA40" s="28"/>
      <c r="XFB40" s="28"/>
      <c r="XFC40" s="28"/>
      <c r="XFD40" s="28"/>
    </row>
    <row r="41" spans="1:42 16358:16384" s="3" customFormat="1" ht="19.05" customHeight="1">
      <c r="A41" s="109"/>
      <c r="B41" s="111"/>
      <c r="C41" s="111"/>
      <c r="D41" s="111"/>
      <c r="E41" s="111"/>
      <c r="F41" s="111"/>
      <c r="G41" s="111"/>
      <c r="H41" s="111"/>
      <c r="I41" s="111"/>
      <c r="J41" s="113"/>
      <c r="K41" s="18" t="str">
        <f ca="1">IF(A40="","",IF(MOD(ROW(),3)=1,"上午",IF(MOD(ROW(),3)=2,"下午","加班")))</f>
        <v/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26"/>
      <c r="XED41" s="28"/>
      <c r="XEE41" s="28"/>
      <c r="XEF41" s="28"/>
      <c r="XEG41" s="28"/>
      <c r="XEH41" s="28"/>
      <c r="XEI41" s="28"/>
      <c r="XEJ41" s="28"/>
      <c r="XEK41" s="28"/>
      <c r="XEL41" s="28"/>
      <c r="XEM41" s="28"/>
      <c r="XEN41" s="28"/>
      <c r="XEO41" s="28"/>
      <c r="XEP41" s="28"/>
      <c r="XEQ41" s="28"/>
      <c r="XER41" s="28"/>
      <c r="XES41" s="28"/>
      <c r="XET41" s="28"/>
      <c r="XEU41" s="28"/>
      <c r="XEV41" s="28"/>
      <c r="XEW41" s="28"/>
      <c r="XEX41" s="28"/>
      <c r="XEY41" s="28"/>
      <c r="XEZ41" s="28"/>
      <c r="XFA41" s="28"/>
      <c r="XFB41" s="28"/>
      <c r="XFC41" s="28"/>
      <c r="XFD41" s="28"/>
    </row>
    <row r="42" spans="1:42 16358:16384" s="3" customFormat="1" ht="19.05" customHeight="1">
      <c r="A42" s="109"/>
      <c r="B42" s="111"/>
      <c r="C42" s="111"/>
      <c r="D42" s="111"/>
      <c r="E42" s="111"/>
      <c r="F42" s="111"/>
      <c r="G42" s="111"/>
      <c r="H42" s="111"/>
      <c r="I42" s="111"/>
      <c r="J42" s="113"/>
      <c r="K42" s="20" t="str">
        <f ca="1">IF(A40="","",IF(MOD(ROW(),3)=1,"上午",IF(MOD(ROW(),3)=2,"下午","加班")))</f>
        <v/>
      </c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7"/>
      <c r="XED42" s="28"/>
      <c r="XEE42" s="28"/>
      <c r="XEF42" s="28"/>
      <c r="XEG42" s="28"/>
      <c r="XEH42" s="28"/>
      <c r="XEI42" s="28"/>
      <c r="XEJ42" s="28"/>
      <c r="XEK42" s="28"/>
      <c r="XEL42" s="28"/>
      <c r="XEM42" s="28"/>
      <c r="XEN42" s="28"/>
      <c r="XEO42" s="28"/>
      <c r="XEP42" s="28"/>
      <c r="XEQ42" s="28"/>
      <c r="XER42" s="28"/>
      <c r="XES42" s="28"/>
      <c r="XET42" s="28"/>
      <c r="XEU42" s="28"/>
      <c r="XEV42" s="28"/>
      <c r="XEW42" s="28"/>
      <c r="XEX42" s="28"/>
      <c r="XEY42" s="28"/>
      <c r="XEZ42" s="28"/>
      <c r="XFA42" s="28"/>
      <c r="XFB42" s="28"/>
      <c r="XFC42" s="28"/>
      <c r="XFD42" s="28"/>
    </row>
    <row r="43" spans="1:42 16358:16384" s="3" customFormat="1" ht="19.05" customHeight="1">
      <c r="A43" s="109" t="str">
        <f ca="1">IF(B43=0,"",COUNTA($B$3:$B42))</f>
        <v/>
      </c>
      <c r="B43" s="111">
        <f ca="1">INDIRECT("员工信息表!B"&amp;COUNTA($B$3:$B42)+2)</f>
        <v>0</v>
      </c>
      <c r="C43" s="111"/>
      <c r="D43" s="111">
        <f>(COUNTIF($L43:$AP43,"出勤")+COUNTIF($L44:$AP44,"出勤"))*0.5</f>
        <v>0</v>
      </c>
      <c r="E43" s="111">
        <f>(COUNTIF($L43:$AP43,"事假")+COUNTIF($L44:$AP44,"事假"))*0.5</f>
        <v>0</v>
      </c>
      <c r="F43" s="111">
        <f>(COUNTIF($L43:$AP43,"病假")+COUNTIF($L44:$AP44,"病假"))*0.5</f>
        <v>0</v>
      </c>
      <c r="G43" s="111">
        <f>(COUNTIF($L43:$AP43,"休假")+COUNTIF($L44:$AP44,"休假"))*0.5</f>
        <v>0</v>
      </c>
      <c r="H43" s="111">
        <f>(COUNTIF($L43:$AP43,"缺勤")+COUNTIF($L44:$AP44,"缺勤"))*0.5</f>
        <v>0</v>
      </c>
      <c r="I43" s="111">
        <f>(COUNTIF($L43:$AP43,"放假")+COUNTIF($L44:$AP44,"放假"))*0.5</f>
        <v>0</v>
      </c>
      <c r="J43" s="113">
        <f>(SUM(L45:AP45))/$AO$2</f>
        <v>0</v>
      </c>
      <c r="K43" s="16" t="str">
        <f ca="1">IF(A43="","",IF(MOD(ROW(),3)=1,"上午",IF(MOD(ROW(),3)=2,"下午","加班")))</f>
        <v/>
      </c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25"/>
      <c r="XED43" s="28"/>
      <c r="XEE43" s="28"/>
      <c r="XEF43" s="28"/>
      <c r="XEG43" s="28"/>
      <c r="XEH43" s="28"/>
      <c r="XEI43" s="28"/>
      <c r="XEJ43" s="28"/>
      <c r="XEK43" s="28"/>
      <c r="XEL43" s="28"/>
      <c r="XEM43" s="28"/>
      <c r="XEN43" s="28"/>
      <c r="XEO43" s="28"/>
      <c r="XEP43" s="28"/>
      <c r="XEQ43" s="28"/>
      <c r="XER43" s="28"/>
      <c r="XES43" s="28"/>
      <c r="XET43" s="28"/>
      <c r="XEU43" s="28"/>
      <c r="XEV43" s="28"/>
      <c r="XEW43" s="28"/>
      <c r="XEX43" s="28"/>
      <c r="XEY43" s="28"/>
      <c r="XEZ43" s="28"/>
      <c r="XFA43" s="28"/>
      <c r="XFB43" s="28"/>
      <c r="XFC43" s="28"/>
      <c r="XFD43" s="28"/>
    </row>
    <row r="44" spans="1:42 16358:16384" s="3" customFormat="1" ht="19.05" customHeight="1">
      <c r="A44" s="109"/>
      <c r="B44" s="111"/>
      <c r="C44" s="111"/>
      <c r="D44" s="111"/>
      <c r="E44" s="111"/>
      <c r="F44" s="111"/>
      <c r="G44" s="111"/>
      <c r="H44" s="111"/>
      <c r="I44" s="111"/>
      <c r="J44" s="113"/>
      <c r="K44" s="18" t="str">
        <f ca="1">IF(A43="","",IF(MOD(ROW(),3)=1,"上午",IF(MOD(ROW(),3)=2,"下午","加班")))</f>
        <v/>
      </c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26"/>
      <c r="XED44" s="28"/>
      <c r="XEE44" s="28"/>
      <c r="XEF44" s="28"/>
      <c r="XEG44" s="28"/>
      <c r="XEH44" s="28"/>
      <c r="XEI44" s="28"/>
      <c r="XEJ44" s="28"/>
      <c r="XEK44" s="28"/>
      <c r="XEL44" s="28"/>
      <c r="XEM44" s="28"/>
      <c r="XEN44" s="28"/>
      <c r="XEO44" s="28"/>
      <c r="XEP44" s="28"/>
      <c r="XEQ44" s="28"/>
      <c r="XER44" s="28"/>
      <c r="XES44" s="28"/>
      <c r="XET44" s="28"/>
      <c r="XEU44" s="28"/>
      <c r="XEV44" s="28"/>
      <c r="XEW44" s="28"/>
      <c r="XEX44" s="28"/>
      <c r="XEY44" s="28"/>
      <c r="XEZ44" s="28"/>
      <c r="XFA44" s="28"/>
      <c r="XFB44" s="28"/>
      <c r="XFC44" s="28"/>
      <c r="XFD44" s="28"/>
    </row>
    <row r="45" spans="1:42 16358:16384" s="3" customFormat="1" ht="19.05" customHeight="1">
      <c r="A45" s="109"/>
      <c r="B45" s="111"/>
      <c r="C45" s="111"/>
      <c r="D45" s="111"/>
      <c r="E45" s="111"/>
      <c r="F45" s="111"/>
      <c r="G45" s="111"/>
      <c r="H45" s="111"/>
      <c r="I45" s="111"/>
      <c r="J45" s="113"/>
      <c r="K45" s="20" t="str">
        <f ca="1">IF(A43="","",IF(MOD(ROW(),3)=1,"上午",IF(MOD(ROW(),3)=2,"下午","加班")))</f>
        <v/>
      </c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7"/>
      <c r="XED45" s="28"/>
      <c r="XEE45" s="28"/>
      <c r="XEF45" s="28"/>
      <c r="XEG45" s="28"/>
      <c r="XEH45" s="28"/>
      <c r="XEI45" s="28"/>
      <c r="XEJ45" s="28"/>
      <c r="XEK45" s="28"/>
      <c r="XEL45" s="28"/>
      <c r="XEM45" s="28"/>
      <c r="XEN45" s="28"/>
      <c r="XEO45" s="28"/>
      <c r="XEP45" s="28"/>
      <c r="XEQ45" s="28"/>
      <c r="XER45" s="28"/>
      <c r="XES45" s="28"/>
      <c r="XET45" s="28"/>
      <c r="XEU45" s="28"/>
      <c r="XEV45" s="28"/>
      <c r="XEW45" s="28"/>
      <c r="XEX45" s="28"/>
      <c r="XEY45" s="28"/>
      <c r="XEZ45" s="28"/>
      <c r="XFA45" s="28"/>
      <c r="XFB45" s="28"/>
      <c r="XFC45" s="28"/>
      <c r="XFD45" s="28"/>
    </row>
    <row r="46" spans="1:42 16358:16384" s="3" customFormat="1" ht="19.05" customHeight="1">
      <c r="A46" s="109" t="str">
        <f ca="1">IF(B46=0,"",COUNTA($B$3:$B45))</f>
        <v/>
      </c>
      <c r="B46" s="111">
        <f ca="1">INDIRECT("员工信息表!B"&amp;COUNTA($B$3:$B45)+2)</f>
        <v>0</v>
      </c>
      <c r="C46" s="111"/>
      <c r="D46" s="111">
        <f>(COUNTIF($L46:$AP46,"出勤")+COUNTIF($L47:$AP47,"出勤"))*0.5</f>
        <v>0</v>
      </c>
      <c r="E46" s="111">
        <f>(COUNTIF($L46:$AP46,"事假")+COUNTIF($L47:$AP47,"事假"))*0.5</f>
        <v>0</v>
      </c>
      <c r="F46" s="111">
        <f>(COUNTIF($L46:$AP46,"病假")+COUNTIF($L47:$AP47,"病假"))*0.5</f>
        <v>0</v>
      </c>
      <c r="G46" s="111">
        <f>(COUNTIF($L46:$AP46,"休假")+COUNTIF($L47:$AP47,"休假"))*0.5</f>
        <v>0</v>
      </c>
      <c r="H46" s="111">
        <f>(COUNTIF($L46:$AP46,"缺勤")+COUNTIF($L47:$AP47,"缺勤"))*0.5</f>
        <v>0</v>
      </c>
      <c r="I46" s="111">
        <f>(COUNTIF($L46:$AP46,"放假")+COUNTIF($L47:$AP47,"放假"))*0.5</f>
        <v>0</v>
      </c>
      <c r="J46" s="113">
        <f>(SUM(L48:AP48))/$AO$2</f>
        <v>0</v>
      </c>
      <c r="K46" s="16" t="str">
        <f ca="1">IF(A46="","",IF(MOD(ROW(),3)=1,"上午",IF(MOD(ROW(),3)=2,"下午","加班")))</f>
        <v/>
      </c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25"/>
      <c r="XED46" s="28"/>
      <c r="XEE46" s="28"/>
      <c r="XEF46" s="28"/>
      <c r="XEG46" s="28"/>
      <c r="XEH46" s="28"/>
      <c r="XEI46" s="28"/>
      <c r="XEJ46" s="28"/>
      <c r="XEK46" s="28"/>
      <c r="XEL46" s="28"/>
      <c r="XEM46" s="28"/>
      <c r="XEN46" s="28"/>
      <c r="XEO46" s="28"/>
      <c r="XEP46" s="28"/>
      <c r="XEQ46" s="28"/>
      <c r="XER46" s="28"/>
      <c r="XES46" s="28"/>
      <c r="XET46" s="28"/>
      <c r="XEU46" s="28"/>
      <c r="XEV46" s="28"/>
      <c r="XEW46" s="28"/>
      <c r="XEX46" s="28"/>
      <c r="XEY46" s="28"/>
      <c r="XEZ46" s="28"/>
      <c r="XFA46" s="28"/>
      <c r="XFB46" s="28"/>
      <c r="XFC46" s="28"/>
      <c r="XFD46" s="28"/>
    </row>
    <row r="47" spans="1:42 16358:16384" s="3" customFormat="1" ht="19.05" customHeight="1">
      <c r="A47" s="109"/>
      <c r="B47" s="111"/>
      <c r="C47" s="111"/>
      <c r="D47" s="111"/>
      <c r="E47" s="111"/>
      <c r="F47" s="111"/>
      <c r="G47" s="111"/>
      <c r="H47" s="111"/>
      <c r="I47" s="111"/>
      <c r="J47" s="113"/>
      <c r="K47" s="18" t="str">
        <f ca="1">IF(A46="","",IF(MOD(ROW(),3)=1,"上午",IF(MOD(ROW(),3)=2,"下午","加班")))</f>
        <v/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26"/>
      <c r="XED47" s="28"/>
      <c r="XEE47" s="28"/>
      <c r="XEF47" s="28"/>
      <c r="XEG47" s="28"/>
      <c r="XEH47" s="28"/>
      <c r="XEI47" s="28"/>
      <c r="XEJ47" s="28"/>
      <c r="XEK47" s="28"/>
      <c r="XEL47" s="28"/>
      <c r="XEM47" s="28"/>
      <c r="XEN47" s="28"/>
      <c r="XEO47" s="28"/>
      <c r="XEP47" s="28"/>
      <c r="XEQ47" s="28"/>
      <c r="XER47" s="28"/>
      <c r="XES47" s="28"/>
      <c r="XET47" s="28"/>
      <c r="XEU47" s="28"/>
      <c r="XEV47" s="28"/>
      <c r="XEW47" s="28"/>
      <c r="XEX47" s="28"/>
      <c r="XEY47" s="28"/>
      <c r="XEZ47" s="28"/>
      <c r="XFA47" s="28"/>
      <c r="XFB47" s="28"/>
      <c r="XFC47" s="28"/>
      <c r="XFD47" s="28"/>
    </row>
    <row r="48" spans="1:42 16358:16384" s="3" customFormat="1" ht="19.05" customHeight="1">
      <c r="A48" s="109"/>
      <c r="B48" s="111"/>
      <c r="C48" s="111"/>
      <c r="D48" s="111"/>
      <c r="E48" s="111"/>
      <c r="F48" s="111"/>
      <c r="G48" s="111"/>
      <c r="H48" s="111"/>
      <c r="I48" s="111"/>
      <c r="J48" s="113"/>
      <c r="K48" s="20" t="str">
        <f ca="1">IF(A46="","",IF(MOD(ROW(),3)=1,"上午",IF(MOD(ROW(),3)=2,"下午","加班")))</f>
        <v/>
      </c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7"/>
      <c r="XED48" s="28"/>
      <c r="XEE48" s="28"/>
      <c r="XEF48" s="28"/>
      <c r="XEG48" s="28"/>
      <c r="XEH48" s="28"/>
      <c r="XEI48" s="28"/>
      <c r="XEJ48" s="28"/>
      <c r="XEK48" s="28"/>
      <c r="XEL48" s="28"/>
      <c r="XEM48" s="28"/>
      <c r="XEN48" s="28"/>
      <c r="XEO48" s="28"/>
      <c r="XEP48" s="28"/>
      <c r="XEQ48" s="28"/>
      <c r="XER48" s="28"/>
      <c r="XES48" s="28"/>
      <c r="XET48" s="28"/>
      <c r="XEU48" s="28"/>
      <c r="XEV48" s="28"/>
      <c r="XEW48" s="28"/>
      <c r="XEX48" s="28"/>
      <c r="XEY48" s="28"/>
      <c r="XEZ48" s="28"/>
      <c r="XFA48" s="28"/>
      <c r="XFB48" s="28"/>
      <c r="XFC48" s="28"/>
      <c r="XFD48" s="28"/>
    </row>
    <row r="49" spans="1:42 16358:16384" s="3" customFormat="1" ht="19.05" customHeight="1">
      <c r="A49" s="109" t="str">
        <f ca="1">IF(B49=0,"",COUNTA($B$3:$B48))</f>
        <v/>
      </c>
      <c r="B49" s="111">
        <f ca="1">INDIRECT("员工信息表!B"&amp;COUNTA($B$3:$B48)+2)</f>
        <v>0</v>
      </c>
      <c r="C49" s="111"/>
      <c r="D49" s="111">
        <f>(COUNTIF($L49:$AP49,"出勤")+COUNTIF($L50:$AP50,"出勤"))*0.5</f>
        <v>0</v>
      </c>
      <c r="E49" s="111">
        <f>(COUNTIF($L49:$AP49,"事假")+COUNTIF($L50:$AP50,"事假"))*0.5</f>
        <v>0</v>
      </c>
      <c r="F49" s="111">
        <f>(COUNTIF($L49:$AP49,"病假")+COUNTIF($L50:$AP50,"病假"))*0.5</f>
        <v>0</v>
      </c>
      <c r="G49" s="111">
        <f>(COUNTIF($L49:$AP49,"休假")+COUNTIF($L50:$AP50,"休假"))*0.5</f>
        <v>0</v>
      </c>
      <c r="H49" s="111">
        <f>(COUNTIF($L49:$AP49,"缺勤")+COUNTIF($L50:$AP50,"缺勤"))*0.5</f>
        <v>0</v>
      </c>
      <c r="I49" s="111">
        <f>(COUNTIF($L49:$AP49,"放假")+COUNTIF($L50:$AP50,"放假"))*0.5</f>
        <v>0</v>
      </c>
      <c r="J49" s="113">
        <f>(SUM(L51:AP51))/$AO$2</f>
        <v>0</v>
      </c>
      <c r="K49" s="16" t="str">
        <f ca="1">IF(A49="","",IF(MOD(ROW(),3)=1,"上午",IF(MOD(ROW(),3)=2,"下午","加班")))</f>
        <v/>
      </c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25"/>
      <c r="XED49" s="28"/>
      <c r="XEE49" s="28"/>
      <c r="XEF49" s="28"/>
      <c r="XEG49" s="28"/>
      <c r="XEH49" s="28"/>
      <c r="XEI49" s="28"/>
      <c r="XEJ49" s="28"/>
      <c r="XEK49" s="28"/>
      <c r="XEL49" s="28"/>
      <c r="XEM49" s="28"/>
      <c r="XEN49" s="28"/>
      <c r="XEO49" s="28"/>
      <c r="XEP49" s="28"/>
      <c r="XEQ49" s="28"/>
      <c r="XER49" s="28"/>
      <c r="XES49" s="28"/>
      <c r="XET49" s="28"/>
      <c r="XEU49" s="28"/>
      <c r="XEV49" s="28"/>
      <c r="XEW49" s="28"/>
      <c r="XEX49" s="28"/>
      <c r="XEY49" s="28"/>
      <c r="XEZ49" s="28"/>
      <c r="XFA49" s="28"/>
      <c r="XFB49" s="28"/>
      <c r="XFC49" s="28"/>
      <c r="XFD49" s="28"/>
    </row>
    <row r="50" spans="1:42 16358:16384" s="3" customFormat="1" ht="19.05" customHeight="1">
      <c r="A50" s="109"/>
      <c r="B50" s="111"/>
      <c r="C50" s="111"/>
      <c r="D50" s="111"/>
      <c r="E50" s="111"/>
      <c r="F50" s="111"/>
      <c r="G50" s="111"/>
      <c r="H50" s="111"/>
      <c r="I50" s="111"/>
      <c r="J50" s="113"/>
      <c r="K50" s="18" t="str">
        <f ca="1">IF(A49="","",IF(MOD(ROW(),3)=1,"上午",IF(MOD(ROW(),3)=2,"下午","加班")))</f>
        <v/>
      </c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26"/>
      <c r="XED50" s="28"/>
      <c r="XEE50" s="28"/>
      <c r="XEF50" s="28"/>
      <c r="XEG50" s="28"/>
      <c r="XEH50" s="28"/>
      <c r="XEI50" s="28"/>
      <c r="XEJ50" s="28"/>
      <c r="XEK50" s="28"/>
      <c r="XEL50" s="28"/>
      <c r="XEM50" s="28"/>
      <c r="XEN50" s="28"/>
      <c r="XEO50" s="28"/>
      <c r="XEP50" s="28"/>
      <c r="XEQ50" s="28"/>
      <c r="XER50" s="28"/>
      <c r="XES50" s="28"/>
      <c r="XET50" s="28"/>
      <c r="XEU50" s="28"/>
      <c r="XEV50" s="28"/>
      <c r="XEW50" s="28"/>
      <c r="XEX50" s="28"/>
      <c r="XEY50" s="28"/>
      <c r="XEZ50" s="28"/>
      <c r="XFA50" s="28"/>
      <c r="XFB50" s="28"/>
      <c r="XFC50" s="28"/>
      <c r="XFD50" s="28"/>
    </row>
    <row r="51" spans="1:42 16358:16384" s="3" customFormat="1" ht="19.05" customHeight="1">
      <c r="A51" s="109"/>
      <c r="B51" s="111"/>
      <c r="C51" s="111"/>
      <c r="D51" s="111"/>
      <c r="E51" s="111"/>
      <c r="F51" s="111"/>
      <c r="G51" s="111"/>
      <c r="H51" s="111"/>
      <c r="I51" s="111"/>
      <c r="J51" s="113"/>
      <c r="K51" s="20" t="str">
        <f ca="1">IF(A49="","",IF(MOD(ROW(),3)=1,"上午",IF(MOD(ROW(),3)=2,"下午","加班")))</f>
        <v/>
      </c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7"/>
      <c r="XED51" s="28"/>
      <c r="XEE51" s="28"/>
      <c r="XEF51" s="28"/>
      <c r="XEG51" s="28"/>
      <c r="XEH51" s="28"/>
      <c r="XEI51" s="28"/>
      <c r="XEJ51" s="28"/>
      <c r="XEK51" s="28"/>
      <c r="XEL51" s="28"/>
      <c r="XEM51" s="28"/>
      <c r="XEN51" s="28"/>
      <c r="XEO51" s="28"/>
      <c r="XEP51" s="28"/>
      <c r="XEQ51" s="28"/>
      <c r="XER51" s="28"/>
      <c r="XES51" s="28"/>
      <c r="XET51" s="28"/>
      <c r="XEU51" s="28"/>
      <c r="XEV51" s="28"/>
      <c r="XEW51" s="28"/>
      <c r="XEX51" s="28"/>
      <c r="XEY51" s="28"/>
      <c r="XEZ51" s="28"/>
      <c r="XFA51" s="28"/>
      <c r="XFB51" s="28"/>
      <c r="XFC51" s="28"/>
      <c r="XFD51" s="28"/>
    </row>
    <row r="52" spans="1:42 16358:16384" s="3" customFormat="1" ht="19.05" customHeight="1">
      <c r="A52" s="109" t="str">
        <f ca="1">IF(B52=0,"",COUNTA($B$3:$B51))</f>
        <v/>
      </c>
      <c r="B52" s="111">
        <f ca="1">INDIRECT("员工信息表!B"&amp;COUNTA($B$3:$B51)+2)</f>
        <v>0</v>
      </c>
      <c r="C52" s="111"/>
      <c r="D52" s="111">
        <f>(COUNTIF($L52:$AP52,"出勤")+COUNTIF($L53:$AP53,"出勤"))*0.5</f>
        <v>0</v>
      </c>
      <c r="E52" s="111">
        <f>(COUNTIF($L52:$AP52,"事假")+COUNTIF($L53:$AP53,"事假"))*0.5</f>
        <v>0</v>
      </c>
      <c r="F52" s="111">
        <f>(COUNTIF($L52:$AP52,"病假")+COUNTIF($L53:$AP53,"病假"))*0.5</f>
        <v>0</v>
      </c>
      <c r="G52" s="111">
        <f>(COUNTIF($L52:$AP52,"休假")+COUNTIF($L53:$AP53,"休假"))*0.5</f>
        <v>0</v>
      </c>
      <c r="H52" s="111">
        <f>(COUNTIF($L52:$AP52,"缺勤")+COUNTIF($L53:$AP53,"缺勤"))*0.5</f>
        <v>0</v>
      </c>
      <c r="I52" s="111">
        <f>(COUNTIF($L52:$AP52,"放假")+COUNTIF($L53:$AP53,"放假"))*0.5</f>
        <v>0</v>
      </c>
      <c r="J52" s="113">
        <f>(SUM(L54:AP54))/$AO$2</f>
        <v>0</v>
      </c>
      <c r="K52" s="16" t="str">
        <f ca="1">IF(A52="","",IF(MOD(ROW(),3)=1,"上午",IF(MOD(ROW(),3)=2,"下午","加班")))</f>
        <v/>
      </c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25"/>
      <c r="XED52" s="28"/>
      <c r="XEE52" s="28"/>
      <c r="XEF52" s="28"/>
      <c r="XEG52" s="28"/>
      <c r="XEH52" s="28"/>
      <c r="XEI52" s="28"/>
      <c r="XEJ52" s="28"/>
      <c r="XEK52" s="28"/>
      <c r="XEL52" s="28"/>
      <c r="XEM52" s="28"/>
      <c r="XEN52" s="28"/>
      <c r="XEO52" s="28"/>
      <c r="XEP52" s="28"/>
      <c r="XEQ52" s="28"/>
      <c r="XER52" s="28"/>
      <c r="XES52" s="28"/>
      <c r="XET52" s="28"/>
      <c r="XEU52" s="28"/>
      <c r="XEV52" s="28"/>
      <c r="XEW52" s="28"/>
      <c r="XEX52" s="28"/>
      <c r="XEY52" s="28"/>
      <c r="XEZ52" s="28"/>
      <c r="XFA52" s="28"/>
      <c r="XFB52" s="28"/>
      <c r="XFC52" s="28"/>
      <c r="XFD52" s="28"/>
    </row>
    <row r="53" spans="1:42 16358:16384" s="3" customFormat="1" ht="19.05" customHeight="1">
      <c r="A53" s="109"/>
      <c r="B53" s="111"/>
      <c r="C53" s="111"/>
      <c r="D53" s="111"/>
      <c r="E53" s="111"/>
      <c r="F53" s="111"/>
      <c r="G53" s="111"/>
      <c r="H53" s="111"/>
      <c r="I53" s="111"/>
      <c r="J53" s="113"/>
      <c r="K53" s="18" t="str">
        <f ca="1">IF(A52="","",IF(MOD(ROW(),3)=1,"上午",IF(MOD(ROW(),3)=2,"下午","加班")))</f>
        <v/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26"/>
      <c r="XED53" s="28"/>
      <c r="XEE53" s="28"/>
      <c r="XEF53" s="28"/>
      <c r="XEG53" s="28"/>
      <c r="XEH53" s="28"/>
      <c r="XEI53" s="28"/>
      <c r="XEJ53" s="28"/>
      <c r="XEK53" s="28"/>
      <c r="XEL53" s="28"/>
      <c r="XEM53" s="28"/>
      <c r="XEN53" s="28"/>
      <c r="XEO53" s="28"/>
      <c r="XEP53" s="28"/>
      <c r="XEQ53" s="28"/>
      <c r="XER53" s="28"/>
      <c r="XES53" s="28"/>
      <c r="XET53" s="28"/>
      <c r="XEU53" s="28"/>
      <c r="XEV53" s="28"/>
      <c r="XEW53" s="28"/>
      <c r="XEX53" s="28"/>
      <c r="XEY53" s="28"/>
      <c r="XEZ53" s="28"/>
      <c r="XFA53" s="28"/>
      <c r="XFB53" s="28"/>
      <c r="XFC53" s="28"/>
      <c r="XFD53" s="28"/>
    </row>
    <row r="54" spans="1:42 16358:16384" s="3" customFormat="1" ht="19.05" customHeight="1">
      <c r="A54" s="109"/>
      <c r="B54" s="111"/>
      <c r="C54" s="111"/>
      <c r="D54" s="111"/>
      <c r="E54" s="111"/>
      <c r="F54" s="111"/>
      <c r="G54" s="111"/>
      <c r="H54" s="111"/>
      <c r="I54" s="111"/>
      <c r="J54" s="113"/>
      <c r="K54" s="20" t="str">
        <f ca="1">IF(A52="","",IF(MOD(ROW(),3)=1,"上午",IF(MOD(ROW(),3)=2,"下午","加班")))</f>
        <v/>
      </c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7"/>
      <c r="XED54" s="28"/>
      <c r="XEE54" s="28"/>
      <c r="XEF54" s="28"/>
      <c r="XEG54" s="28"/>
      <c r="XEH54" s="28"/>
      <c r="XEI54" s="28"/>
      <c r="XEJ54" s="28"/>
      <c r="XEK54" s="28"/>
      <c r="XEL54" s="28"/>
      <c r="XEM54" s="28"/>
      <c r="XEN54" s="28"/>
      <c r="XEO54" s="28"/>
      <c r="XEP54" s="28"/>
      <c r="XEQ54" s="28"/>
      <c r="XER54" s="28"/>
      <c r="XES54" s="28"/>
      <c r="XET54" s="28"/>
      <c r="XEU54" s="28"/>
      <c r="XEV54" s="28"/>
      <c r="XEW54" s="28"/>
      <c r="XEX54" s="28"/>
      <c r="XEY54" s="28"/>
      <c r="XEZ54" s="28"/>
      <c r="XFA54" s="28"/>
      <c r="XFB54" s="28"/>
      <c r="XFC54" s="28"/>
      <c r="XFD54" s="28"/>
    </row>
    <row r="55" spans="1:42 16358:16384" s="3" customFormat="1" ht="19.05" customHeight="1">
      <c r="A55" s="109" t="str">
        <f ca="1">IF(B55=0,"",COUNTA($B$3:$B54))</f>
        <v/>
      </c>
      <c r="B55" s="111">
        <f ca="1">INDIRECT("员工信息表!B"&amp;COUNTA($B$3:$B54)+2)</f>
        <v>0</v>
      </c>
      <c r="C55" s="111"/>
      <c r="D55" s="111">
        <f>(COUNTIF($L55:$AP55,"出勤")+COUNTIF($L56:$AP56,"出勤"))*0.5</f>
        <v>0</v>
      </c>
      <c r="E55" s="111">
        <f>(COUNTIF($L55:$AP55,"事假")+COUNTIF($L56:$AP56,"事假"))*0.5</f>
        <v>0</v>
      </c>
      <c r="F55" s="111">
        <f>(COUNTIF($L55:$AP55,"病假")+COUNTIF($L56:$AP56,"病假"))*0.5</f>
        <v>0</v>
      </c>
      <c r="G55" s="111">
        <f>(COUNTIF($L55:$AP55,"休假")+COUNTIF($L56:$AP56,"休假"))*0.5</f>
        <v>0</v>
      </c>
      <c r="H55" s="111">
        <f>(COUNTIF($L55:$AP55,"缺勤")+COUNTIF($L56:$AP56,"缺勤"))*0.5</f>
        <v>0</v>
      </c>
      <c r="I55" s="111">
        <f>(COUNTIF($L55:$AP55,"放假")+COUNTIF($L56:$AP56,"放假"))*0.5</f>
        <v>0</v>
      </c>
      <c r="J55" s="113">
        <f>(SUM(L57:AP57))/$AO$2</f>
        <v>0</v>
      </c>
      <c r="K55" s="16" t="str">
        <f ca="1">IF(A55="","",IF(MOD(ROW(),3)=1,"上午",IF(MOD(ROW(),3)=2,"下午","加班")))</f>
        <v/>
      </c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25"/>
      <c r="XED55" s="28"/>
      <c r="XEE55" s="28"/>
      <c r="XEF55" s="28"/>
      <c r="XEG55" s="28"/>
      <c r="XEH55" s="28"/>
      <c r="XEI55" s="28"/>
      <c r="XEJ55" s="28"/>
      <c r="XEK55" s="28"/>
      <c r="XEL55" s="28"/>
      <c r="XEM55" s="28"/>
      <c r="XEN55" s="28"/>
      <c r="XEO55" s="28"/>
      <c r="XEP55" s="28"/>
      <c r="XEQ55" s="28"/>
      <c r="XER55" s="28"/>
      <c r="XES55" s="28"/>
      <c r="XET55" s="28"/>
      <c r="XEU55" s="28"/>
      <c r="XEV55" s="28"/>
      <c r="XEW55" s="28"/>
      <c r="XEX55" s="28"/>
      <c r="XEY55" s="28"/>
      <c r="XEZ55" s="28"/>
      <c r="XFA55" s="28"/>
      <c r="XFB55" s="28"/>
      <c r="XFC55" s="28"/>
      <c r="XFD55" s="28"/>
    </row>
    <row r="56" spans="1:42 16358:16384" s="3" customFormat="1" ht="19.05" customHeight="1">
      <c r="A56" s="109"/>
      <c r="B56" s="111"/>
      <c r="C56" s="111"/>
      <c r="D56" s="111"/>
      <c r="E56" s="111"/>
      <c r="F56" s="111"/>
      <c r="G56" s="111"/>
      <c r="H56" s="111"/>
      <c r="I56" s="111"/>
      <c r="J56" s="113"/>
      <c r="K56" s="18" t="str">
        <f ca="1">IF(A55="","",IF(MOD(ROW(),3)=1,"上午",IF(MOD(ROW(),3)=2,"下午","加班")))</f>
        <v/>
      </c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26"/>
      <c r="XED56" s="28"/>
      <c r="XEE56" s="28"/>
      <c r="XEF56" s="28"/>
      <c r="XEG56" s="28"/>
      <c r="XEH56" s="28"/>
      <c r="XEI56" s="28"/>
      <c r="XEJ56" s="28"/>
      <c r="XEK56" s="28"/>
      <c r="XEL56" s="28"/>
      <c r="XEM56" s="28"/>
      <c r="XEN56" s="28"/>
      <c r="XEO56" s="28"/>
      <c r="XEP56" s="28"/>
      <c r="XEQ56" s="28"/>
      <c r="XER56" s="28"/>
      <c r="XES56" s="28"/>
      <c r="XET56" s="28"/>
      <c r="XEU56" s="28"/>
      <c r="XEV56" s="28"/>
      <c r="XEW56" s="28"/>
      <c r="XEX56" s="28"/>
      <c r="XEY56" s="28"/>
      <c r="XEZ56" s="28"/>
      <c r="XFA56" s="28"/>
      <c r="XFB56" s="28"/>
      <c r="XFC56" s="28"/>
      <c r="XFD56" s="28"/>
    </row>
    <row r="57" spans="1:42 16358:16384" s="3" customFormat="1" ht="19.05" customHeight="1">
      <c r="A57" s="109"/>
      <c r="B57" s="111"/>
      <c r="C57" s="111"/>
      <c r="D57" s="111"/>
      <c r="E57" s="111"/>
      <c r="F57" s="111"/>
      <c r="G57" s="111"/>
      <c r="H57" s="111"/>
      <c r="I57" s="111"/>
      <c r="J57" s="113"/>
      <c r="K57" s="20" t="str">
        <f ca="1">IF(A55="","",IF(MOD(ROW(),3)=1,"上午",IF(MOD(ROW(),3)=2,"下午","加班")))</f>
        <v/>
      </c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7"/>
      <c r="XED57" s="28"/>
      <c r="XEE57" s="28"/>
      <c r="XEF57" s="28"/>
      <c r="XEG57" s="28"/>
      <c r="XEH57" s="28"/>
      <c r="XEI57" s="28"/>
      <c r="XEJ57" s="28"/>
      <c r="XEK57" s="28"/>
      <c r="XEL57" s="28"/>
      <c r="XEM57" s="28"/>
      <c r="XEN57" s="28"/>
      <c r="XEO57" s="28"/>
      <c r="XEP57" s="28"/>
      <c r="XEQ57" s="28"/>
      <c r="XER57" s="28"/>
      <c r="XES57" s="28"/>
      <c r="XET57" s="28"/>
      <c r="XEU57" s="28"/>
      <c r="XEV57" s="28"/>
      <c r="XEW57" s="28"/>
      <c r="XEX57" s="28"/>
      <c r="XEY57" s="28"/>
      <c r="XEZ57" s="28"/>
      <c r="XFA57" s="28"/>
      <c r="XFB57" s="28"/>
      <c r="XFC57" s="28"/>
      <c r="XFD57" s="28"/>
    </row>
    <row r="58" spans="1:42 16358:16384" s="3" customFormat="1" ht="19.05" customHeight="1">
      <c r="A58" s="109" t="str">
        <f ca="1">IF(B58=0,"",COUNTA($B$3:$B57))</f>
        <v/>
      </c>
      <c r="B58" s="111">
        <f ca="1">INDIRECT("员工信息表!B"&amp;COUNTA($B$3:$B57)+2)</f>
        <v>0</v>
      </c>
      <c r="C58" s="111"/>
      <c r="D58" s="111">
        <f>(COUNTIF($L58:$AP58,"出勤")+COUNTIF($L59:$AP59,"出勤"))*0.5</f>
        <v>0</v>
      </c>
      <c r="E58" s="111">
        <f>(COUNTIF($L58:$AP58,"事假")+COUNTIF($L59:$AP59,"事假"))*0.5</f>
        <v>0</v>
      </c>
      <c r="F58" s="111">
        <f>(COUNTIF($L58:$AP58,"病假")+COUNTIF($L59:$AP59,"病假"))*0.5</f>
        <v>0</v>
      </c>
      <c r="G58" s="111">
        <f>(COUNTIF($L58:$AP58,"休假")+COUNTIF($L59:$AP59,"休假"))*0.5</f>
        <v>0</v>
      </c>
      <c r="H58" s="111">
        <f>(COUNTIF($L58:$AP58,"缺勤")+COUNTIF($L59:$AP59,"缺勤"))*0.5</f>
        <v>0</v>
      </c>
      <c r="I58" s="111">
        <f>(COUNTIF($L58:$AP58,"放假")+COUNTIF($L59:$AP59,"放假"))*0.5</f>
        <v>0</v>
      </c>
      <c r="J58" s="113">
        <f>(SUM(L60:AP60))/$AO$2</f>
        <v>0</v>
      </c>
      <c r="K58" s="16" t="str">
        <f ca="1">IF(A58="","",IF(MOD(ROW(),3)=1,"上午",IF(MOD(ROW(),3)=2,"下午","加班")))</f>
        <v/>
      </c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25"/>
      <c r="XED58" s="28"/>
      <c r="XEE58" s="28"/>
      <c r="XEF58" s="28"/>
      <c r="XEG58" s="28"/>
      <c r="XEH58" s="28"/>
      <c r="XEI58" s="28"/>
      <c r="XEJ58" s="28"/>
      <c r="XEK58" s="28"/>
      <c r="XEL58" s="28"/>
      <c r="XEM58" s="28"/>
      <c r="XEN58" s="28"/>
      <c r="XEO58" s="28"/>
      <c r="XEP58" s="28"/>
      <c r="XEQ58" s="28"/>
      <c r="XER58" s="28"/>
      <c r="XES58" s="28"/>
      <c r="XET58" s="28"/>
      <c r="XEU58" s="28"/>
      <c r="XEV58" s="28"/>
      <c r="XEW58" s="28"/>
      <c r="XEX58" s="28"/>
      <c r="XEY58" s="28"/>
      <c r="XEZ58" s="28"/>
      <c r="XFA58" s="28"/>
      <c r="XFB58" s="28"/>
      <c r="XFC58" s="28"/>
      <c r="XFD58" s="28"/>
    </row>
    <row r="59" spans="1:42 16358:16384" s="3" customFormat="1" ht="19.05" customHeight="1">
      <c r="A59" s="109"/>
      <c r="B59" s="111"/>
      <c r="C59" s="111"/>
      <c r="D59" s="111"/>
      <c r="E59" s="111"/>
      <c r="F59" s="111"/>
      <c r="G59" s="111"/>
      <c r="H59" s="111"/>
      <c r="I59" s="111"/>
      <c r="J59" s="113"/>
      <c r="K59" s="18" t="str">
        <f ca="1">IF(A58="","",IF(MOD(ROW(),3)=1,"上午",IF(MOD(ROW(),3)=2,"下午","加班")))</f>
        <v/>
      </c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26"/>
      <c r="XED59" s="28"/>
      <c r="XEE59" s="28"/>
      <c r="XEF59" s="28"/>
      <c r="XEG59" s="28"/>
      <c r="XEH59" s="28"/>
      <c r="XEI59" s="28"/>
      <c r="XEJ59" s="28"/>
      <c r="XEK59" s="28"/>
      <c r="XEL59" s="28"/>
      <c r="XEM59" s="28"/>
      <c r="XEN59" s="28"/>
      <c r="XEO59" s="28"/>
      <c r="XEP59" s="28"/>
      <c r="XEQ59" s="28"/>
      <c r="XER59" s="28"/>
      <c r="XES59" s="28"/>
      <c r="XET59" s="28"/>
      <c r="XEU59" s="28"/>
      <c r="XEV59" s="28"/>
      <c r="XEW59" s="28"/>
      <c r="XEX59" s="28"/>
      <c r="XEY59" s="28"/>
      <c r="XEZ59" s="28"/>
      <c r="XFA59" s="28"/>
      <c r="XFB59" s="28"/>
      <c r="XFC59" s="28"/>
      <c r="XFD59" s="28"/>
    </row>
    <row r="60" spans="1:42 16358:16384" s="3" customFormat="1" ht="19.05" customHeight="1">
      <c r="A60" s="109"/>
      <c r="B60" s="111"/>
      <c r="C60" s="111"/>
      <c r="D60" s="111"/>
      <c r="E60" s="111"/>
      <c r="F60" s="111"/>
      <c r="G60" s="111"/>
      <c r="H60" s="111"/>
      <c r="I60" s="111"/>
      <c r="J60" s="113"/>
      <c r="K60" s="20" t="str">
        <f ca="1">IF(A58="","",IF(MOD(ROW(),3)=1,"上午",IF(MOD(ROW(),3)=2,"下午","加班")))</f>
        <v/>
      </c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7"/>
      <c r="XED60" s="28"/>
      <c r="XEE60" s="28"/>
      <c r="XEF60" s="28"/>
      <c r="XEG60" s="28"/>
      <c r="XEH60" s="28"/>
      <c r="XEI60" s="28"/>
      <c r="XEJ60" s="28"/>
      <c r="XEK60" s="28"/>
      <c r="XEL60" s="28"/>
      <c r="XEM60" s="28"/>
      <c r="XEN60" s="28"/>
      <c r="XEO60" s="28"/>
      <c r="XEP60" s="28"/>
      <c r="XEQ60" s="28"/>
      <c r="XER60" s="28"/>
      <c r="XES60" s="28"/>
      <c r="XET60" s="28"/>
      <c r="XEU60" s="28"/>
      <c r="XEV60" s="28"/>
      <c r="XEW60" s="28"/>
      <c r="XEX60" s="28"/>
      <c r="XEY60" s="28"/>
      <c r="XEZ60" s="28"/>
      <c r="XFA60" s="28"/>
      <c r="XFB60" s="28"/>
      <c r="XFC60" s="28"/>
      <c r="XFD60" s="28"/>
    </row>
    <row r="61" spans="1:42 16358:16384" s="3" customFormat="1" ht="19.05" customHeight="1">
      <c r="A61" s="109" t="str">
        <f ca="1">IF(B61=0,"",COUNTA($B$3:$B60))</f>
        <v/>
      </c>
      <c r="B61" s="111">
        <f ca="1">INDIRECT("员工信息表!B"&amp;COUNTA($B$3:$B60)+2)</f>
        <v>0</v>
      </c>
      <c r="C61" s="111"/>
      <c r="D61" s="111">
        <f>(COUNTIF($L61:$AP61,"出勤")+COUNTIF($L62:$AP62,"出勤"))*0.5</f>
        <v>0</v>
      </c>
      <c r="E61" s="111">
        <f>(COUNTIF($L61:$AP61,"事假")+COUNTIF($L62:$AP62,"事假"))*0.5</f>
        <v>0</v>
      </c>
      <c r="F61" s="111">
        <f>(COUNTIF($L61:$AP61,"病假")+COUNTIF($L62:$AP62,"病假"))*0.5</f>
        <v>0</v>
      </c>
      <c r="G61" s="111">
        <f>(COUNTIF($L61:$AP61,"休假")+COUNTIF($L62:$AP62,"休假"))*0.5</f>
        <v>0</v>
      </c>
      <c r="H61" s="111">
        <f>(COUNTIF($L61:$AP61,"缺勤")+COUNTIF($L62:$AP62,"缺勤"))*0.5</f>
        <v>0</v>
      </c>
      <c r="I61" s="111">
        <f>(COUNTIF($L61:$AP61,"放假")+COUNTIF($L62:$AP62,"放假"))*0.5</f>
        <v>0</v>
      </c>
      <c r="J61" s="113">
        <f>(SUM(L63:AP63))/$AO$2</f>
        <v>0</v>
      </c>
      <c r="K61" s="16" t="str">
        <f ca="1">IF(A61="","",IF(MOD(ROW(),3)=1,"上午",IF(MOD(ROW(),3)=2,"下午","加班")))</f>
        <v/>
      </c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25"/>
      <c r="XED61" s="28"/>
      <c r="XEE61" s="28"/>
      <c r="XEF61" s="28"/>
      <c r="XEG61" s="28"/>
      <c r="XEH61" s="28"/>
      <c r="XEI61" s="28"/>
      <c r="XEJ61" s="28"/>
      <c r="XEK61" s="28"/>
      <c r="XEL61" s="28"/>
      <c r="XEM61" s="28"/>
      <c r="XEN61" s="28"/>
      <c r="XEO61" s="28"/>
      <c r="XEP61" s="28"/>
      <c r="XEQ61" s="28"/>
      <c r="XER61" s="28"/>
      <c r="XES61" s="28"/>
      <c r="XET61" s="28"/>
      <c r="XEU61" s="28"/>
      <c r="XEV61" s="28"/>
      <c r="XEW61" s="28"/>
      <c r="XEX61" s="28"/>
      <c r="XEY61" s="28"/>
      <c r="XEZ61" s="28"/>
      <c r="XFA61" s="28"/>
      <c r="XFB61" s="28"/>
      <c r="XFC61" s="28"/>
      <c r="XFD61" s="28"/>
    </row>
    <row r="62" spans="1:42 16358:16384" s="3" customFormat="1" ht="19.05" customHeight="1">
      <c r="A62" s="109"/>
      <c r="B62" s="111"/>
      <c r="C62" s="111"/>
      <c r="D62" s="111"/>
      <c r="E62" s="111"/>
      <c r="F62" s="111"/>
      <c r="G62" s="111"/>
      <c r="H62" s="111"/>
      <c r="I62" s="111"/>
      <c r="J62" s="113"/>
      <c r="K62" s="18" t="str">
        <f ca="1">IF(A61="","",IF(MOD(ROW(),3)=1,"上午",IF(MOD(ROW(),3)=2,"下午","加班")))</f>
        <v/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26"/>
      <c r="XED62" s="28"/>
      <c r="XEE62" s="28"/>
      <c r="XEF62" s="28"/>
      <c r="XEG62" s="28"/>
      <c r="XEH62" s="28"/>
      <c r="XEI62" s="28"/>
      <c r="XEJ62" s="28"/>
      <c r="XEK62" s="28"/>
      <c r="XEL62" s="28"/>
      <c r="XEM62" s="28"/>
      <c r="XEN62" s="28"/>
      <c r="XEO62" s="28"/>
      <c r="XEP62" s="28"/>
      <c r="XEQ62" s="28"/>
      <c r="XER62" s="28"/>
      <c r="XES62" s="28"/>
      <c r="XET62" s="28"/>
      <c r="XEU62" s="28"/>
      <c r="XEV62" s="28"/>
      <c r="XEW62" s="28"/>
      <c r="XEX62" s="28"/>
      <c r="XEY62" s="28"/>
      <c r="XEZ62" s="28"/>
      <c r="XFA62" s="28"/>
      <c r="XFB62" s="28"/>
      <c r="XFC62" s="28"/>
      <c r="XFD62" s="28"/>
    </row>
    <row r="63" spans="1:42 16358:16384" s="3" customFormat="1" ht="19.05" customHeight="1">
      <c r="A63" s="109"/>
      <c r="B63" s="111"/>
      <c r="C63" s="111"/>
      <c r="D63" s="111"/>
      <c r="E63" s="111"/>
      <c r="F63" s="111"/>
      <c r="G63" s="111"/>
      <c r="H63" s="111"/>
      <c r="I63" s="111"/>
      <c r="J63" s="113"/>
      <c r="K63" s="20" t="str">
        <f ca="1">IF(A61="","",IF(MOD(ROW(),3)=1,"上午",IF(MOD(ROW(),3)=2,"下午","加班")))</f>
        <v/>
      </c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7"/>
      <c r="XED63" s="28"/>
      <c r="XEE63" s="28"/>
      <c r="XEF63" s="28"/>
      <c r="XEG63" s="28"/>
      <c r="XEH63" s="28"/>
      <c r="XEI63" s="28"/>
      <c r="XEJ63" s="28"/>
      <c r="XEK63" s="28"/>
      <c r="XEL63" s="28"/>
      <c r="XEM63" s="28"/>
      <c r="XEN63" s="28"/>
      <c r="XEO63" s="28"/>
      <c r="XEP63" s="28"/>
      <c r="XEQ63" s="28"/>
      <c r="XER63" s="28"/>
      <c r="XES63" s="28"/>
      <c r="XET63" s="28"/>
      <c r="XEU63" s="28"/>
      <c r="XEV63" s="28"/>
      <c r="XEW63" s="28"/>
      <c r="XEX63" s="28"/>
      <c r="XEY63" s="28"/>
      <c r="XEZ63" s="28"/>
      <c r="XFA63" s="28"/>
      <c r="XFB63" s="28"/>
      <c r="XFC63" s="28"/>
      <c r="XFD63" s="28"/>
    </row>
    <row r="64" spans="1:42 16358:16384" s="3" customFormat="1" ht="19.05" customHeight="1">
      <c r="A64" s="109" t="str">
        <f ca="1">IF(B64=0,"",COUNTA($B$3:$B63))</f>
        <v/>
      </c>
      <c r="B64" s="111">
        <f ca="1">INDIRECT("员工信息表!B"&amp;COUNTA($B$3:$B63)+2)</f>
        <v>0</v>
      </c>
      <c r="C64" s="111"/>
      <c r="D64" s="111">
        <f>(COUNTIF($L64:$AP64,"出勤")+COUNTIF($L65:$AP65,"出勤"))*0.5</f>
        <v>0</v>
      </c>
      <c r="E64" s="111">
        <f>(COUNTIF($L64:$AP64,"事假")+COUNTIF($L65:$AP65,"事假"))*0.5</f>
        <v>0</v>
      </c>
      <c r="F64" s="111">
        <f>(COUNTIF($L64:$AP64,"病假")+COUNTIF($L65:$AP65,"病假"))*0.5</f>
        <v>0</v>
      </c>
      <c r="G64" s="111">
        <f>(COUNTIF($L64:$AP64,"休假")+COUNTIF($L65:$AP65,"休假"))*0.5</f>
        <v>0</v>
      </c>
      <c r="H64" s="111">
        <f>(COUNTIF($L64:$AP64,"缺勤")+COUNTIF($L65:$AP65,"缺勤"))*0.5</f>
        <v>0</v>
      </c>
      <c r="I64" s="111">
        <f>(COUNTIF($L64:$AP64,"放假")+COUNTIF($L65:$AP65,"放假"))*0.5</f>
        <v>0</v>
      </c>
      <c r="J64" s="113">
        <f>(SUM(L66:AP66))/$AO$2</f>
        <v>0</v>
      </c>
      <c r="K64" s="16" t="str">
        <f ca="1">IF(A64="","",IF(MOD(ROW(),3)=1,"上午",IF(MOD(ROW(),3)=2,"下午","加班")))</f>
        <v/>
      </c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25"/>
      <c r="XED64" s="28"/>
      <c r="XEE64" s="28"/>
      <c r="XEF64" s="28"/>
      <c r="XEG64" s="28"/>
      <c r="XEH64" s="28"/>
      <c r="XEI64" s="28"/>
      <c r="XEJ64" s="28"/>
      <c r="XEK64" s="28"/>
      <c r="XEL64" s="28"/>
      <c r="XEM64" s="28"/>
      <c r="XEN64" s="28"/>
      <c r="XEO64" s="28"/>
      <c r="XEP64" s="28"/>
      <c r="XEQ64" s="28"/>
      <c r="XER64" s="28"/>
      <c r="XES64" s="28"/>
      <c r="XET64" s="28"/>
      <c r="XEU64" s="28"/>
      <c r="XEV64" s="28"/>
      <c r="XEW64" s="28"/>
      <c r="XEX64" s="28"/>
      <c r="XEY64" s="28"/>
      <c r="XEZ64" s="28"/>
      <c r="XFA64" s="28"/>
      <c r="XFB64" s="28"/>
      <c r="XFC64" s="28"/>
      <c r="XFD64" s="28"/>
    </row>
    <row r="65" spans="1:42 16358:16384" s="3" customFormat="1" ht="19.05" customHeight="1">
      <c r="A65" s="109"/>
      <c r="B65" s="111"/>
      <c r="C65" s="111"/>
      <c r="D65" s="111"/>
      <c r="E65" s="111"/>
      <c r="F65" s="111"/>
      <c r="G65" s="111"/>
      <c r="H65" s="111"/>
      <c r="I65" s="111"/>
      <c r="J65" s="113"/>
      <c r="K65" s="18" t="str">
        <f ca="1">IF(A64="","",IF(MOD(ROW(),3)=1,"上午",IF(MOD(ROW(),3)=2,"下午","加班")))</f>
        <v/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26"/>
      <c r="XED65" s="28"/>
      <c r="XEE65" s="28"/>
      <c r="XEF65" s="28"/>
      <c r="XEG65" s="28"/>
      <c r="XEH65" s="28"/>
      <c r="XEI65" s="28"/>
      <c r="XEJ65" s="28"/>
      <c r="XEK65" s="28"/>
      <c r="XEL65" s="28"/>
      <c r="XEM65" s="28"/>
      <c r="XEN65" s="28"/>
      <c r="XEO65" s="28"/>
      <c r="XEP65" s="28"/>
      <c r="XEQ65" s="28"/>
      <c r="XER65" s="28"/>
      <c r="XES65" s="28"/>
      <c r="XET65" s="28"/>
      <c r="XEU65" s="28"/>
      <c r="XEV65" s="28"/>
      <c r="XEW65" s="28"/>
      <c r="XEX65" s="28"/>
      <c r="XEY65" s="28"/>
      <c r="XEZ65" s="28"/>
      <c r="XFA65" s="28"/>
      <c r="XFB65" s="28"/>
      <c r="XFC65" s="28"/>
      <c r="XFD65" s="28"/>
    </row>
    <row r="66" spans="1:42 16358:16384" s="3" customFormat="1" ht="19.05" customHeight="1">
      <c r="A66" s="109"/>
      <c r="B66" s="111"/>
      <c r="C66" s="111"/>
      <c r="D66" s="111"/>
      <c r="E66" s="111"/>
      <c r="F66" s="111"/>
      <c r="G66" s="111"/>
      <c r="H66" s="111"/>
      <c r="I66" s="111"/>
      <c r="J66" s="113"/>
      <c r="K66" s="20" t="str">
        <f ca="1">IF(A64="","",IF(MOD(ROW(),3)=1,"上午",IF(MOD(ROW(),3)=2,"下午","加班")))</f>
        <v/>
      </c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7"/>
      <c r="XED66" s="28"/>
      <c r="XEE66" s="28"/>
      <c r="XEF66" s="28"/>
      <c r="XEG66" s="28"/>
      <c r="XEH66" s="28"/>
      <c r="XEI66" s="28"/>
      <c r="XEJ66" s="28"/>
      <c r="XEK66" s="28"/>
      <c r="XEL66" s="28"/>
      <c r="XEM66" s="28"/>
      <c r="XEN66" s="28"/>
      <c r="XEO66" s="28"/>
      <c r="XEP66" s="28"/>
      <c r="XEQ66" s="28"/>
      <c r="XER66" s="28"/>
      <c r="XES66" s="28"/>
      <c r="XET66" s="28"/>
      <c r="XEU66" s="28"/>
      <c r="XEV66" s="28"/>
      <c r="XEW66" s="28"/>
      <c r="XEX66" s="28"/>
      <c r="XEY66" s="28"/>
      <c r="XEZ66" s="28"/>
      <c r="XFA66" s="28"/>
      <c r="XFB66" s="28"/>
      <c r="XFC66" s="28"/>
      <c r="XFD66" s="28"/>
    </row>
    <row r="67" spans="1:42 16358:16384" s="3" customFormat="1" ht="19.05" customHeight="1">
      <c r="A67" s="109" t="str">
        <f ca="1">IF(B67=0,"",COUNTA($B$3:$B66))</f>
        <v/>
      </c>
      <c r="B67" s="111">
        <f ca="1">INDIRECT("员工信息表!B"&amp;COUNTA($B$3:$B66)+2)</f>
        <v>0</v>
      </c>
      <c r="C67" s="111"/>
      <c r="D67" s="111">
        <f>(COUNTIF($L67:$AP67,"出勤")+COUNTIF($L68:$AP68,"出勤"))*0.5</f>
        <v>0</v>
      </c>
      <c r="E67" s="111">
        <f>(COUNTIF($L67:$AP67,"事假")+COUNTIF($L68:$AP68,"事假"))*0.5</f>
        <v>0</v>
      </c>
      <c r="F67" s="111">
        <f>(COUNTIF($L67:$AP67,"病假")+COUNTIF($L68:$AP68,"病假"))*0.5</f>
        <v>0</v>
      </c>
      <c r="G67" s="111">
        <f>(COUNTIF($L67:$AP67,"休假")+COUNTIF($L68:$AP68,"休假"))*0.5</f>
        <v>0</v>
      </c>
      <c r="H67" s="111">
        <f>(COUNTIF($L67:$AP67,"缺勤")+COUNTIF($L68:$AP68,"缺勤"))*0.5</f>
        <v>0</v>
      </c>
      <c r="I67" s="111">
        <f>(COUNTIF($L67:$AP67,"放假")+COUNTIF($L68:$AP68,"放假"))*0.5</f>
        <v>0</v>
      </c>
      <c r="J67" s="113">
        <f>(SUM(L69:AP69))/$AO$2</f>
        <v>0</v>
      </c>
      <c r="K67" s="16" t="str">
        <f ca="1">IF(A67="","",IF(MOD(ROW(),3)=1,"上午",IF(MOD(ROW(),3)=2,"下午","加班")))</f>
        <v/>
      </c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25"/>
      <c r="XED67" s="28"/>
      <c r="XEE67" s="28"/>
      <c r="XEF67" s="28"/>
      <c r="XEG67" s="28"/>
      <c r="XEH67" s="28"/>
      <c r="XEI67" s="28"/>
      <c r="XEJ67" s="28"/>
      <c r="XEK67" s="28"/>
      <c r="XEL67" s="28"/>
      <c r="XEM67" s="28"/>
      <c r="XEN67" s="28"/>
      <c r="XEO67" s="28"/>
      <c r="XEP67" s="28"/>
      <c r="XEQ67" s="28"/>
      <c r="XER67" s="28"/>
      <c r="XES67" s="28"/>
      <c r="XET67" s="28"/>
      <c r="XEU67" s="28"/>
      <c r="XEV67" s="28"/>
      <c r="XEW67" s="28"/>
      <c r="XEX67" s="28"/>
      <c r="XEY67" s="28"/>
      <c r="XEZ67" s="28"/>
      <c r="XFA67" s="28"/>
      <c r="XFB67" s="28"/>
      <c r="XFC67" s="28"/>
      <c r="XFD67" s="28"/>
    </row>
    <row r="68" spans="1:42 16358:16384" s="3" customFormat="1" ht="19.05" customHeight="1">
      <c r="A68" s="109"/>
      <c r="B68" s="111"/>
      <c r="C68" s="111"/>
      <c r="D68" s="111"/>
      <c r="E68" s="111"/>
      <c r="F68" s="111"/>
      <c r="G68" s="111"/>
      <c r="H68" s="111"/>
      <c r="I68" s="111"/>
      <c r="J68" s="113"/>
      <c r="K68" s="18" t="str">
        <f ca="1">IF(A67="","",IF(MOD(ROW(),3)=1,"上午",IF(MOD(ROW(),3)=2,"下午","加班")))</f>
        <v/>
      </c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26"/>
      <c r="XED68" s="28"/>
      <c r="XEE68" s="28"/>
      <c r="XEF68" s="28"/>
      <c r="XEG68" s="28"/>
      <c r="XEH68" s="28"/>
      <c r="XEI68" s="28"/>
      <c r="XEJ68" s="28"/>
      <c r="XEK68" s="28"/>
      <c r="XEL68" s="28"/>
      <c r="XEM68" s="28"/>
      <c r="XEN68" s="28"/>
      <c r="XEO68" s="28"/>
      <c r="XEP68" s="28"/>
      <c r="XEQ68" s="28"/>
      <c r="XER68" s="28"/>
      <c r="XES68" s="28"/>
      <c r="XET68" s="28"/>
      <c r="XEU68" s="28"/>
      <c r="XEV68" s="28"/>
      <c r="XEW68" s="28"/>
      <c r="XEX68" s="28"/>
      <c r="XEY68" s="28"/>
      <c r="XEZ68" s="28"/>
      <c r="XFA68" s="28"/>
      <c r="XFB68" s="28"/>
      <c r="XFC68" s="28"/>
      <c r="XFD68" s="28"/>
    </row>
    <row r="69" spans="1:42 16358:16384" s="3" customFormat="1" ht="19.05" customHeight="1">
      <c r="A69" s="109"/>
      <c r="B69" s="111"/>
      <c r="C69" s="111"/>
      <c r="D69" s="111"/>
      <c r="E69" s="111"/>
      <c r="F69" s="111"/>
      <c r="G69" s="111"/>
      <c r="H69" s="111"/>
      <c r="I69" s="111"/>
      <c r="J69" s="113"/>
      <c r="K69" s="20" t="str">
        <f ca="1">IF(A67="","",IF(MOD(ROW(),3)=1,"上午",IF(MOD(ROW(),3)=2,"下午","加班")))</f>
        <v/>
      </c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7"/>
      <c r="XED69" s="28"/>
      <c r="XEE69" s="28"/>
      <c r="XEF69" s="28"/>
      <c r="XEG69" s="28"/>
      <c r="XEH69" s="28"/>
      <c r="XEI69" s="28"/>
      <c r="XEJ69" s="28"/>
      <c r="XEK69" s="28"/>
      <c r="XEL69" s="28"/>
      <c r="XEM69" s="28"/>
      <c r="XEN69" s="28"/>
      <c r="XEO69" s="28"/>
      <c r="XEP69" s="28"/>
      <c r="XEQ69" s="28"/>
      <c r="XER69" s="28"/>
      <c r="XES69" s="28"/>
      <c r="XET69" s="28"/>
      <c r="XEU69" s="28"/>
      <c r="XEV69" s="28"/>
      <c r="XEW69" s="28"/>
      <c r="XEX69" s="28"/>
      <c r="XEY69" s="28"/>
      <c r="XEZ69" s="28"/>
      <c r="XFA69" s="28"/>
      <c r="XFB69" s="28"/>
      <c r="XFC69" s="28"/>
      <c r="XFD69" s="28"/>
    </row>
    <row r="70" spans="1:42 16358:16384" s="3" customFormat="1" ht="19.05" customHeight="1">
      <c r="A70" s="109" t="str">
        <f ca="1">IF(B70=0,"",COUNTA($B$3:$B69))</f>
        <v/>
      </c>
      <c r="B70" s="111">
        <f ca="1">INDIRECT("员工信息表!B"&amp;COUNTA($B$3:$B69)+2)</f>
        <v>0</v>
      </c>
      <c r="C70" s="111"/>
      <c r="D70" s="111">
        <f>(COUNTIF($L70:$AP70,"出勤")+COUNTIF($L71:$AP71,"出勤"))*0.5</f>
        <v>0</v>
      </c>
      <c r="E70" s="111">
        <f>(COUNTIF($L70:$AP70,"事假")+COUNTIF($L71:$AP71,"事假"))*0.5</f>
        <v>0</v>
      </c>
      <c r="F70" s="111">
        <f>(COUNTIF($L70:$AP70,"病假")+COUNTIF($L71:$AP71,"病假"))*0.5</f>
        <v>0</v>
      </c>
      <c r="G70" s="111">
        <f>(COUNTIF($L70:$AP70,"休假")+COUNTIF($L71:$AP71,"休假"))*0.5</f>
        <v>0</v>
      </c>
      <c r="H70" s="111">
        <f>(COUNTIF($L70:$AP70,"缺勤")+COUNTIF($L71:$AP71,"缺勤"))*0.5</f>
        <v>0</v>
      </c>
      <c r="I70" s="111">
        <f>(COUNTIF($L70:$AP70,"放假")+COUNTIF($L71:$AP71,"放假"))*0.5</f>
        <v>0</v>
      </c>
      <c r="J70" s="113">
        <f>(SUM(L72:AP72))/$AO$2</f>
        <v>0</v>
      </c>
      <c r="K70" s="16" t="str">
        <f ca="1">IF(A70="","",IF(MOD(ROW(),3)=1,"上午",IF(MOD(ROW(),3)=2,"下午","加班")))</f>
        <v/>
      </c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25"/>
      <c r="XED70" s="28"/>
      <c r="XEE70" s="28"/>
      <c r="XEF70" s="28"/>
      <c r="XEG70" s="28"/>
      <c r="XEH70" s="28"/>
      <c r="XEI70" s="28"/>
      <c r="XEJ70" s="28"/>
      <c r="XEK70" s="28"/>
      <c r="XEL70" s="28"/>
      <c r="XEM70" s="28"/>
      <c r="XEN70" s="28"/>
      <c r="XEO70" s="28"/>
      <c r="XEP70" s="28"/>
      <c r="XEQ70" s="28"/>
      <c r="XER70" s="28"/>
      <c r="XES70" s="28"/>
      <c r="XET70" s="28"/>
      <c r="XEU70" s="28"/>
      <c r="XEV70" s="28"/>
      <c r="XEW70" s="28"/>
      <c r="XEX70" s="28"/>
      <c r="XEY70" s="28"/>
      <c r="XEZ70" s="28"/>
      <c r="XFA70" s="28"/>
      <c r="XFB70" s="28"/>
      <c r="XFC70" s="28"/>
      <c r="XFD70" s="28"/>
    </row>
    <row r="71" spans="1:42 16358:16384" s="3" customFormat="1" ht="19.05" customHeight="1">
      <c r="A71" s="109"/>
      <c r="B71" s="111"/>
      <c r="C71" s="111"/>
      <c r="D71" s="111"/>
      <c r="E71" s="111"/>
      <c r="F71" s="111"/>
      <c r="G71" s="111"/>
      <c r="H71" s="111"/>
      <c r="I71" s="111"/>
      <c r="J71" s="113"/>
      <c r="K71" s="18" t="str">
        <f ca="1">IF(A70="","",IF(MOD(ROW(),3)=1,"上午",IF(MOD(ROW(),3)=2,"下午","加班")))</f>
        <v/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26"/>
      <c r="XED71" s="28"/>
      <c r="XEE71" s="28"/>
      <c r="XEF71" s="28"/>
      <c r="XEG71" s="28"/>
      <c r="XEH71" s="28"/>
      <c r="XEI71" s="28"/>
      <c r="XEJ71" s="28"/>
      <c r="XEK71" s="28"/>
      <c r="XEL71" s="28"/>
      <c r="XEM71" s="28"/>
      <c r="XEN71" s="28"/>
      <c r="XEO71" s="28"/>
      <c r="XEP71" s="28"/>
      <c r="XEQ71" s="28"/>
      <c r="XER71" s="28"/>
      <c r="XES71" s="28"/>
      <c r="XET71" s="28"/>
      <c r="XEU71" s="28"/>
      <c r="XEV71" s="28"/>
      <c r="XEW71" s="28"/>
      <c r="XEX71" s="28"/>
      <c r="XEY71" s="28"/>
      <c r="XEZ71" s="28"/>
      <c r="XFA71" s="28"/>
      <c r="XFB71" s="28"/>
      <c r="XFC71" s="28"/>
      <c r="XFD71" s="28"/>
    </row>
    <row r="72" spans="1:42 16358:16384" s="3" customFormat="1" ht="19.05" customHeight="1">
      <c r="A72" s="109"/>
      <c r="B72" s="111"/>
      <c r="C72" s="111"/>
      <c r="D72" s="111"/>
      <c r="E72" s="111"/>
      <c r="F72" s="111"/>
      <c r="G72" s="111"/>
      <c r="H72" s="111"/>
      <c r="I72" s="111"/>
      <c r="J72" s="113"/>
      <c r="K72" s="20" t="str">
        <f ca="1">IF(A70="","",IF(MOD(ROW(),3)=1,"上午",IF(MOD(ROW(),3)=2,"下午","加班")))</f>
        <v/>
      </c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7"/>
      <c r="XED72" s="28"/>
      <c r="XEE72" s="28"/>
      <c r="XEF72" s="28"/>
      <c r="XEG72" s="28"/>
      <c r="XEH72" s="28"/>
      <c r="XEI72" s="28"/>
      <c r="XEJ72" s="28"/>
      <c r="XEK72" s="28"/>
      <c r="XEL72" s="28"/>
      <c r="XEM72" s="28"/>
      <c r="XEN72" s="28"/>
      <c r="XEO72" s="28"/>
      <c r="XEP72" s="28"/>
      <c r="XEQ72" s="28"/>
      <c r="XER72" s="28"/>
      <c r="XES72" s="28"/>
      <c r="XET72" s="28"/>
      <c r="XEU72" s="28"/>
      <c r="XEV72" s="28"/>
      <c r="XEW72" s="28"/>
      <c r="XEX72" s="28"/>
      <c r="XEY72" s="28"/>
      <c r="XEZ72" s="28"/>
      <c r="XFA72" s="28"/>
      <c r="XFB72" s="28"/>
      <c r="XFC72" s="28"/>
      <c r="XFD72" s="28"/>
    </row>
    <row r="73" spans="1:42 16358:16384" s="3" customFormat="1" ht="19.05" customHeight="1">
      <c r="A73" s="109" t="str">
        <f ca="1">IF(B73=0,"",COUNTA($B$3:$B72))</f>
        <v/>
      </c>
      <c r="B73" s="111">
        <f ca="1">INDIRECT("员工信息表!B"&amp;COUNTA($B$3:$B72)+2)</f>
        <v>0</v>
      </c>
      <c r="C73" s="111"/>
      <c r="D73" s="111">
        <f>(COUNTIF($L73:$AP73,"出勤")+COUNTIF($L74:$AP74,"出勤"))*0.5</f>
        <v>0</v>
      </c>
      <c r="E73" s="111">
        <f>(COUNTIF($L73:$AP73,"事假")+COUNTIF($L74:$AP74,"事假"))*0.5</f>
        <v>0</v>
      </c>
      <c r="F73" s="111">
        <f>(COUNTIF($L73:$AP73,"病假")+COUNTIF($L74:$AP74,"病假"))*0.5</f>
        <v>0</v>
      </c>
      <c r="G73" s="111">
        <f>(COUNTIF($L73:$AP73,"休假")+COUNTIF($L74:$AP74,"休假"))*0.5</f>
        <v>0</v>
      </c>
      <c r="H73" s="111">
        <f>(COUNTIF($L73:$AP73,"缺勤")+COUNTIF($L74:$AP74,"缺勤"))*0.5</f>
        <v>0</v>
      </c>
      <c r="I73" s="111">
        <f>(COUNTIF($L73:$AP73,"放假")+COUNTIF($L74:$AP74,"放假"))*0.5</f>
        <v>0</v>
      </c>
      <c r="J73" s="113">
        <f>(SUM(L75:AP75))/$AO$2</f>
        <v>0</v>
      </c>
      <c r="K73" s="16" t="str">
        <f ca="1">IF(A73="","",IF(MOD(ROW(),3)=1,"上午",IF(MOD(ROW(),3)=2,"下午","加班")))</f>
        <v/>
      </c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25"/>
      <c r="XED73" s="28"/>
      <c r="XEE73" s="28"/>
      <c r="XEF73" s="28"/>
      <c r="XEG73" s="28"/>
      <c r="XEH73" s="28"/>
      <c r="XEI73" s="28"/>
      <c r="XEJ73" s="28"/>
      <c r="XEK73" s="28"/>
      <c r="XEL73" s="28"/>
      <c r="XEM73" s="28"/>
      <c r="XEN73" s="28"/>
      <c r="XEO73" s="28"/>
      <c r="XEP73" s="28"/>
      <c r="XEQ73" s="28"/>
      <c r="XER73" s="28"/>
      <c r="XES73" s="28"/>
      <c r="XET73" s="28"/>
      <c r="XEU73" s="28"/>
      <c r="XEV73" s="28"/>
      <c r="XEW73" s="28"/>
      <c r="XEX73" s="28"/>
      <c r="XEY73" s="28"/>
      <c r="XEZ73" s="28"/>
      <c r="XFA73" s="28"/>
      <c r="XFB73" s="28"/>
      <c r="XFC73" s="28"/>
      <c r="XFD73" s="28"/>
    </row>
    <row r="74" spans="1:42 16358:16384" s="3" customFormat="1" ht="19.05" customHeight="1">
      <c r="A74" s="109"/>
      <c r="B74" s="111"/>
      <c r="C74" s="111"/>
      <c r="D74" s="111"/>
      <c r="E74" s="111"/>
      <c r="F74" s="111"/>
      <c r="G74" s="111"/>
      <c r="H74" s="111"/>
      <c r="I74" s="111"/>
      <c r="J74" s="113"/>
      <c r="K74" s="18" t="str">
        <f ca="1">IF(A73="","",IF(MOD(ROW(),3)=1,"上午",IF(MOD(ROW(),3)=2,"下午","加班")))</f>
        <v/>
      </c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26"/>
      <c r="XED74" s="28"/>
      <c r="XEE74" s="28"/>
      <c r="XEF74" s="28"/>
      <c r="XEG74" s="28"/>
      <c r="XEH74" s="28"/>
      <c r="XEI74" s="28"/>
      <c r="XEJ74" s="28"/>
      <c r="XEK74" s="28"/>
      <c r="XEL74" s="28"/>
      <c r="XEM74" s="28"/>
      <c r="XEN74" s="28"/>
      <c r="XEO74" s="28"/>
      <c r="XEP74" s="28"/>
      <c r="XEQ74" s="28"/>
      <c r="XER74" s="28"/>
      <c r="XES74" s="28"/>
      <c r="XET74" s="28"/>
      <c r="XEU74" s="28"/>
      <c r="XEV74" s="28"/>
      <c r="XEW74" s="28"/>
      <c r="XEX74" s="28"/>
      <c r="XEY74" s="28"/>
      <c r="XEZ74" s="28"/>
      <c r="XFA74" s="28"/>
      <c r="XFB74" s="28"/>
      <c r="XFC74" s="28"/>
      <c r="XFD74" s="28"/>
    </row>
    <row r="75" spans="1:42 16358:16384" s="3" customFormat="1" ht="19.05" customHeight="1">
      <c r="A75" s="109"/>
      <c r="B75" s="111"/>
      <c r="C75" s="111"/>
      <c r="D75" s="111"/>
      <c r="E75" s="111"/>
      <c r="F75" s="111"/>
      <c r="G75" s="111"/>
      <c r="H75" s="111"/>
      <c r="I75" s="111"/>
      <c r="J75" s="113"/>
      <c r="K75" s="20" t="str">
        <f ca="1">IF(A73="","",IF(MOD(ROW(),3)=1,"上午",IF(MOD(ROW(),3)=2,"下午","加班")))</f>
        <v/>
      </c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7"/>
      <c r="XED75" s="28"/>
      <c r="XEE75" s="28"/>
      <c r="XEF75" s="28"/>
      <c r="XEG75" s="28"/>
      <c r="XEH75" s="28"/>
      <c r="XEI75" s="28"/>
      <c r="XEJ75" s="28"/>
      <c r="XEK75" s="28"/>
      <c r="XEL75" s="28"/>
      <c r="XEM75" s="28"/>
      <c r="XEN75" s="28"/>
      <c r="XEO75" s="28"/>
      <c r="XEP75" s="28"/>
      <c r="XEQ75" s="28"/>
      <c r="XER75" s="28"/>
      <c r="XES75" s="28"/>
      <c r="XET75" s="28"/>
      <c r="XEU75" s="28"/>
      <c r="XEV75" s="28"/>
      <c r="XEW75" s="28"/>
      <c r="XEX75" s="28"/>
      <c r="XEY75" s="28"/>
      <c r="XEZ75" s="28"/>
      <c r="XFA75" s="28"/>
      <c r="XFB75" s="28"/>
      <c r="XFC75" s="28"/>
      <c r="XFD75" s="28"/>
    </row>
    <row r="76" spans="1:42 16358:16384" s="3" customFormat="1" ht="19.05" customHeight="1">
      <c r="A76" s="109" t="str">
        <f ca="1">IF(B76=0,"",COUNTA($B$3:$B75))</f>
        <v/>
      </c>
      <c r="B76" s="111">
        <f ca="1">INDIRECT("员工信息表!B"&amp;COUNTA($B$3:$B75)+2)</f>
        <v>0</v>
      </c>
      <c r="C76" s="111"/>
      <c r="D76" s="111">
        <f>(COUNTIF($L76:$AP76,"出勤")+COUNTIF($L77:$AP77,"出勤"))*0.5</f>
        <v>0</v>
      </c>
      <c r="E76" s="111">
        <f>(COUNTIF($L76:$AP76,"事假")+COUNTIF($L77:$AP77,"事假"))*0.5</f>
        <v>0</v>
      </c>
      <c r="F76" s="111">
        <f>(COUNTIF($L76:$AP76,"病假")+COUNTIF($L77:$AP77,"病假"))*0.5</f>
        <v>0</v>
      </c>
      <c r="G76" s="111">
        <f>(COUNTIF($L76:$AP76,"休假")+COUNTIF($L77:$AP77,"休假"))*0.5</f>
        <v>0</v>
      </c>
      <c r="H76" s="111">
        <f>(COUNTIF($L76:$AP76,"缺勤")+COUNTIF($L77:$AP77,"缺勤"))*0.5</f>
        <v>0</v>
      </c>
      <c r="I76" s="111">
        <f>(COUNTIF($L76:$AP76,"放假")+COUNTIF($L77:$AP77,"放假"))*0.5</f>
        <v>0</v>
      </c>
      <c r="J76" s="113">
        <f>(SUM(L78:AP78))/$AO$2</f>
        <v>0</v>
      </c>
      <c r="K76" s="16" t="str">
        <f ca="1">IF(A76="","",IF(MOD(ROW(),3)=1,"上午",IF(MOD(ROW(),3)=2,"下午","加班")))</f>
        <v/>
      </c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25"/>
      <c r="XED76" s="28"/>
      <c r="XEE76" s="28"/>
      <c r="XEF76" s="28"/>
      <c r="XEG76" s="28"/>
      <c r="XEH76" s="28"/>
      <c r="XEI76" s="28"/>
      <c r="XEJ76" s="28"/>
      <c r="XEK76" s="28"/>
      <c r="XEL76" s="28"/>
      <c r="XEM76" s="28"/>
      <c r="XEN76" s="28"/>
      <c r="XEO76" s="28"/>
      <c r="XEP76" s="28"/>
      <c r="XEQ76" s="28"/>
      <c r="XER76" s="28"/>
      <c r="XES76" s="28"/>
      <c r="XET76" s="28"/>
      <c r="XEU76" s="28"/>
      <c r="XEV76" s="28"/>
      <c r="XEW76" s="28"/>
      <c r="XEX76" s="28"/>
      <c r="XEY76" s="28"/>
      <c r="XEZ76" s="28"/>
      <c r="XFA76" s="28"/>
      <c r="XFB76" s="28"/>
      <c r="XFC76" s="28"/>
      <c r="XFD76" s="28"/>
    </row>
    <row r="77" spans="1:42 16358:16384" s="3" customFormat="1" ht="19.05" customHeight="1">
      <c r="A77" s="109"/>
      <c r="B77" s="111"/>
      <c r="C77" s="111"/>
      <c r="D77" s="111"/>
      <c r="E77" s="111"/>
      <c r="F77" s="111"/>
      <c r="G77" s="111"/>
      <c r="H77" s="111"/>
      <c r="I77" s="111"/>
      <c r="J77" s="113"/>
      <c r="K77" s="18" t="str">
        <f ca="1">IF(A76="","",IF(MOD(ROW(),3)=1,"上午",IF(MOD(ROW(),3)=2,"下午","加班")))</f>
        <v/>
      </c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26"/>
      <c r="XED77" s="28"/>
      <c r="XEE77" s="28"/>
      <c r="XEF77" s="28"/>
      <c r="XEG77" s="28"/>
      <c r="XEH77" s="28"/>
      <c r="XEI77" s="28"/>
      <c r="XEJ77" s="28"/>
      <c r="XEK77" s="28"/>
      <c r="XEL77" s="28"/>
      <c r="XEM77" s="28"/>
      <c r="XEN77" s="28"/>
      <c r="XEO77" s="28"/>
      <c r="XEP77" s="28"/>
      <c r="XEQ77" s="28"/>
      <c r="XER77" s="28"/>
      <c r="XES77" s="28"/>
      <c r="XET77" s="28"/>
      <c r="XEU77" s="28"/>
      <c r="XEV77" s="28"/>
      <c r="XEW77" s="28"/>
      <c r="XEX77" s="28"/>
      <c r="XEY77" s="28"/>
      <c r="XEZ77" s="28"/>
      <c r="XFA77" s="28"/>
      <c r="XFB77" s="28"/>
      <c r="XFC77" s="28"/>
      <c r="XFD77" s="28"/>
    </row>
    <row r="78" spans="1:42 16358:16384" s="3" customFormat="1" ht="19.05" customHeight="1">
      <c r="A78" s="109"/>
      <c r="B78" s="111"/>
      <c r="C78" s="111"/>
      <c r="D78" s="111"/>
      <c r="E78" s="111"/>
      <c r="F78" s="111"/>
      <c r="G78" s="111"/>
      <c r="H78" s="111"/>
      <c r="I78" s="111"/>
      <c r="J78" s="113"/>
      <c r="K78" s="20" t="str">
        <f ca="1">IF(A76="","",IF(MOD(ROW(),3)=1,"上午",IF(MOD(ROW(),3)=2,"下午","加班")))</f>
        <v/>
      </c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7"/>
      <c r="XED78" s="28"/>
      <c r="XEE78" s="28"/>
      <c r="XEF78" s="28"/>
      <c r="XEG78" s="28"/>
      <c r="XEH78" s="28"/>
      <c r="XEI78" s="28"/>
      <c r="XEJ78" s="28"/>
      <c r="XEK78" s="28"/>
      <c r="XEL78" s="28"/>
      <c r="XEM78" s="28"/>
      <c r="XEN78" s="28"/>
      <c r="XEO78" s="28"/>
      <c r="XEP78" s="28"/>
      <c r="XEQ78" s="28"/>
      <c r="XER78" s="28"/>
      <c r="XES78" s="28"/>
      <c r="XET78" s="28"/>
      <c r="XEU78" s="28"/>
      <c r="XEV78" s="28"/>
      <c r="XEW78" s="28"/>
      <c r="XEX78" s="28"/>
      <c r="XEY78" s="28"/>
      <c r="XEZ78" s="28"/>
      <c r="XFA78" s="28"/>
      <c r="XFB78" s="28"/>
      <c r="XFC78" s="28"/>
      <c r="XFD78" s="28"/>
    </row>
    <row r="79" spans="1:42 16358:16384" s="3" customFormat="1" ht="19.05" customHeight="1">
      <c r="A79" s="109" t="str">
        <f ca="1">IF(B79=0,"",COUNTA($B$3:$B78))</f>
        <v/>
      </c>
      <c r="B79" s="111">
        <f ca="1">INDIRECT("员工信息表!B"&amp;COUNTA($B$3:$B78)+2)</f>
        <v>0</v>
      </c>
      <c r="C79" s="111"/>
      <c r="D79" s="111">
        <f>(COUNTIF($L79:$AP79,"出勤")+COUNTIF($L80:$AP80,"出勤"))*0.5</f>
        <v>0</v>
      </c>
      <c r="E79" s="111">
        <f>(COUNTIF($L79:$AP79,"事假")+COUNTIF($L80:$AP80,"事假"))*0.5</f>
        <v>0</v>
      </c>
      <c r="F79" s="111">
        <f>(COUNTIF($L79:$AP79,"病假")+COUNTIF($L80:$AP80,"病假"))*0.5</f>
        <v>0</v>
      </c>
      <c r="G79" s="111">
        <f>(COUNTIF($L79:$AP79,"休假")+COUNTIF($L80:$AP80,"休假"))*0.5</f>
        <v>0</v>
      </c>
      <c r="H79" s="111">
        <f>(COUNTIF($L79:$AP79,"缺勤")+COUNTIF($L80:$AP80,"缺勤"))*0.5</f>
        <v>0</v>
      </c>
      <c r="I79" s="111">
        <f>(COUNTIF($L79:$AP79,"放假")+COUNTIF($L80:$AP80,"放假"))*0.5</f>
        <v>0</v>
      </c>
      <c r="J79" s="113">
        <f>(SUM(L81:AP81))/$AO$2</f>
        <v>0</v>
      </c>
      <c r="K79" s="16" t="str">
        <f ca="1">IF(A79="","",IF(MOD(ROW(),3)=1,"上午",IF(MOD(ROW(),3)=2,"下午","加班")))</f>
        <v/>
      </c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25"/>
      <c r="XED79" s="28"/>
      <c r="XEE79" s="28"/>
      <c r="XEF79" s="28"/>
      <c r="XEG79" s="28"/>
      <c r="XEH79" s="28"/>
      <c r="XEI79" s="28"/>
      <c r="XEJ79" s="28"/>
      <c r="XEK79" s="28"/>
      <c r="XEL79" s="28"/>
      <c r="XEM79" s="28"/>
      <c r="XEN79" s="28"/>
      <c r="XEO79" s="28"/>
      <c r="XEP79" s="28"/>
      <c r="XEQ79" s="28"/>
      <c r="XER79" s="28"/>
      <c r="XES79" s="28"/>
      <c r="XET79" s="28"/>
      <c r="XEU79" s="28"/>
      <c r="XEV79" s="28"/>
      <c r="XEW79" s="28"/>
      <c r="XEX79" s="28"/>
      <c r="XEY79" s="28"/>
      <c r="XEZ79" s="28"/>
      <c r="XFA79" s="28"/>
      <c r="XFB79" s="28"/>
      <c r="XFC79" s="28"/>
      <c r="XFD79" s="28"/>
    </row>
    <row r="80" spans="1:42 16358:16384" s="3" customFormat="1" ht="19.05" customHeight="1">
      <c r="A80" s="109"/>
      <c r="B80" s="111"/>
      <c r="C80" s="111"/>
      <c r="D80" s="111"/>
      <c r="E80" s="111"/>
      <c r="F80" s="111"/>
      <c r="G80" s="111"/>
      <c r="H80" s="111"/>
      <c r="I80" s="111"/>
      <c r="J80" s="113"/>
      <c r="K80" s="18" t="str">
        <f ca="1">IF(A79="","",IF(MOD(ROW(),3)=1,"上午",IF(MOD(ROW(),3)=2,"下午","加班")))</f>
        <v/>
      </c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26"/>
      <c r="XED80" s="28"/>
      <c r="XEE80" s="28"/>
      <c r="XEF80" s="28"/>
      <c r="XEG80" s="28"/>
      <c r="XEH80" s="28"/>
      <c r="XEI80" s="28"/>
      <c r="XEJ80" s="28"/>
      <c r="XEK80" s="28"/>
      <c r="XEL80" s="28"/>
      <c r="XEM80" s="28"/>
      <c r="XEN80" s="28"/>
      <c r="XEO80" s="28"/>
      <c r="XEP80" s="28"/>
      <c r="XEQ80" s="28"/>
      <c r="XER80" s="28"/>
      <c r="XES80" s="28"/>
      <c r="XET80" s="28"/>
      <c r="XEU80" s="28"/>
      <c r="XEV80" s="28"/>
      <c r="XEW80" s="28"/>
      <c r="XEX80" s="28"/>
      <c r="XEY80" s="28"/>
      <c r="XEZ80" s="28"/>
      <c r="XFA80" s="28"/>
      <c r="XFB80" s="28"/>
      <c r="XFC80" s="28"/>
      <c r="XFD80" s="28"/>
    </row>
    <row r="81" spans="1:42 16358:16384" s="3" customFormat="1" ht="19.05" customHeight="1">
      <c r="A81" s="109"/>
      <c r="B81" s="111"/>
      <c r="C81" s="111"/>
      <c r="D81" s="111"/>
      <c r="E81" s="111"/>
      <c r="F81" s="111"/>
      <c r="G81" s="111"/>
      <c r="H81" s="111"/>
      <c r="I81" s="111"/>
      <c r="J81" s="113"/>
      <c r="K81" s="20" t="str">
        <f ca="1">IF(A79="","",IF(MOD(ROW(),3)=1,"上午",IF(MOD(ROW(),3)=2,"下午","加班")))</f>
        <v/>
      </c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7"/>
      <c r="XED81" s="28"/>
      <c r="XEE81" s="28"/>
      <c r="XEF81" s="28"/>
      <c r="XEG81" s="28"/>
      <c r="XEH81" s="28"/>
      <c r="XEI81" s="28"/>
      <c r="XEJ81" s="28"/>
      <c r="XEK81" s="28"/>
      <c r="XEL81" s="28"/>
      <c r="XEM81" s="28"/>
      <c r="XEN81" s="28"/>
      <c r="XEO81" s="28"/>
      <c r="XEP81" s="28"/>
      <c r="XEQ81" s="28"/>
      <c r="XER81" s="28"/>
      <c r="XES81" s="28"/>
      <c r="XET81" s="28"/>
      <c r="XEU81" s="28"/>
      <c r="XEV81" s="28"/>
      <c r="XEW81" s="28"/>
      <c r="XEX81" s="28"/>
      <c r="XEY81" s="28"/>
      <c r="XEZ81" s="28"/>
      <c r="XFA81" s="28"/>
      <c r="XFB81" s="28"/>
      <c r="XFC81" s="28"/>
      <c r="XFD81" s="28"/>
    </row>
    <row r="82" spans="1:42 16358:16384" s="3" customFormat="1" ht="19.05" customHeight="1">
      <c r="A82" s="109" t="str">
        <f ca="1">IF(B82=0,"",COUNTA($B$3:$B81))</f>
        <v/>
      </c>
      <c r="B82" s="111">
        <f ca="1">INDIRECT("员工信息表!B"&amp;COUNTA($B$3:$B81)+2)</f>
        <v>0</v>
      </c>
      <c r="C82" s="111"/>
      <c r="D82" s="111">
        <f>(COUNTIF($L82:$AP82,"出勤")+COUNTIF($L83:$AP83,"出勤"))*0.5</f>
        <v>0</v>
      </c>
      <c r="E82" s="111">
        <f>(COUNTIF($L82:$AP82,"事假")+COUNTIF($L83:$AP83,"事假"))*0.5</f>
        <v>0</v>
      </c>
      <c r="F82" s="111">
        <f>(COUNTIF($L82:$AP82,"病假")+COUNTIF($L83:$AP83,"病假"))*0.5</f>
        <v>0</v>
      </c>
      <c r="G82" s="111">
        <f>(COUNTIF($L82:$AP82,"休假")+COUNTIF($L83:$AP83,"休假"))*0.5</f>
        <v>0</v>
      </c>
      <c r="H82" s="111">
        <f>(COUNTIF($L82:$AP82,"缺勤")+COUNTIF($L83:$AP83,"缺勤"))*0.5</f>
        <v>0</v>
      </c>
      <c r="I82" s="111">
        <f>(COUNTIF($L82:$AP82,"放假")+COUNTIF($L83:$AP83,"放假"))*0.5</f>
        <v>0</v>
      </c>
      <c r="J82" s="113">
        <f>(SUM(L84:AP84))/$AO$2</f>
        <v>0</v>
      </c>
      <c r="K82" s="16" t="str">
        <f ca="1">IF(A82="","",IF(MOD(ROW(),3)=1,"上午",IF(MOD(ROW(),3)=2,"下午","加班")))</f>
        <v/>
      </c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25"/>
      <c r="XED82" s="28"/>
      <c r="XEE82" s="28"/>
      <c r="XEF82" s="28"/>
      <c r="XEG82" s="28"/>
      <c r="XEH82" s="28"/>
      <c r="XEI82" s="28"/>
      <c r="XEJ82" s="28"/>
      <c r="XEK82" s="28"/>
      <c r="XEL82" s="28"/>
      <c r="XEM82" s="28"/>
      <c r="XEN82" s="28"/>
      <c r="XEO82" s="28"/>
      <c r="XEP82" s="28"/>
      <c r="XEQ82" s="28"/>
      <c r="XER82" s="28"/>
      <c r="XES82" s="28"/>
      <c r="XET82" s="28"/>
      <c r="XEU82" s="28"/>
      <c r="XEV82" s="28"/>
      <c r="XEW82" s="28"/>
      <c r="XEX82" s="28"/>
      <c r="XEY82" s="28"/>
      <c r="XEZ82" s="28"/>
      <c r="XFA82" s="28"/>
      <c r="XFB82" s="28"/>
      <c r="XFC82" s="28"/>
      <c r="XFD82" s="28"/>
    </row>
    <row r="83" spans="1:42 16358:16384" s="3" customFormat="1" ht="19.05" customHeight="1">
      <c r="A83" s="109"/>
      <c r="B83" s="111"/>
      <c r="C83" s="111"/>
      <c r="D83" s="111"/>
      <c r="E83" s="111"/>
      <c r="F83" s="111"/>
      <c r="G83" s="111"/>
      <c r="H83" s="111"/>
      <c r="I83" s="111"/>
      <c r="J83" s="113"/>
      <c r="K83" s="18" t="str">
        <f ca="1">IF(A82="","",IF(MOD(ROW(),3)=1,"上午",IF(MOD(ROW(),3)=2,"下午","加班")))</f>
        <v/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26"/>
      <c r="XED83" s="28"/>
      <c r="XEE83" s="28"/>
      <c r="XEF83" s="28"/>
      <c r="XEG83" s="28"/>
      <c r="XEH83" s="28"/>
      <c r="XEI83" s="28"/>
      <c r="XEJ83" s="28"/>
      <c r="XEK83" s="28"/>
      <c r="XEL83" s="28"/>
      <c r="XEM83" s="28"/>
      <c r="XEN83" s="28"/>
      <c r="XEO83" s="28"/>
      <c r="XEP83" s="28"/>
      <c r="XEQ83" s="28"/>
      <c r="XER83" s="28"/>
      <c r="XES83" s="28"/>
      <c r="XET83" s="28"/>
      <c r="XEU83" s="28"/>
      <c r="XEV83" s="28"/>
      <c r="XEW83" s="28"/>
      <c r="XEX83" s="28"/>
      <c r="XEY83" s="28"/>
      <c r="XEZ83" s="28"/>
      <c r="XFA83" s="28"/>
      <c r="XFB83" s="28"/>
      <c r="XFC83" s="28"/>
      <c r="XFD83" s="28"/>
    </row>
    <row r="84" spans="1:42 16358:16384" s="3" customFormat="1" ht="19.05" customHeight="1">
      <c r="A84" s="109"/>
      <c r="B84" s="111"/>
      <c r="C84" s="111"/>
      <c r="D84" s="111"/>
      <c r="E84" s="111"/>
      <c r="F84" s="111"/>
      <c r="G84" s="111"/>
      <c r="H84" s="111"/>
      <c r="I84" s="111"/>
      <c r="J84" s="113"/>
      <c r="K84" s="20" t="str">
        <f ca="1">IF(A82="","",IF(MOD(ROW(),3)=1,"上午",IF(MOD(ROW(),3)=2,"下午","加班")))</f>
        <v/>
      </c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7"/>
      <c r="XED84" s="28"/>
      <c r="XEE84" s="28"/>
      <c r="XEF84" s="28"/>
      <c r="XEG84" s="28"/>
      <c r="XEH84" s="28"/>
      <c r="XEI84" s="28"/>
      <c r="XEJ84" s="28"/>
      <c r="XEK84" s="28"/>
      <c r="XEL84" s="28"/>
      <c r="XEM84" s="28"/>
      <c r="XEN84" s="28"/>
      <c r="XEO84" s="28"/>
      <c r="XEP84" s="28"/>
      <c r="XEQ84" s="28"/>
      <c r="XER84" s="28"/>
      <c r="XES84" s="28"/>
      <c r="XET84" s="28"/>
      <c r="XEU84" s="28"/>
      <c r="XEV84" s="28"/>
      <c r="XEW84" s="28"/>
      <c r="XEX84" s="28"/>
      <c r="XEY84" s="28"/>
      <c r="XEZ84" s="28"/>
      <c r="XFA84" s="28"/>
      <c r="XFB84" s="28"/>
      <c r="XFC84" s="28"/>
      <c r="XFD84" s="28"/>
    </row>
    <row r="85" spans="1:42 16358:16384" s="3" customFormat="1" ht="19.05" customHeight="1">
      <c r="A85" s="109" t="str">
        <f ca="1">IF(B85=0,"",COUNTA($B$3:$B84))</f>
        <v/>
      </c>
      <c r="B85" s="111">
        <f ca="1">INDIRECT("员工信息表!B"&amp;COUNTA($B$3:$B84)+2)</f>
        <v>0</v>
      </c>
      <c r="C85" s="111"/>
      <c r="D85" s="111">
        <f>(COUNTIF($L85:$AP85,"出勤")+COUNTIF($L86:$AP86,"出勤"))*0.5</f>
        <v>0</v>
      </c>
      <c r="E85" s="111">
        <f>(COUNTIF($L85:$AP85,"事假")+COUNTIF($L86:$AP86,"事假"))*0.5</f>
        <v>0</v>
      </c>
      <c r="F85" s="111">
        <f>(COUNTIF($L85:$AP85,"病假")+COUNTIF($L86:$AP86,"病假"))*0.5</f>
        <v>0</v>
      </c>
      <c r="G85" s="111">
        <f>(COUNTIF($L85:$AP85,"休假")+COUNTIF($L86:$AP86,"休假"))*0.5</f>
        <v>0</v>
      </c>
      <c r="H85" s="111">
        <f>(COUNTIF($L85:$AP85,"缺勤")+COUNTIF($L86:$AP86,"缺勤"))*0.5</f>
        <v>0</v>
      </c>
      <c r="I85" s="111">
        <f>(COUNTIF($L85:$AP85,"放假")+COUNTIF($L86:$AP86,"放假"))*0.5</f>
        <v>0</v>
      </c>
      <c r="J85" s="113">
        <f>(SUM(L87:AP87))/$AO$2</f>
        <v>0</v>
      </c>
      <c r="K85" s="16" t="str">
        <f ca="1">IF(A85="","",IF(MOD(ROW(),3)=1,"上午",IF(MOD(ROW(),3)=2,"下午","加班")))</f>
        <v/>
      </c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25"/>
      <c r="XED85" s="28"/>
      <c r="XEE85" s="28"/>
      <c r="XEF85" s="28"/>
      <c r="XEG85" s="28"/>
      <c r="XEH85" s="28"/>
      <c r="XEI85" s="28"/>
      <c r="XEJ85" s="28"/>
      <c r="XEK85" s="28"/>
      <c r="XEL85" s="28"/>
      <c r="XEM85" s="28"/>
      <c r="XEN85" s="28"/>
      <c r="XEO85" s="28"/>
      <c r="XEP85" s="28"/>
      <c r="XEQ85" s="28"/>
      <c r="XER85" s="28"/>
      <c r="XES85" s="28"/>
      <c r="XET85" s="28"/>
      <c r="XEU85" s="28"/>
      <c r="XEV85" s="28"/>
      <c r="XEW85" s="28"/>
      <c r="XEX85" s="28"/>
      <c r="XEY85" s="28"/>
      <c r="XEZ85" s="28"/>
      <c r="XFA85" s="28"/>
      <c r="XFB85" s="28"/>
      <c r="XFC85" s="28"/>
      <c r="XFD85" s="28"/>
    </row>
    <row r="86" spans="1:42 16358:16384" s="3" customFormat="1" ht="19.05" customHeight="1">
      <c r="A86" s="109"/>
      <c r="B86" s="111"/>
      <c r="C86" s="111"/>
      <c r="D86" s="111"/>
      <c r="E86" s="111"/>
      <c r="F86" s="111"/>
      <c r="G86" s="111"/>
      <c r="H86" s="111"/>
      <c r="I86" s="111"/>
      <c r="J86" s="113"/>
      <c r="K86" s="18" t="str">
        <f ca="1">IF(A85="","",IF(MOD(ROW(),3)=1,"上午",IF(MOD(ROW(),3)=2,"下午","加班")))</f>
        <v/>
      </c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26"/>
      <c r="XED86" s="28"/>
      <c r="XEE86" s="28"/>
      <c r="XEF86" s="28"/>
      <c r="XEG86" s="28"/>
      <c r="XEH86" s="28"/>
      <c r="XEI86" s="28"/>
      <c r="XEJ86" s="28"/>
      <c r="XEK86" s="28"/>
      <c r="XEL86" s="28"/>
      <c r="XEM86" s="28"/>
      <c r="XEN86" s="28"/>
      <c r="XEO86" s="28"/>
      <c r="XEP86" s="28"/>
      <c r="XEQ86" s="28"/>
      <c r="XER86" s="28"/>
      <c r="XES86" s="28"/>
      <c r="XET86" s="28"/>
      <c r="XEU86" s="28"/>
      <c r="XEV86" s="28"/>
      <c r="XEW86" s="28"/>
      <c r="XEX86" s="28"/>
      <c r="XEY86" s="28"/>
      <c r="XEZ86" s="28"/>
      <c r="XFA86" s="28"/>
      <c r="XFB86" s="28"/>
      <c r="XFC86" s="28"/>
      <c r="XFD86" s="28"/>
    </row>
    <row r="87" spans="1:42 16358:16384" s="3" customFormat="1" ht="19.05" customHeight="1">
      <c r="A87" s="109"/>
      <c r="B87" s="111"/>
      <c r="C87" s="111"/>
      <c r="D87" s="111"/>
      <c r="E87" s="111"/>
      <c r="F87" s="111"/>
      <c r="G87" s="111"/>
      <c r="H87" s="111"/>
      <c r="I87" s="111"/>
      <c r="J87" s="113"/>
      <c r="K87" s="20" t="str">
        <f ca="1">IF(A85="","",IF(MOD(ROW(),3)=1,"上午",IF(MOD(ROW(),3)=2,"下午","加班")))</f>
        <v/>
      </c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7"/>
      <c r="XED87" s="28"/>
      <c r="XEE87" s="28"/>
      <c r="XEF87" s="28"/>
      <c r="XEG87" s="28"/>
      <c r="XEH87" s="28"/>
      <c r="XEI87" s="28"/>
      <c r="XEJ87" s="28"/>
      <c r="XEK87" s="28"/>
      <c r="XEL87" s="28"/>
      <c r="XEM87" s="28"/>
      <c r="XEN87" s="28"/>
      <c r="XEO87" s="28"/>
      <c r="XEP87" s="28"/>
      <c r="XEQ87" s="28"/>
      <c r="XER87" s="28"/>
      <c r="XES87" s="28"/>
      <c r="XET87" s="28"/>
      <c r="XEU87" s="28"/>
      <c r="XEV87" s="28"/>
      <c r="XEW87" s="28"/>
      <c r="XEX87" s="28"/>
      <c r="XEY87" s="28"/>
      <c r="XEZ87" s="28"/>
      <c r="XFA87" s="28"/>
      <c r="XFB87" s="28"/>
      <c r="XFC87" s="28"/>
      <c r="XFD87" s="28"/>
    </row>
    <row r="88" spans="1:42 16358:16384" s="3" customFormat="1" ht="19.05" customHeight="1">
      <c r="A88" s="109" t="str">
        <f ca="1">IF(B88=0,"",COUNTA($B$3:$B87))</f>
        <v/>
      </c>
      <c r="B88" s="111">
        <f ca="1">INDIRECT("员工信息表!B"&amp;COUNTA($B$3:$B87)+2)</f>
        <v>0</v>
      </c>
      <c r="C88" s="111"/>
      <c r="D88" s="111">
        <f>(COUNTIF($L88:$AP88,"出勤")+COUNTIF($L89:$AP89,"出勤"))*0.5</f>
        <v>0</v>
      </c>
      <c r="E88" s="111">
        <f>(COUNTIF($L88:$AP88,"事假")+COUNTIF($L89:$AP89,"事假"))*0.5</f>
        <v>0</v>
      </c>
      <c r="F88" s="111">
        <f>(COUNTIF($L88:$AP88,"病假")+COUNTIF($L89:$AP89,"病假"))*0.5</f>
        <v>0</v>
      </c>
      <c r="G88" s="111">
        <f>(COUNTIF($L88:$AP88,"休假")+COUNTIF($L89:$AP89,"休假"))*0.5</f>
        <v>0</v>
      </c>
      <c r="H88" s="111">
        <f>(COUNTIF($L88:$AP88,"缺勤")+COUNTIF($L89:$AP89,"缺勤"))*0.5</f>
        <v>0</v>
      </c>
      <c r="I88" s="111">
        <f>(COUNTIF($L88:$AP88,"放假")+COUNTIF($L89:$AP89,"放假"))*0.5</f>
        <v>0</v>
      </c>
      <c r="J88" s="113">
        <f>(SUM(L90:AP90))/$AO$2</f>
        <v>0</v>
      </c>
      <c r="K88" s="16" t="str">
        <f ca="1">IF(A88="","",IF(MOD(ROW(),3)=1,"上午",IF(MOD(ROW(),3)=2,"下午","加班")))</f>
        <v/>
      </c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25"/>
      <c r="XED88" s="28"/>
      <c r="XEE88" s="28"/>
      <c r="XEF88" s="28"/>
      <c r="XEG88" s="28"/>
      <c r="XEH88" s="28"/>
      <c r="XEI88" s="28"/>
      <c r="XEJ88" s="28"/>
      <c r="XEK88" s="28"/>
      <c r="XEL88" s="28"/>
      <c r="XEM88" s="28"/>
      <c r="XEN88" s="28"/>
      <c r="XEO88" s="28"/>
      <c r="XEP88" s="28"/>
      <c r="XEQ88" s="28"/>
      <c r="XER88" s="28"/>
      <c r="XES88" s="28"/>
      <c r="XET88" s="28"/>
      <c r="XEU88" s="28"/>
      <c r="XEV88" s="28"/>
      <c r="XEW88" s="28"/>
      <c r="XEX88" s="28"/>
      <c r="XEY88" s="28"/>
      <c r="XEZ88" s="28"/>
      <c r="XFA88" s="28"/>
      <c r="XFB88" s="28"/>
      <c r="XFC88" s="28"/>
      <c r="XFD88" s="28"/>
    </row>
    <row r="89" spans="1:42 16358:16384" s="3" customFormat="1" ht="19.05" customHeight="1">
      <c r="A89" s="109"/>
      <c r="B89" s="111"/>
      <c r="C89" s="111"/>
      <c r="D89" s="111"/>
      <c r="E89" s="111"/>
      <c r="F89" s="111"/>
      <c r="G89" s="111"/>
      <c r="H89" s="111"/>
      <c r="I89" s="111"/>
      <c r="J89" s="113"/>
      <c r="K89" s="18" t="str">
        <f ca="1">IF(A88="","",IF(MOD(ROW(),3)=1,"上午",IF(MOD(ROW(),3)=2,"下午","加班")))</f>
        <v/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26"/>
      <c r="XED89" s="28"/>
      <c r="XEE89" s="28"/>
      <c r="XEF89" s="28"/>
      <c r="XEG89" s="28"/>
      <c r="XEH89" s="28"/>
      <c r="XEI89" s="28"/>
      <c r="XEJ89" s="28"/>
      <c r="XEK89" s="28"/>
      <c r="XEL89" s="28"/>
      <c r="XEM89" s="28"/>
      <c r="XEN89" s="28"/>
      <c r="XEO89" s="28"/>
      <c r="XEP89" s="28"/>
      <c r="XEQ89" s="28"/>
      <c r="XER89" s="28"/>
      <c r="XES89" s="28"/>
      <c r="XET89" s="28"/>
      <c r="XEU89" s="28"/>
      <c r="XEV89" s="28"/>
      <c r="XEW89" s="28"/>
      <c r="XEX89" s="28"/>
      <c r="XEY89" s="28"/>
      <c r="XEZ89" s="28"/>
      <c r="XFA89" s="28"/>
      <c r="XFB89" s="28"/>
      <c r="XFC89" s="28"/>
      <c r="XFD89" s="28"/>
    </row>
    <row r="90" spans="1:42 16358:16384" s="3" customFormat="1" ht="19.05" customHeight="1">
      <c r="A90" s="109"/>
      <c r="B90" s="111"/>
      <c r="C90" s="111"/>
      <c r="D90" s="111"/>
      <c r="E90" s="111"/>
      <c r="F90" s="111"/>
      <c r="G90" s="111"/>
      <c r="H90" s="111"/>
      <c r="I90" s="111"/>
      <c r="J90" s="113"/>
      <c r="K90" s="20" t="str">
        <f ca="1">IF(A88="","",IF(MOD(ROW(),3)=1,"上午",IF(MOD(ROW(),3)=2,"下午","加班")))</f>
        <v/>
      </c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7"/>
      <c r="XED90" s="28"/>
      <c r="XEE90" s="28"/>
      <c r="XEF90" s="28"/>
      <c r="XEG90" s="28"/>
      <c r="XEH90" s="28"/>
      <c r="XEI90" s="28"/>
      <c r="XEJ90" s="28"/>
      <c r="XEK90" s="28"/>
      <c r="XEL90" s="28"/>
      <c r="XEM90" s="28"/>
      <c r="XEN90" s="28"/>
      <c r="XEO90" s="28"/>
      <c r="XEP90" s="28"/>
      <c r="XEQ90" s="28"/>
      <c r="XER90" s="28"/>
      <c r="XES90" s="28"/>
      <c r="XET90" s="28"/>
      <c r="XEU90" s="28"/>
      <c r="XEV90" s="28"/>
      <c r="XEW90" s="28"/>
      <c r="XEX90" s="28"/>
      <c r="XEY90" s="28"/>
      <c r="XEZ90" s="28"/>
      <c r="XFA90" s="28"/>
      <c r="XFB90" s="28"/>
      <c r="XFC90" s="28"/>
      <c r="XFD90" s="28"/>
    </row>
    <row r="91" spans="1:42 16358:16384" s="3" customFormat="1" ht="19.05" customHeight="1">
      <c r="A91" s="109" t="str">
        <f ca="1">IF(B91=0,"",COUNTA($B$3:$B90))</f>
        <v/>
      </c>
      <c r="B91" s="111">
        <f ca="1">INDIRECT("员工信息表!B"&amp;COUNTA($B$3:$B90)+2)</f>
        <v>0</v>
      </c>
      <c r="C91" s="111"/>
      <c r="D91" s="111">
        <f>(COUNTIF($L91:$AP91,"出勤")+COUNTIF($L92:$AP92,"出勤"))*0.5</f>
        <v>0</v>
      </c>
      <c r="E91" s="111">
        <f>(COUNTIF($L91:$AP91,"事假")+COUNTIF($L92:$AP92,"事假"))*0.5</f>
        <v>0</v>
      </c>
      <c r="F91" s="111">
        <f>(COUNTIF($L91:$AP91,"病假")+COUNTIF($L92:$AP92,"病假"))*0.5</f>
        <v>0</v>
      </c>
      <c r="G91" s="111">
        <f>(COUNTIF($L91:$AP91,"休假")+COUNTIF($L92:$AP92,"休假"))*0.5</f>
        <v>0</v>
      </c>
      <c r="H91" s="111">
        <f>(COUNTIF($L91:$AP91,"缺勤")+COUNTIF($L92:$AP92,"缺勤"))*0.5</f>
        <v>0</v>
      </c>
      <c r="I91" s="111">
        <f>(COUNTIF($L91:$AP91,"放假")+COUNTIF($L92:$AP92,"放假"))*0.5</f>
        <v>0</v>
      </c>
      <c r="J91" s="113">
        <f>(SUM(L93:AP93))/$AO$2</f>
        <v>0</v>
      </c>
      <c r="K91" s="16" t="str">
        <f ca="1">IF(A91="","",IF(MOD(ROW(),3)=1,"上午",IF(MOD(ROW(),3)=2,"下午","加班")))</f>
        <v/>
      </c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25"/>
      <c r="XED91" s="28"/>
      <c r="XEE91" s="28"/>
      <c r="XEF91" s="28"/>
      <c r="XEG91" s="28"/>
      <c r="XEH91" s="28"/>
      <c r="XEI91" s="28"/>
      <c r="XEJ91" s="28"/>
      <c r="XEK91" s="28"/>
      <c r="XEL91" s="28"/>
      <c r="XEM91" s="28"/>
      <c r="XEN91" s="28"/>
      <c r="XEO91" s="28"/>
      <c r="XEP91" s="28"/>
      <c r="XEQ91" s="28"/>
      <c r="XER91" s="28"/>
      <c r="XES91" s="28"/>
      <c r="XET91" s="28"/>
      <c r="XEU91" s="28"/>
      <c r="XEV91" s="28"/>
      <c r="XEW91" s="28"/>
      <c r="XEX91" s="28"/>
      <c r="XEY91" s="28"/>
      <c r="XEZ91" s="28"/>
      <c r="XFA91" s="28"/>
      <c r="XFB91" s="28"/>
      <c r="XFC91" s="28"/>
      <c r="XFD91" s="28"/>
    </row>
    <row r="92" spans="1:42 16358:16384" s="3" customFormat="1" ht="19.05" customHeight="1">
      <c r="A92" s="109"/>
      <c r="B92" s="111"/>
      <c r="C92" s="111"/>
      <c r="D92" s="111"/>
      <c r="E92" s="111"/>
      <c r="F92" s="111"/>
      <c r="G92" s="111"/>
      <c r="H92" s="111"/>
      <c r="I92" s="111"/>
      <c r="J92" s="113"/>
      <c r="K92" s="18" t="str">
        <f ca="1">IF(A91="","",IF(MOD(ROW(),3)=1,"上午",IF(MOD(ROW(),3)=2,"下午","加班")))</f>
        <v/>
      </c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26"/>
      <c r="XED92" s="28"/>
      <c r="XEE92" s="28"/>
      <c r="XEF92" s="28"/>
      <c r="XEG92" s="28"/>
      <c r="XEH92" s="28"/>
      <c r="XEI92" s="28"/>
      <c r="XEJ92" s="28"/>
      <c r="XEK92" s="28"/>
      <c r="XEL92" s="28"/>
      <c r="XEM92" s="28"/>
      <c r="XEN92" s="28"/>
      <c r="XEO92" s="28"/>
      <c r="XEP92" s="28"/>
      <c r="XEQ92" s="28"/>
      <c r="XER92" s="28"/>
      <c r="XES92" s="28"/>
      <c r="XET92" s="28"/>
      <c r="XEU92" s="28"/>
      <c r="XEV92" s="28"/>
      <c r="XEW92" s="28"/>
      <c r="XEX92" s="28"/>
      <c r="XEY92" s="28"/>
      <c r="XEZ92" s="28"/>
      <c r="XFA92" s="28"/>
      <c r="XFB92" s="28"/>
      <c r="XFC92" s="28"/>
      <c r="XFD92" s="28"/>
    </row>
    <row r="93" spans="1:42 16358:16384" s="3" customFormat="1" ht="19.05" customHeight="1">
      <c r="A93" s="109"/>
      <c r="B93" s="111"/>
      <c r="C93" s="111"/>
      <c r="D93" s="111"/>
      <c r="E93" s="111"/>
      <c r="F93" s="111"/>
      <c r="G93" s="111"/>
      <c r="H93" s="111"/>
      <c r="I93" s="111"/>
      <c r="J93" s="113"/>
      <c r="K93" s="20" t="str">
        <f ca="1">IF(A91="","",IF(MOD(ROW(),3)=1,"上午",IF(MOD(ROW(),3)=2,"下午","加班")))</f>
        <v/>
      </c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7"/>
      <c r="XED93" s="28"/>
      <c r="XEE93" s="28"/>
      <c r="XEF93" s="28"/>
      <c r="XEG93" s="28"/>
      <c r="XEH93" s="28"/>
      <c r="XEI93" s="28"/>
      <c r="XEJ93" s="28"/>
      <c r="XEK93" s="28"/>
      <c r="XEL93" s="28"/>
      <c r="XEM93" s="28"/>
      <c r="XEN93" s="28"/>
      <c r="XEO93" s="28"/>
      <c r="XEP93" s="28"/>
      <c r="XEQ93" s="28"/>
      <c r="XER93" s="28"/>
      <c r="XES93" s="28"/>
      <c r="XET93" s="28"/>
      <c r="XEU93" s="28"/>
      <c r="XEV93" s="28"/>
      <c r="XEW93" s="28"/>
      <c r="XEX93" s="28"/>
      <c r="XEY93" s="28"/>
      <c r="XEZ93" s="28"/>
      <c r="XFA93" s="28"/>
      <c r="XFB93" s="28"/>
      <c r="XFC93" s="28"/>
      <c r="XFD93" s="28"/>
    </row>
    <row r="94" spans="1:42 16358:16384" s="3" customFormat="1" ht="19.05" customHeight="1">
      <c r="A94" s="109" t="str">
        <f ca="1">IF(B94=0,"",COUNTA($B$3:$B93))</f>
        <v/>
      </c>
      <c r="B94" s="111">
        <f ca="1">INDIRECT("员工信息表!B"&amp;COUNTA($B$3:$B93)+2)</f>
        <v>0</v>
      </c>
      <c r="C94" s="111"/>
      <c r="D94" s="111">
        <f>(COUNTIF($L94:$AP94,"出勤")+COUNTIF($L95:$AP95,"出勤"))*0.5</f>
        <v>0</v>
      </c>
      <c r="E94" s="111">
        <f>(COUNTIF($L94:$AP94,"事假")+COUNTIF($L95:$AP95,"事假"))*0.5</f>
        <v>0</v>
      </c>
      <c r="F94" s="111">
        <f>(COUNTIF($L94:$AP94,"病假")+COUNTIF($L95:$AP95,"病假"))*0.5</f>
        <v>0</v>
      </c>
      <c r="G94" s="111">
        <f>(COUNTIF($L94:$AP94,"休假")+COUNTIF($L95:$AP95,"休假"))*0.5</f>
        <v>0</v>
      </c>
      <c r="H94" s="111">
        <f>(COUNTIF($L94:$AP94,"缺勤")+COUNTIF($L95:$AP95,"缺勤"))*0.5</f>
        <v>0</v>
      </c>
      <c r="I94" s="111">
        <f>(COUNTIF($L94:$AP94,"放假")+COUNTIF($L95:$AP95,"放假"))*0.5</f>
        <v>0</v>
      </c>
      <c r="J94" s="113">
        <f>(SUM(L96:AP96))/$AO$2</f>
        <v>0</v>
      </c>
      <c r="K94" s="16" t="str">
        <f ca="1">IF(A94="","",IF(MOD(ROW(),3)=1,"上午",IF(MOD(ROW(),3)=2,"下午","加班")))</f>
        <v/>
      </c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25"/>
      <c r="XED94" s="28"/>
      <c r="XEE94" s="28"/>
      <c r="XEF94" s="28"/>
      <c r="XEG94" s="28"/>
      <c r="XEH94" s="28"/>
      <c r="XEI94" s="28"/>
      <c r="XEJ94" s="28"/>
      <c r="XEK94" s="28"/>
      <c r="XEL94" s="28"/>
      <c r="XEM94" s="28"/>
      <c r="XEN94" s="28"/>
      <c r="XEO94" s="28"/>
      <c r="XEP94" s="28"/>
      <c r="XEQ94" s="28"/>
      <c r="XER94" s="28"/>
      <c r="XES94" s="28"/>
      <c r="XET94" s="28"/>
      <c r="XEU94" s="28"/>
      <c r="XEV94" s="28"/>
      <c r="XEW94" s="28"/>
      <c r="XEX94" s="28"/>
      <c r="XEY94" s="28"/>
      <c r="XEZ94" s="28"/>
      <c r="XFA94" s="28"/>
      <c r="XFB94" s="28"/>
      <c r="XFC94" s="28"/>
      <c r="XFD94" s="28"/>
    </row>
    <row r="95" spans="1:42 16358:16384" s="3" customFormat="1" ht="19.05" customHeight="1">
      <c r="A95" s="109"/>
      <c r="B95" s="111"/>
      <c r="C95" s="111"/>
      <c r="D95" s="111"/>
      <c r="E95" s="111"/>
      <c r="F95" s="111"/>
      <c r="G95" s="111"/>
      <c r="H95" s="111"/>
      <c r="I95" s="111"/>
      <c r="J95" s="113"/>
      <c r="K95" s="18" t="str">
        <f ca="1">IF(A94="","",IF(MOD(ROW(),3)=1,"上午",IF(MOD(ROW(),3)=2,"下午","加班")))</f>
        <v/>
      </c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26"/>
      <c r="XED95" s="28"/>
      <c r="XEE95" s="28"/>
      <c r="XEF95" s="28"/>
      <c r="XEG95" s="28"/>
      <c r="XEH95" s="28"/>
      <c r="XEI95" s="28"/>
      <c r="XEJ95" s="28"/>
      <c r="XEK95" s="28"/>
      <c r="XEL95" s="28"/>
      <c r="XEM95" s="28"/>
      <c r="XEN95" s="28"/>
      <c r="XEO95" s="28"/>
      <c r="XEP95" s="28"/>
      <c r="XEQ95" s="28"/>
      <c r="XER95" s="28"/>
      <c r="XES95" s="28"/>
      <c r="XET95" s="28"/>
      <c r="XEU95" s="28"/>
      <c r="XEV95" s="28"/>
      <c r="XEW95" s="28"/>
      <c r="XEX95" s="28"/>
      <c r="XEY95" s="28"/>
      <c r="XEZ95" s="28"/>
      <c r="XFA95" s="28"/>
      <c r="XFB95" s="28"/>
      <c r="XFC95" s="28"/>
      <c r="XFD95" s="28"/>
    </row>
    <row r="96" spans="1:42 16358:16384" s="3" customFormat="1" ht="19.05" customHeight="1">
      <c r="A96" s="109"/>
      <c r="B96" s="111"/>
      <c r="C96" s="111"/>
      <c r="D96" s="111"/>
      <c r="E96" s="111"/>
      <c r="F96" s="111"/>
      <c r="G96" s="111"/>
      <c r="H96" s="111"/>
      <c r="I96" s="111"/>
      <c r="J96" s="113"/>
      <c r="K96" s="20" t="str">
        <f ca="1">IF(A94="","",IF(MOD(ROW(),3)=1,"上午",IF(MOD(ROW(),3)=2,"下午","加班")))</f>
        <v/>
      </c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7"/>
      <c r="XED96" s="28"/>
      <c r="XEE96" s="28"/>
      <c r="XEF96" s="28"/>
      <c r="XEG96" s="28"/>
      <c r="XEH96" s="28"/>
      <c r="XEI96" s="28"/>
      <c r="XEJ96" s="28"/>
      <c r="XEK96" s="28"/>
      <c r="XEL96" s="28"/>
      <c r="XEM96" s="28"/>
      <c r="XEN96" s="28"/>
      <c r="XEO96" s="28"/>
      <c r="XEP96" s="28"/>
      <c r="XEQ96" s="28"/>
      <c r="XER96" s="28"/>
      <c r="XES96" s="28"/>
      <c r="XET96" s="28"/>
      <c r="XEU96" s="28"/>
      <c r="XEV96" s="28"/>
      <c r="XEW96" s="28"/>
      <c r="XEX96" s="28"/>
      <c r="XEY96" s="28"/>
      <c r="XEZ96" s="28"/>
      <c r="XFA96" s="28"/>
      <c r="XFB96" s="28"/>
      <c r="XFC96" s="28"/>
      <c r="XFD96" s="28"/>
    </row>
    <row r="97" spans="1:42 16358:16384" s="3" customFormat="1" ht="19.05" customHeight="1">
      <c r="A97" s="109" t="str">
        <f ca="1">IF(B97=0,"",COUNTA($B$3:$B96))</f>
        <v/>
      </c>
      <c r="B97" s="111">
        <f ca="1">INDIRECT("员工信息表!B"&amp;COUNTA($B$3:$B96)+2)</f>
        <v>0</v>
      </c>
      <c r="C97" s="111"/>
      <c r="D97" s="111">
        <f>(COUNTIF($L97:$AP97,"出勤")+COUNTIF($L98:$AP98,"出勤"))*0.5</f>
        <v>0</v>
      </c>
      <c r="E97" s="111">
        <f>(COUNTIF($L97:$AP97,"事假")+COUNTIF($L98:$AP98,"事假"))*0.5</f>
        <v>0</v>
      </c>
      <c r="F97" s="111">
        <f>(COUNTIF($L97:$AP97,"病假")+COUNTIF($L98:$AP98,"病假"))*0.5</f>
        <v>0</v>
      </c>
      <c r="G97" s="111">
        <f>(COUNTIF($L97:$AP97,"休假")+COUNTIF($L98:$AP98,"休假"))*0.5</f>
        <v>0</v>
      </c>
      <c r="H97" s="111">
        <f>(COUNTIF($L97:$AP97,"缺勤")+COUNTIF($L98:$AP98,"缺勤"))*0.5</f>
        <v>0</v>
      </c>
      <c r="I97" s="111">
        <f>(COUNTIF($L97:$AP97,"放假")+COUNTIF($L98:$AP98,"放假"))*0.5</f>
        <v>0</v>
      </c>
      <c r="J97" s="113">
        <f>(SUM(L99:AP99))/$AO$2</f>
        <v>0</v>
      </c>
      <c r="K97" s="16" t="str">
        <f ca="1">IF(A97="","",IF(MOD(ROW(),3)=1,"上午",IF(MOD(ROW(),3)=2,"下午","加班")))</f>
        <v/>
      </c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25"/>
      <c r="XED97" s="28"/>
      <c r="XEE97" s="28"/>
      <c r="XEF97" s="28"/>
      <c r="XEG97" s="28"/>
      <c r="XEH97" s="28"/>
      <c r="XEI97" s="28"/>
      <c r="XEJ97" s="28"/>
      <c r="XEK97" s="28"/>
      <c r="XEL97" s="28"/>
      <c r="XEM97" s="28"/>
      <c r="XEN97" s="28"/>
      <c r="XEO97" s="28"/>
      <c r="XEP97" s="28"/>
      <c r="XEQ97" s="28"/>
      <c r="XER97" s="28"/>
      <c r="XES97" s="28"/>
      <c r="XET97" s="28"/>
      <c r="XEU97" s="28"/>
      <c r="XEV97" s="28"/>
      <c r="XEW97" s="28"/>
      <c r="XEX97" s="28"/>
      <c r="XEY97" s="28"/>
      <c r="XEZ97" s="28"/>
      <c r="XFA97" s="28"/>
      <c r="XFB97" s="28"/>
      <c r="XFC97" s="28"/>
      <c r="XFD97" s="28"/>
    </row>
    <row r="98" spans="1:42 16358:16384" s="3" customFormat="1" ht="19.05" customHeight="1">
      <c r="A98" s="109"/>
      <c r="B98" s="111"/>
      <c r="C98" s="111"/>
      <c r="D98" s="111"/>
      <c r="E98" s="111"/>
      <c r="F98" s="111"/>
      <c r="G98" s="111"/>
      <c r="H98" s="111"/>
      <c r="I98" s="111"/>
      <c r="J98" s="113"/>
      <c r="K98" s="18" t="str">
        <f ca="1">IF(A97="","",IF(MOD(ROW(),3)=1,"上午",IF(MOD(ROW(),3)=2,"下午","加班")))</f>
        <v/>
      </c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26"/>
      <c r="XED98" s="28"/>
      <c r="XEE98" s="28"/>
      <c r="XEF98" s="28"/>
      <c r="XEG98" s="28"/>
      <c r="XEH98" s="28"/>
      <c r="XEI98" s="28"/>
      <c r="XEJ98" s="28"/>
      <c r="XEK98" s="28"/>
      <c r="XEL98" s="28"/>
      <c r="XEM98" s="28"/>
      <c r="XEN98" s="28"/>
      <c r="XEO98" s="28"/>
      <c r="XEP98" s="28"/>
      <c r="XEQ98" s="28"/>
      <c r="XER98" s="28"/>
      <c r="XES98" s="28"/>
      <c r="XET98" s="28"/>
      <c r="XEU98" s="28"/>
      <c r="XEV98" s="28"/>
      <c r="XEW98" s="28"/>
      <c r="XEX98" s="28"/>
      <c r="XEY98" s="28"/>
      <c r="XEZ98" s="28"/>
      <c r="XFA98" s="28"/>
      <c r="XFB98" s="28"/>
      <c r="XFC98" s="28"/>
      <c r="XFD98" s="28"/>
    </row>
    <row r="99" spans="1:42 16358:16384" s="3" customFormat="1" ht="19.05" customHeight="1">
      <c r="A99" s="109"/>
      <c r="B99" s="111"/>
      <c r="C99" s="111"/>
      <c r="D99" s="111"/>
      <c r="E99" s="111"/>
      <c r="F99" s="111"/>
      <c r="G99" s="111"/>
      <c r="H99" s="111"/>
      <c r="I99" s="111"/>
      <c r="J99" s="113"/>
      <c r="K99" s="20" t="str">
        <f ca="1">IF(A97="","",IF(MOD(ROW(),3)=1,"上午",IF(MOD(ROW(),3)=2,"下午","加班")))</f>
        <v/>
      </c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7"/>
      <c r="XED99" s="28"/>
      <c r="XEE99" s="28"/>
      <c r="XEF99" s="28"/>
      <c r="XEG99" s="28"/>
      <c r="XEH99" s="28"/>
      <c r="XEI99" s="28"/>
      <c r="XEJ99" s="28"/>
      <c r="XEK99" s="28"/>
      <c r="XEL99" s="28"/>
      <c r="XEM99" s="28"/>
      <c r="XEN99" s="28"/>
      <c r="XEO99" s="28"/>
      <c r="XEP99" s="28"/>
      <c r="XEQ99" s="28"/>
      <c r="XER99" s="28"/>
      <c r="XES99" s="28"/>
      <c r="XET99" s="28"/>
      <c r="XEU99" s="28"/>
      <c r="XEV99" s="28"/>
      <c r="XEW99" s="28"/>
      <c r="XEX99" s="28"/>
      <c r="XEY99" s="28"/>
      <c r="XEZ99" s="28"/>
      <c r="XFA99" s="28"/>
      <c r="XFB99" s="28"/>
      <c r="XFC99" s="28"/>
      <c r="XFD99" s="28"/>
    </row>
    <row r="100" spans="1:42 16358:16384" s="3" customFormat="1" ht="19.05" customHeight="1">
      <c r="A100" s="109" t="str">
        <f ca="1">IF(B100=0,"",COUNTA($B$3:$B99))</f>
        <v/>
      </c>
      <c r="B100" s="111">
        <f ca="1">INDIRECT("员工信息表!B"&amp;COUNTA($B$3:$B99)+2)</f>
        <v>0</v>
      </c>
      <c r="C100" s="111"/>
      <c r="D100" s="111">
        <f>(COUNTIF($L100:$AP100,"出勤")+COUNTIF($L101:$AP101,"出勤"))*0.5</f>
        <v>0</v>
      </c>
      <c r="E100" s="111">
        <f>(COUNTIF($L100:$AP100,"事假")+COUNTIF($L101:$AP101,"事假"))*0.5</f>
        <v>0</v>
      </c>
      <c r="F100" s="111">
        <f>(COUNTIF($L100:$AP100,"病假")+COUNTIF($L101:$AP101,"病假"))*0.5</f>
        <v>0</v>
      </c>
      <c r="G100" s="111">
        <f>(COUNTIF($L100:$AP100,"休假")+COUNTIF($L101:$AP101,"休假"))*0.5</f>
        <v>0</v>
      </c>
      <c r="H100" s="111">
        <f>(COUNTIF($L100:$AP100,"缺勤")+COUNTIF($L101:$AP101,"缺勤"))*0.5</f>
        <v>0</v>
      </c>
      <c r="I100" s="111">
        <f>(COUNTIF($L100:$AP100,"放假")+COUNTIF($L101:$AP101,"放假"))*0.5</f>
        <v>0</v>
      </c>
      <c r="J100" s="113">
        <f>(SUM(L102:AP102))/$AO$2</f>
        <v>0</v>
      </c>
      <c r="K100" s="16" t="str">
        <f ca="1">IF(A100="","",IF(MOD(ROW(),3)=1,"上午",IF(MOD(ROW(),3)=2,"下午","加班")))</f>
        <v/>
      </c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25"/>
      <c r="XED100" s="28"/>
      <c r="XEE100" s="28"/>
      <c r="XEF100" s="28"/>
      <c r="XEG100" s="28"/>
      <c r="XEH100" s="28"/>
      <c r="XEI100" s="28"/>
      <c r="XEJ100" s="28"/>
      <c r="XEK100" s="28"/>
      <c r="XEL100" s="28"/>
      <c r="XEM100" s="28"/>
      <c r="XEN100" s="28"/>
      <c r="XEO100" s="28"/>
      <c r="XEP100" s="28"/>
      <c r="XEQ100" s="28"/>
      <c r="XER100" s="28"/>
      <c r="XES100" s="28"/>
      <c r="XET100" s="28"/>
      <c r="XEU100" s="28"/>
      <c r="XEV100" s="28"/>
      <c r="XEW100" s="28"/>
      <c r="XEX100" s="28"/>
      <c r="XEY100" s="28"/>
      <c r="XEZ100" s="28"/>
      <c r="XFA100" s="28"/>
      <c r="XFB100" s="28"/>
      <c r="XFC100" s="28"/>
      <c r="XFD100" s="28"/>
    </row>
    <row r="101" spans="1:42 16358:16384" s="3" customFormat="1" ht="19.05" customHeight="1">
      <c r="A101" s="109"/>
      <c r="B101" s="111"/>
      <c r="C101" s="111"/>
      <c r="D101" s="111"/>
      <c r="E101" s="111"/>
      <c r="F101" s="111"/>
      <c r="G101" s="111"/>
      <c r="H101" s="111"/>
      <c r="I101" s="111"/>
      <c r="J101" s="113"/>
      <c r="K101" s="18" t="str">
        <f ca="1">IF(A100="","",IF(MOD(ROW(),3)=1,"上午",IF(MOD(ROW(),3)=2,"下午","加班")))</f>
        <v/>
      </c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26"/>
      <c r="XED101" s="28"/>
      <c r="XEE101" s="28"/>
      <c r="XEF101" s="28"/>
      <c r="XEG101" s="28"/>
      <c r="XEH101" s="28"/>
      <c r="XEI101" s="28"/>
      <c r="XEJ101" s="28"/>
      <c r="XEK101" s="28"/>
      <c r="XEL101" s="28"/>
      <c r="XEM101" s="28"/>
      <c r="XEN101" s="28"/>
      <c r="XEO101" s="28"/>
      <c r="XEP101" s="28"/>
      <c r="XEQ101" s="28"/>
      <c r="XER101" s="28"/>
      <c r="XES101" s="28"/>
      <c r="XET101" s="28"/>
      <c r="XEU101" s="28"/>
      <c r="XEV101" s="28"/>
      <c r="XEW101" s="28"/>
      <c r="XEX101" s="28"/>
      <c r="XEY101" s="28"/>
      <c r="XEZ101" s="28"/>
      <c r="XFA101" s="28"/>
      <c r="XFB101" s="28"/>
      <c r="XFC101" s="28"/>
      <c r="XFD101" s="28"/>
    </row>
    <row r="102" spans="1:42 16358:16384" s="3" customFormat="1" ht="19.05" customHeight="1">
      <c r="A102" s="109"/>
      <c r="B102" s="111"/>
      <c r="C102" s="111"/>
      <c r="D102" s="111"/>
      <c r="E102" s="111"/>
      <c r="F102" s="111"/>
      <c r="G102" s="111"/>
      <c r="H102" s="111"/>
      <c r="I102" s="111"/>
      <c r="J102" s="113"/>
      <c r="K102" s="20" t="str">
        <f ca="1">IF(A100="","",IF(MOD(ROW(),3)=1,"上午",IF(MOD(ROW(),3)=2,"下午","加班")))</f>
        <v/>
      </c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7"/>
      <c r="XED102" s="28"/>
      <c r="XEE102" s="28"/>
      <c r="XEF102" s="28"/>
      <c r="XEG102" s="28"/>
      <c r="XEH102" s="28"/>
      <c r="XEI102" s="28"/>
      <c r="XEJ102" s="28"/>
      <c r="XEK102" s="28"/>
      <c r="XEL102" s="28"/>
      <c r="XEM102" s="28"/>
      <c r="XEN102" s="28"/>
      <c r="XEO102" s="28"/>
      <c r="XEP102" s="28"/>
      <c r="XEQ102" s="28"/>
      <c r="XER102" s="28"/>
      <c r="XES102" s="28"/>
      <c r="XET102" s="28"/>
      <c r="XEU102" s="28"/>
      <c r="XEV102" s="28"/>
      <c r="XEW102" s="28"/>
      <c r="XEX102" s="28"/>
      <c r="XEY102" s="28"/>
      <c r="XEZ102" s="28"/>
      <c r="XFA102" s="28"/>
      <c r="XFB102" s="28"/>
      <c r="XFC102" s="28"/>
      <c r="XFD102" s="28"/>
    </row>
    <row r="103" spans="1:42 16358:16384" s="3" customFormat="1" ht="19.05" customHeight="1">
      <c r="A103" s="109" t="str">
        <f ca="1">IF(B103=0,"",COUNTA($B$3:$B102))</f>
        <v/>
      </c>
      <c r="B103" s="111">
        <f ca="1">INDIRECT("员工信息表!B"&amp;COUNTA($B$3:$B102)+2)</f>
        <v>0</v>
      </c>
      <c r="C103" s="111"/>
      <c r="D103" s="111">
        <f>(COUNTIF($L103:$AP103,"出勤")+COUNTIF($L104:$AP104,"出勤"))*0.5</f>
        <v>0</v>
      </c>
      <c r="E103" s="111">
        <f>(COUNTIF($L103:$AP103,"事假")+COUNTIF($L104:$AP104,"事假"))*0.5</f>
        <v>0</v>
      </c>
      <c r="F103" s="111">
        <f>(COUNTIF($L103:$AP103,"病假")+COUNTIF($L104:$AP104,"病假"))*0.5</f>
        <v>0</v>
      </c>
      <c r="G103" s="111">
        <f>(COUNTIF($L103:$AP103,"休假")+COUNTIF($L104:$AP104,"休假"))*0.5</f>
        <v>0</v>
      </c>
      <c r="H103" s="111">
        <f>(COUNTIF($L103:$AP103,"缺勤")+COUNTIF($L104:$AP104,"缺勤"))*0.5</f>
        <v>0</v>
      </c>
      <c r="I103" s="111">
        <f>(COUNTIF($L103:$AP103,"放假")+COUNTIF($L104:$AP104,"放假"))*0.5</f>
        <v>0</v>
      </c>
      <c r="J103" s="113">
        <f>(SUM(L105:AP105))/$AO$2</f>
        <v>0</v>
      </c>
      <c r="K103" s="16" t="str">
        <f ca="1">IF(A103="","",IF(MOD(ROW(),3)=1,"上午",IF(MOD(ROW(),3)=2,"下午","加班")))</f>
        <v/>
      </c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25"/>
      <c r="XED103" s="28"/>
      <c r="XEE103" s="28"/>
      <c r="XEF103" s="28"/>
      <c r="XEG103" s="28"/>
      <c r="XEH103" s="28"/>
      <c r="XEI103" s="28"/>
      <c r="XEJ103" s="28"/>
      <c r="XEK103" s="28"/>
      <c r="XEL103" s="28"/>
      <c r="XEM103" s="28"/>
      <c r="XEN103" s="28"/>
      <c r="XEO103" s="28"/>
      <c r="XEP103" s="28"/>
      <c r="XEQ103" s="28"/>
      <c r="XER103" s="28"/>
      <c r="XES103" s="28"/>
      <c r="XET103" s="28"/>
      <c r="XEU103" s="28"/>
      <c r="XEV103" s="28"/>
      <c r="XEW103" s="28"/>
      <c r="XEX103" s="28"/>
      <c r="XEY103" s="28"/>
      <c r="XEZ103" s="28"/>
      <c r="XFA103" s="28"/>
      <c r="XFB103" s="28"/>
      <c r="XFC103" s="28"/>
      <c r="XFD103" s="28"/>
    </row>
    <row r="104" spans="1:42 16358:16384" s="3" customFormat="1" ht="19.05" customHeight="1">
      <c r="A104" s="109"/>
      <c r="B104" s="111"/>
      <c r="C104" s="111"/>
      <c r="D104" s="111"/>
      <c r="E104" s="111"/>
      <c r="F104" s="111"/>
      <c r="G104" s="111"/>
      <c r="H104" s="111"/>
      <c r="I104" s="111"/>
      <c r="J104" s="113"/>
      <c r="K104" s="18" t="str">
        <f ca="1">IF(A103="","",IF(MOD(ROW(),3)=1,"上午",IF(MOD(ROW(),3)=2,"下午","加班")))</f>
        <v/>
      </c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26"/>
      <c r="XED104" s="28"/>
      <c r="XEE104" s="28"/>
      <c r="XEF104" s="28"/>
      <c r="XEG104" s="28"/>
      <c r="XEH104" s="28"/>
      <c r="XEI104" s="28"/>
      <c r="XEJ104" s="28"/>
      <c r="XEK104" s="28"/>
      <c r="XEL104" s="28"/>
      <c r="XEM104" s="28"/>
      <c r="XEN104" s="28"/>
      <c r="XEO104" s="28"/>
      <c r="XEP104" s="28"/>
      <c r="XEQ104" s="28"/>
      <c r="XER104" s="28"/>
      <c r="XES104" s="28"/>
      <c r="XET104" s="28"/>
      <c r="XEU104" s="28"/>
      <c r="XEV104" s="28"/>
      <c r="XEW104" s="28"/>
      <c r="XEX104" s="28"/>
      <c r="XEY104" s="28"/>
      <c r="XEZ104" s="28"/>
      <c r="XFA104" s="28"/>
      <c r="XFB104" s="28"/>
      <c r="XFC104" s="28"/>
      <c r="XFD104" s="28"/>
    </row>
    <row r="105" spans="1:42 16358:16384" s="3" customFormat="1" ht="19.05" customHeight="1">
      <c r="A105" s="109"/>
      <c r="B105" s="111"/>
      <c r="C105" s="111"/>
      <c r="D105" s="111"/>
      <c r="E105" s="111"/>
      <c r="F105" s="111"/>
      <c r="G105" s="111"/>
      <c r="H105" s="111"/>
      <c r="I105" s="111"/>
      <c r="J105" s="113"/>
      <c r="K105" s="20" t="str">
        <f ca="1">IF(A103="","",IF(MOD(ROW(),3)=1,"上午",IF(MOD(ROW(),3)=2,"下午","加班")))</f>
        <v/>
      </c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7"/>
      <c r="XED105" s="28"/>
      <c r="XEE105" s="28"/>
      <c r="XEF105" s="28"/>
      <c r="XEG105" s="28"/>
      <c r="XEH105" s="28"/>
      <c r="XEI105" s="28"/>
      <c r="XEJ105" s="28"/>
      <c r="XEK105" s="28"/>
      <c r="XEL105" s="28"/>
      <c r="XEM105" s="28"/>
      <c r="XEN105" s="28"/>
      <c r="XEO105" s="28"/>
      <c r="XEP105" s="28"/>
      <c r="XEQ105" s="28"/>
      <c r="XER105" s="28"/>
      <c r="XES105" s="28"/>
      <c r="XET105" s="28"/>
      <c r="XEU105" s="28"/>
      <c r="XEV105" s="28"/>
      <c r="XEW105" s="28"/>
      <c r="XEX105" s="28"/>
      <c r="XEY105" s="28"/>
      <c r="XEZ105" s="28"/>
      <c r="XFA105" s="28"/>
      <c r="XFB105" s="28"/>
      <c r="XFC105" s="28"/>
      <c r="XFD105" s="28"/>
    </row>
    <row r="106" spans="1:42 16358:16384" s="3" customFormat="1" ht="19.05" customHeight="1">
      <c r="A106" s="109" t="str">
        <f ca="1">IF(B106=0,"",COUNTA($B$3:$B105))</f>
        <v/>
      </c>
      <c r="B106" s="111">
        <f ca="1">INDIRECT("员工信息表!B"&amp;COUNTA($B$3:$B105)+2)</f>
        <v>0</v>
      </c>
      <c r="C106" s="111"/>
      <c r="D106" s="111">
        <f>(COUNTIF($L106:$AP106,"出勤")+COUNTIF($L107:$AP107,"出勤"))*0.5</f>
        <v>0</v>
      </c>
      <c r="E106" s="111">
        <f>(COUNTIF($L106:$AP106,"事假")+COUNTIF($L107:$AP107,"事假"))*0.5</f>
        <v>0</v>
      </c>
      <c r="F106" s="111">
        <f>(COUNTIF($L106:$AP106,"病假")+COUNTIF($L107:$AP107,"病假"))*0.5</f>
        <v>0</v>
      </c>
      <c r="G106" s="111">
        <f>(COUNTIF($L106:$AP106,"休假")+COUNTIF($L107:$AP107,"休假"))*0.5</f>
        <v>0</v>
      </c>
      <c r="H106" s="111">
        <f>(COUNTIF($L106:$AP106,"缺勤")+COUNTIF($L107:$AP107,"缺勤"))*0.5</f>
        <v>0</v>
      </c>
      <c r="I106" s="111">
        <f>(COUNTIF($L106:$AP106,"放假")+COUNTIF($L107:$AP107,"放假"))*0.5</f>
        <v>0</v>
      </c>
      <c r="J106" s="113">
        <f>(SUM(L108:AP108))/$AO$2</f>
        <v>0</v>
      </c>
      <c r="K106" s="16" t="str">
        <f ca="1">IF(A106="","",IF(MOD(ROW(),3)=1,"上午",IF(MOD(ROW(),3)=2,"下午","加班")))</f>
        <v/>
      </c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25"/>
      <c r="XED106" s="28"/>
      <c r="XEE106" s="28"/>
      <c r="XEF106" s="28"/>
      <c r="XEG106" s="28"/>
      <c r="XEH106" s="28"/>
      <c r="XEI106" s="28"/>
      <c r="XEJ106" s="28"/>
      <c r="XEK106" s="28"/>
      <c r="XEL106" s="28"/>
      <c r="XEM106" s="28"/>
      <c r="XEN106" s="28"/>
      <c r="XEO106" s="28"/>
      <c r="XEP106" s="28"/>
      <c r="XEQ106" s="28"/>
      <c r="XER106" s="28"/>
      <c r="XES106" s="28"/>
      <c r="XET106" s="28"/>
      <c r="XEU106" s="28"/>
      <c r="XEV106" s="28"/>
      <c r="XEW106" s="28"/>
      <c r="XEX106" s="28"/>
      <c r="XEY106" s="28"/>
      <c r="XEZ106" s="28"/>
      <c r="XFA106" s="28"/>
      <c r="XFB106" s="28"/>
      <c r="XFC106" s="28"/>
      <c r="XFD106" s="28"/>
    </row>
    <row r="107" spans="1:42 16358:16384" s="3" customFormat="1" ht="19.05" customHeight="1">
      <c r="A107" s="109"/>
      <c r="B107" s="111"/>
      <c r="C107" s="111"/>
      <c r="D107" s="111"/>
      <c r="E107" s="111"/>
      <c r="F107" s="111"/>
      <c r="G107" s="111"/>
      <c r="H107" s="111"/>
      <c r="I107" s="111"/>
      <c r="J107" s="113"/>
      <c r="K107" s="18" t="str">
        <f ca="1">IF(A106="","",IF(MOD(ROW(),3)=1,"上午",IF(MOD(ROW(),3)=2,"下午","加班")))</f>
        <v/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26"/>
      <c r="XED107" s="28"/>
      <c r="XEE107" s="28"/>
      <c r="XEF107" s="28"/>
      <c r="XEG107" s="28"/>
      <c r="XEH107" s="28"/>
      <c r="XEI107" s="28"/>
      <c r="XEJ107" s="28"/>
      <c r="XEK107" s="28"/>
      <c r="XEL107" s="28"/>
      <c r="XEM107" s="28"/>
      <c r="XEN107" s="28"/>
      <c r="XEO107" s="28"/>
      <c r="XEP107" s="28"/>
      <c r="XEQ107" s="28"/>
      <c r="XER107" s="28"/>
      <c r="XES107" s="28"/>
      <c r="XET107" s="28"/>
      <c r="XEU107" s="28"/>
      <c r="XEV107" s="28"/>
      <c r="XEW107" s="28"/>
      <c r="XEX107" s="28"/>
      <c r="XEY107" s="28"/>
      <c r="XEZ107" s="28"/>
      <c r="XFA107" s="28"/>
      <c r="XFB107" s="28"/>
      <c r="XFC107" s="28"/>
      <c r="XFD107" s="28"/>
    </row>
    <row r="108" spans="1:42 16358:16384" s="3" customFormat="1" ht="19.05" customHeight="1">
      <c r="A108" s="109"/>
      <c r="B108" s="111"/>
      <c r="C108" s="111"/>
      <c r="D108" s="111"/>
      <c r="E108" s="111"/>
      <c r="F108" s="111"/>
      <c r="G108" s="111"/>
      <c r="H108" s="111"/>
      <c r="I108" s="111"/>
      <c r="J108" s="113"/>
      <c r="K108" s="20" t="str">
        <f ca="1">IF(A106="","",IF(MOD(ROW(),3)=1,"上午",IF(MOD(ROW(),3)=2,"下午","加班")))</f>
        <v/>
      </c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7"/>
      <c r="XED108" s="28"/>
      <c r="XEE108" s="28"/>
      <c r="XEF108" s="28"/>
      <c r="XEG108" s="28"/>
      <c r="XEH108" s="28"/>
      <c r="XEI108" s="28"/>
      <c r="XEJ108" s="28"/>
      <c r="XEK108" s="28"/>
      <c r="XEL108" s="28"/>
      <c r="XEM108" s="28"/>
      <c r="XEN108" s="28"/>
      <c r="XEO108" s="28"/>
      <c r="XEP108" s="28"/>
      <c r="XEQ108" s="28"/>
      <c r="XER108" s="28"/>
      <c r="XES108" s="28"/>
      <c r="XET108" s="28"/>
      <c r="XEU108" s="28"/>
      <c r="XEV108" s="28"/>
      <c r="XEW108" s="28"/>
      <c r="XEX108" s="28"/>
      <c r="XEY108" s="28"/>
      <c r="XEZ108" s="28"/>
      <c r="XFA108" s="28"/>
      <c r="XFB108" s="28"/>
      <c r="XFC108" s="28"/>
      <c r="XFD108" s="28"/>
    </row>
    <row r="109" spans="1:42 16358:16384" s="3" customFormat="1" ht="19.05" customHeight="1">
      <c r="A109" s="109" t="str">
        <f ca="1">IF(B109=0,"",COUNTA($B$3:$B108))</f>
        <v/>
      </c>
      <c r="B109" s="111">
        <f ca="1">INDIRECT("员工信息表!B"&amp;COUNTA($B$3:$B108)+2)</f>
        <v>0</v>
      </c>
      <c r="C109" s="111"/>
      <c r="D109" s="111">
        <f>(COUNTIF($L109:$AP109,"出勤")+COUNTIF($L110:$AP110,"出勤"))*0.5</f>
        <v>0</v>
      </c>
      <c r="E109" s="111">
        <f>(COUNTIF($L109:$AP109,"事假")+COUNTIF($L110:$AP110,"事假"))*0.5</f>
        <v>0</v>
      </c>
      <c r="F109" s="111">
        <f>(COUNTIF($L109:$AP109,"病假")+COUNTIF($L110:$AP110,"病假"))*0.5</f>
        <v>0</v>
      </c>
      <c r="G109" s="111">
        <f>(COUNTIF($L109:$AP109,"休假")+COUNTIF($L110:$AP110,"休假"))*0.5</f>
        <v>0</v>
      </c>
      <c r="H109" s="111">
        <f>(COUNTIF($L109:$AP109,"缺勤")+COUNTIF($L110:$AP110,"缺勤"))*0.5</f>
        <v>0</v>
      </c>
      <c r="I109" s="111">
        <f>(COUNTIF($L109:$AP109,"放假")+COUNTIF($L110:$AP110,"放假"))*0.5</f>
        <v>0</v>
      </c>
      <c r="J109" s="113">
        <f>(SUM(L111:AP111))/$AO$2</f>
        <v>0</v>
      </c>
      <c r="K109" s="16" t="str">
        <f ca="1">IF(A109="","",IF(MOD(ROW(),3)=1,"上午",IF(MOD(ROW(),3)=2,"下午","加班")))</f>
        <v/>
      </c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25"/>
      <c r="XED109" s="28"/>
      <c r="XEE109" s="28"/>
      <c r="XEF109" s="28"/>
      <c r="XEG109" s="28"/>
      <c r="XEH109" s="28"/>
      <c r="XEI109" s="28"/>
      <c r="XEJ109" s="28"/>
      <c r="XEK109" s="28"/>
      <c r="XEL109" s="28"/>
      <c r="XEM109" s="28"/>
      <c r="XEN109" s="28"/>
      <c r="XEO109" s="28"/>
      <c r="XEP109" s="28"/>
      <c r="XEQ109" s="28"/>
      <c r="XER109" s="28"/>
      <c r="XES109" s="28"/>
      <c r="XET109" s="28"/>
      <c r="XEU109" s="28"/>
      <c r="XEV109" s="28"/>
      <c r="XEW109" s="28"/>
      <c r="XEX109" s="28"/>
      <c r="XEY109" s="28"/>
      <c r="XEZ109" s="28"/>
      <c r="XFA109" s="28"/>
      <c r="XFB109" s="28"/>
      <c r="XFC109" s="28"/>
      <c r="XFD109" s="28"/>
    </row>
    <row r="110" spans="1:42 16358:16384" s="3" customFormat="1" ht="19.05" customHeight="1">
      <c r="A110" s="109"/>
      <c r="B110" s="111"/>
      <c r="C110" s="111"/>
      <c r="D110" s="111"/>
      <c r="E110" s="111"/>
      <c r="F110" s="111"/>
      <c r="G110" s="111"/>
      <c r="H110" s="111"/>
      <c r="I110" s="111"/>
      <c r="J110" s="113"/>
      <c r="K110" s="18" t="str">
        <f ca="1">IF(A109="","",IF(MOD(ROW(),3)=1,"上午",IF(MOD(ROW(),3)=2,"下午","加班")))</f>
        <v/>
      </c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26"/>
      <c r="XED110" s="28"/>
      <c r="XEE110" s="28"/>
      <c r="XEF110" s="28"/>
      <c r="XEG110" s="28"/>
      <c r="XEH110" s="28"/>
      <c r="XEI110" s="28"/>
      <c r="XEJ110" s="28"/>
      <c r="XEK110" s="28"/>
      <c r="XEL110" s="28"/>
      <c r="XEM110" s="28"/>
      <c r="XEN110" s="28"/>
      <c r="XEO110" s="28"/>
      <c r="XEP110" s="28"/>
      <c r="XEQ110" s="28"/>
      <c r="XER110" s="28"/>
      <c r="XES110" s="28"/>
      <c r="XET110" s="28"/>
      <c r="XEU110" s="28"/>
      <c r="XEV110" s="28"/>
      <c r="XEW110" s="28"/>
      <c r="XEX110" s="28"/>
      <c r="XEY110" s="28"/>
      <c r="XEZ110" s="28"/>
      <c r="XFA110" s="28"/>
      <c r="XFB110" s="28"/>
      <c r="XFC110" s="28"/>
      <c r="XFD110" s="28"/>
    </row>
    <row r="111" spans="1:42 16358:16384" s="3" customFormat="1" ht="19.05" customHeight="1">
      <c r="A111" s="109"/>
      <c r="B111" s="111"/>
      <c r="C111" s="111"/>
      <c r="D111" s="111"/>
      <c r="E111" s="111"/>
      <c r="F111" s="111"/>
      <c r="G111" s="111"/>
      <c r="H111" s="111"/>
      <c r="I111" s="111"/>
      <c r="J111" s="113"/>
      <c r="K111" s="20" t="str">
        <f ca="1">IF(A109="","",IF(MOD(ROW(),3)=1,"上午",IF(MOD(ROW(),3)=2,"下午","加班")))</f>
        <v/>
      </c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7"/>
      <c r="XED111" s="28"/>
      <c r="XEE111" s="28"/>
      <c r="XEF111" s="28"/>
      <c r="XEG111" s="28"/>
      <c r="XEH111" s="28"/>
      <c r="XEI111" s="28"/>
      <c r="XEJ111" s="28"/>
      <c r="XEK111" s="28"/>
      <c r="XEL111" s="28"/>
      <c r="XEM111" s="28"/>
      <c r="XEN111" s="28"/>
      <c r="XEO111" s="28"/>
      <c r="XEP111" s="28"/>
      <c r="XEQ111" s="28"/>
      <c r="XER111" s="28"/>
      <c r="XES111" s="28"/>
      <c r="XET111" s="28"/>
      <c r="XEU111" s="28"/>
      <c r="XEV111" s="28"/>
      <c r="XEW111" s="28"/>
      <c r="XEX111" s="28"/>
      <c r="XEY111" s="28"/>
      <c r="XEZ111" s="28"/>
      <c r="XFA111" s="28"/>
      <c r="XFB111" s="28"/>
      <c r="XFC111" s="28"/>
      <c r="XFD111" s="28"/>
    </row>
    <row r="112" spans="1:42 16358:16384" s="3" customFormat="1" ht="19.05" customHeight="1">
      <c r="A112" s="109" t="str">
        <f ca="1">IF(B112=0,"",COUNTA($B$3:$B111))</f>
        <v/>
      </c>
      <c r="B112" s="111">
        <f ca="1">INDIRECT("员工信息表!B"&amp;COUNTA($B$3:$B111)+2)</f>
        <v>0</v>
      </c>
      <c r="C112" s="111"/>
      <c r="D112" s="111">
        <f>(COUNTIF($L112:$AP112,"出勤")+COUNTIF($L113:$AP113,"出勤"))*0.5</f>
        <v>0</v>
      </c>
      <c r="E112" s="111">
        <f>(COUNTIF($L112:$AP112,"事假")+COUNTIF($L113:$AP113,"事假"))*0.5</f>
        <v>0</v>
      </c>
      <c r="F112" s="111">
        <f>(COUNTIF($L112:$AP112,"病假")+COUNTIF($L113:$AP113,"病假"))*0.5</f>
        <v>0</v>
      </c>
      <c r="G112" s="111">
        <f>(COUNTIF($L112:$AP112,"休假")+COUNTIF($L113:$AP113,"休假"))*0.5</f>
        <v>0</v>
      </c>
      <c r="H112" s="111">
        <f>(COUNTIF($L112:$AP112,"缺勤")+COUNTIF($L113:$AP113,"缺勤"))*0.5</f>
        <v>0</v>
      </c>
      <c r="I112" s="111">
        <f>(COUNTIF($L112:$AP112,"放假")+COUNTIF($L113:$AP113,"放假"))*0.5</f>
        <v>0</v>
      </c>
      <c r="J112" s="113">
        <f>(SUM(L114:AP114))/$AO$2</f>
        <v>0</v>
      </c>
      <c r="K112" s="16" t="str">
        <f ca="1">IF(A112="","",IF(MOD(ROW(),3)=1,"上午",IF(MOD(ROW(),3)=2,"下午","加班")))</f>
        <v/>
      </c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25"/>
      <c r="XED112" s="28"/>
      <c r="XEE112" s="28"/>
      <c r="XEF112" s="28"/>
      <c r="XEG112" s="28"/>
      <c r="XEH112" s="28"/>
      <c r="XEI112" s="28"/>
      <c r="XEJ112" s="28"/>
      <c r="XEK112" s="28"/>
      <c r="XEL112" s="28"/>
      <c r="XEM112" s="28"/>
      <c r="XEN112" s="28"/>
      <c r="XEO112" s="28"/>
      <c r="XEP112" s="28"/>
      <c r="XEQ112" s="28"/>
      <c r="XER112" s="28"/>
      <c r="XES112" s="28"/>
      <c r="XET112" s="28"/>
      <c r="XEU112" s="28"/>
      <c r="XEV112" s="28"/>
      <c r="XEW112" s="28"/>
      <c r="XEX112" s="28"/>
      <c r="XEY112" s="28"/>
      <c r="XEZ112" s="28"/>
      <c r="XFA112" s="28"/>
      <c r="XFB112" s="28"/>
      <c r="XFC112" s="28"/>
      <c r="XFD112" s="28"/>
    </row>
    <row r="113" spans="1:42 16358:16384" s="3" customFormat="1" ht="19.05" customHeight="1">
      <c r="A113" s="109"/>
      <c r="B113" s="111"/>
      <c r="C113" s="111"/>
      <c r="D113" s="111"/>
      <c r="E113" s="111"/>
      <c r="F113" s="111"/>
      <c r="G113" s="111"/>
      <c r="H113" s="111"/>
      <c r="I113" s="111"/>
      <c r="J113" s="113"/>
      <c r="K113" s="18" t="str">
        <f ca="1">IF(A112="","",IF(MOD(ROW(),3)=1,"上午",IF(MOD(ROW(),3)=2,"下午","加班")))</f>
        <v/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26"/>
      <c r="XED113" s="28"/>
      <c r="XEE113" s="28"/>
      <c r="XEF113" s="28"/>
      <c r="XEG113" s="28"/>
      <c r="XEH113" s="28"/>
      <c r="XEI113" s="28"/>
      <c r="XEJ113" s="28"/>
      <c r="XEK113" s="28"/>
      <c r="XEL113" s="28"/>
      <c r="XEM113" s="28"/>
      <c r="XEN113" s="28"/>
      <c r="XEO113" s="28"/>
      <c r="XEP113" s="28"/>
      <c r="XEQ113" s="28"/>
      <c r="XER113" s="28"/>
      <c r="XES113" s="28"/>
      <c r="XET113" s="28"/>
      <c r="XEU113" s="28"/>
      <c r="XEV113" s="28"/>
      <c r="XEW113" s="28"/>
      <c r="XEX113" s="28"/>
      <c r="XEY113" s="28"/>
      <c r="XEZ113" s="28"/>
      <c r="XFA113" s="28"/>
      <c r="XFB113" s="28"/>
      <c r="XFC113" s="28"/>
      <c r="XFD113" s="28"/>
    </row>
    <row r="114" spans="1:42 16358:16384" s="3" customFormat="1" ht="19.05" customHeight="1">
      <c r="A114" s="109"/>
      <c r="B114" s="111"/>
      <c r="C114" s="111"/>
      <c r="D114" s="111"/>
      <c r="E114" s="111"/>
      <c r="F114" s="111"/>
      <c r="G114" s="111"/>
      <c r="H114" s="111"/>
      <c r="I114" s="111"/>
      <c r="J114" s="113"/>
      <c r="K114" s="20" t="str">
        <f ca="1">IF(A112="","",IF(MOD(ROW(),3)=1,"上午",IF(MOD(ROW(),3)=2,"下午","加班")))</f>
        <v/>
      </c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7"/>
      <c r="XED114" s="28"/>
      <c r="XEE114" s="28"/>
      <c r="XEF114" s="28"/>
      <c r="XEG114" s="28"/>
      <c r="XEH114" s="28"/>
      <c r="XEI114" s="28"/>
      <c r="XEJ114" s="28"/>
      <c r="XEK114" s="28"/>
      <c r="XEL114" s="28"/>
      <c r="XEM114" s="28"/>
      <c r="XEN114" s="28"/>
      <c r="XEO114" s="28"/>
      <c r="XEP114" s="28"/>
      <c r="XEQ114" s="28"/>
      <c r="XER114" s="28"/>
      <c r="XES114" s="28"/>
      <c r="XET114" s="28"/>
      <c r="XEU114" s="28"/>
      <c r="XEV114" s="28"/>
      <c r="XEW114" s="28"/>
      <c r="XEX114" s="28"/>
      <c r="XEY114" s="28"/>
      <c r="XEZ114" s="28"/>
      <c r="XFA114" s="28"/>
      <c r="XFB114" s="28"/>
      <c r="XFC114" s="28"/>
      <c r="XFD114" s="28"/>
    </row>
    <row r="115" spans="1:42 16358:16384" s="3" customFormat="1" ht="19.05" customHeight="1">
      <c r="A115" s="109" t="str">
        <f ca="1">IF(B115=0,"",COUNTA($B$3:$B114))</f>
        <v/>
      </c>
      <c r="B115" s="111">
        <f ca="1">INDIRECT("员工信息表!B"&amp;COUNTA($B$3:$B114)+2)</f>
        <v>0</v>
      </c>
      <c r="C115" s="111"/>
      <c r="D115" s="111">
        <f>(COUNTIF($L115:$AP115,"出勤")+COUNTIF($L116:$AP116,"出勤"))*0.5</f>
        <v>0</v>
      </c>
      <c r="E115" s="111">
        <f>(COUNTIF($L115:$AP115,"事假")+COUNTIF($L116:$AP116,"事假"))*0.5</f>
        <v>0</v>
      </c>
      <c r="F115" s="111">
        <f>(COUNTIF($L115:$AP115,"病假")+COUNTIF($L116:$AP116,"病假"))*0.5</f>
        <v>0</v>
      </c>
      <c r="G115" s="111">
        <f>(COUNTIF($L115:$AP115,"休假")+COUNTIF($L116:$AP116,"休假"))*0.5</f>
        <v>0</v>
      </c>
      <c r="H115" s="111">
        <f>(COUNTIF($L115:$AP115,"缺勤")+COUNTIF($L116:$AP116,"缺勤"))*0.5</f>
        <v>0</v>
      </c>
      <c r="I115" s="111">
        <f>(COUNTIF($L115:$AP115,"放假")+COUNTIF($L116:$AP116,"放假"))*0.5</f>
        <v>0</v>
      </c>
      <c r="J115" s="113">
        <f>(SUM(L117:AP117))/$AO$2</f>
        <v>0</v>
      </c>
      <c r="K115" s="16" t="str">
        <f ca="1">IF(A115="","",IF(MOD(ROW(),3)=1,"上午",IF(MOD(ROW(),3)=2,"下午","加班")))</f>
        <v/>
      </c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25"/>
      <c r="XED115" s="28"/>
      <c r="XEE115" s="28"/>
      <c r="XEF115" s="28"/>
      <c r="XEG115" s="28"/>
      <c r="XEH115" s="28"/>
      <c r="XEI115" s="28"/>
      <c r="XEJ115" s="28"/>
      <c r="XEK115" s="28"/>
      <c r="XEL115" s="28"/>
      <c r="XEM115" s="28"/>
      <c r="XEN115" s="28"/>
      <c r="XEO115" s="28"/>
      <c r="XEP115" s="28"/>
      <c r="XEQ115" s="28"/>
      <c r="XER115" s="28"/>
      <c r="XES115" s="28"/>
      <c r="XET115" s="28"/>
      <c r="XEU115" s="28"/>
      <c r="XEV115" s="28"/>
      <c r="XEW115" s="28"/>
      <c r="XEX115" s="28"/>
      <c r="XEY115" s="28"/>
      <c r="XEZ115" s="28"/>
      <c r="XFA115" s="28"/>
      <c r="XFB115" s="28"/>
      <c r="XFC115" s="28"/>
      <c r="XFD115" s="28"/>
    </row>
    <row r="116" spans="1:42 16358:16384" s="3" customFormat="1" ht="19.05" customHeight="1">
      <c r="A116" s="109"/>
      <c r="B116" s="111"/>
      <c r="C116" s="111"/>
      <c r="D116" s="111"/>
      <c r="E116" s="111"/>
      <c r="F116" s="111"/>
      <c r="G116" s="111"/>
      <c r="H116" s="111"/>
      <c r="I116" s="111"/>
      <c r="J116" s="113"/>
      <c r="K116" s="18" t="str">
        <f ca="1">IF(A115="","",IF(MOD(ROW(),3)=1,"上午",IF(MOD(ROW(),3)=2,"下午","加班")))</f>
        <v/>
      </c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26"/>
      <c r="XED116" s="28"/>
      <c r="XEE116" s="28"/>
      <c r="XEF116" s="28"/>
      <c r="XEG116" s="28"/>
      <c r="XEH116" s="28"/>
      <c r="XEI116" s="28"/>
      <c r="XEJ116" s="28"/>
      <c r="XEK116" s="28"/>
      <c r="XEL116" s="28"/>
      <c r="XEM116" s="28"/>
      <c r="XEN116" s="28"/>
      <c r="XEO116" s="28"/>
      <c r="XEP116" s="28"/>
      <c r="XEQ116" s="28"/>
      <c r="XER116" s="28"/>
      <c r="XES116" s="28"/>
      <c r="XET116" s="28"/>
      <c r="XEU116" s="28"/>
      <c r="XEV116" s="28"/>
      <c r="XEW116" s="28"/>
      <c r="XEX116" s="28"/>
      <c r="XEY116" s="28"/>
      <c r="XEZ116" s="28"/>
      <c r="XFA116" s="28"/>
      <c r="XFB116" s="28"/>
      <c r="XFC116" s="28"/>
      <c r="XFD116" s="28"/>
    </row>
    <row r="117" spans="1:42 16358:16384" s="3" customFormat="1" ht="19.05" customHeight="1">
      <c r="A117" s="109"/>
      <c r="B117" s="111"/>
      <c r="C117" s="111"/>
      <c r="D117" s="111"/>
      <c r="E117" s="111"/>
      <c r="F117" s="111"/>
      <c r="G117" s="111"/>
      <c r="H117" s="111"/>
      <c r="I117" s="111"/>
      <c r="J117" s="113"/>
      <c r="K117" s="20" t="str">
        <f ca="1">IF(A115="","",IF(MOD(ROW(),3)=1,"上午",IF(MOD(ROW(),3)=2,"下午","加班")))</f>
        <v/>
      </c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7"/>
      <c r="XED117" s="28"/>
      <c r="XEE117" s="28"/>
      <c r="XEF117" s="28"/>
      <c r="XEG117" s="28"/>
      <c r="XEH117" s="28"/>
      <c r="XEI117" s="28"/>
      <c r="XEJ117" s="28"/>
      <c r="XEK117" s="28"/>
      <c r="XEL117" s="28"/>
      <c r="XEM117" s="28"/>
      <c r="XEN117" s="28"/>
      <c r="XEO117" s="28"/>
      <c r="XEP117" s="28"/>
      <c r="XEQ117" s="28"/>
      <c r="XER117" s="28"/>
      <c r="XES117" s="28"/>
      <c r="XET117" s="28"/>
      <c r="XEU117" s="28"/>
      <c r="XEV117" s="28"/>
      <c r="XEW117" s="28"/>
      <c r="XEX117" s="28"/>
      <c r="XEY117" s="28"/>
      <c r="XEZ117" s="28"/>
      <c r="XFA117" s="28"/>
      <c r="XFB117" s="28"/>
      <c r="XFC117" s="28"/>
      <c r="XFD117" s="28"/>
    </row>
    <row r="118" spans="1:42 16358:16384" s="3" customFormat="1" ht="19.05" customHeight="1">
      <c r="A118" s="109" t="str">
        <f ca="1">IF(B118=0,"",COUNTA($B$3:$B117))</f>
        <v/>
      </c>
      <c r="B118" s="111">
        <f ca="1">INDIRECT("员工信息表!B"&amp;COUNTA($B$3:$B117)+2)</f>
        <v>0</v>
      </c>
      <c r="C118" s="111"/>
      <c r="D118" s="111">
        <f>(COUNTIF($L118:$AP118,"出勤")+COUNTIF($L119:$AP119,"出勤"))*0.5</f>
        <v>0</v>
      </c>
      <c r="E118" s="111">
        <f>(COUNTIF($L118:$AP118,"事假")+COUNTIF($L119:$AP119,"事假"))*0.5</f>
        <v>0</v>
      </c>
      <c r="F118" s="111">
        <f>(COUNTIF($L118:$AP118,"病假")+COUNTIF($L119:$AP119,"病假"))*0.5</f>
        <v>0</v>
      </c>
      <c r="G118" s="111">
        <f>(COUNTIF($L118:$AP118,"休假")+COUNTIF($L119:$AP119,"休假"))*0.5</f>
        <v>0</v>
      </c>
      <c r="H118" s="111">
        <f>(COUNTIF($L118:$AP118,"缺勤")+COUNTIF($L119:$AP119,"缺勤"))*0.5</f>
        <v>0</v>
      </c>
      <c r="I118" s="111">
        <f>(COUNTIF($L118:$AP118,"放假")+COUNTIF($L119:$AP119,"放假"))*0.5</f>
        <v>0</v>
      </c>
      <c r="J118" s="113">
        <f>(SUM(L120:AP120))/$AO$2</f>
        <v>0</v>
      </c>
      <c r="K118" s="16" t="str">
        <f ca="1">IF(A118="","",IF(MOD(ROW(),3)=1,"上午",IF(MOD(ROW(),3)=2,"下午","加班")))</f>
        <v/>
      </c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25"/>
      <c r="XED118" s="28"/>
      <c r="XEE118" s="28"/>
      <c r="XEF118" s="28"/>
      <c r="XEG118" s="28"/>
      <c r="XEH118" s="28"/>
      <c r="XEI118" s="28"/>
      <c r="XEJ118" s="28"/>
      <c r="XEK118" s="28"/>
      <c r="XEL118" s="28"/>
      <c r="XEM118" s="28"/>
      <c r="XEN118" s="28"/>
      <c r="XEO118" s="28"/>
      <c r="XEP118" s="28"/>
      <c r="XEQ118" s="28"/>
      <c r="XER118" s="28"/>
      <c r="XES118" s="28"/>
      <c r="XET118" s="28"/>
      <c r="XEU118" s="28"/>
      <c r="XEV118" s="28"/>
      <c r="XEW118" s="28"/>
      <c r="XEX118" s="28"/>
      <c r="XEY118" s="28"/>
      <c r="XEZ118" s="28"/>
      <c r="XFA118" s="28"/>
      <c r="XFB118" s="28"/>
      <c r="XFC118" s="28"/>
      <c r="XFD118" s="28"/>
    </row>
    <row r="119" spans="1:42 16358:16384" s="3" customFormat="1" ht="19.05" customHeight="1">
      <c r="A119" s="109"/>
      <c r="B119" s="111"/>
      <c r="C119" s="111"/>
      <c r="D119" s="111"/>
      <c r="E119" s="111"/>
      <c r="F119" s="111"/>
      <c r="G119" s="111"/>
      <c r="H119" s="111"/>
      <c r="I119" s="111"/>
      <c r="J119" s="113"/>
      <c r="K119" s="18" t="str">
        <f ca="1">IF(A118="","",IF(MOD(ROW(),3)=1,"上午",IF(MOD(ROW(),3)=2,"下午","加班")))</f>
        <v/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26"/>
      <c r="XED119" s="28"/>
      <c r="XEE119" s="28"/>
      <c r="XEF119" s="28"/>
      <c r="XEG119" s="28"/>
      <c r="XEH119" s="28"/>
      <c r="XEI119" s="28"/>
      <c r="XEJ119" s="28"/>
      <c r="XEK119" s="28"/>
      <c r="XEL119" s="28"/>
      <c r="XEM119" s="28"/>
      <c r="XEN119" s="28"/>
      <c r="XEO119" s="28"/>
      <c r="XEP119" s="28"/>
      <c r="XEQ119" s="28"/>
      <c r="XER119" s="28"/>
      <c r="XES119" s="28"/>
      <c r="XET119" s="28"/>
      <c r="XEU119" s="28"/>
      <c r="XEV119" s="28"/>
      <c r="XEW119" s="28"/>
      <c r="XEX119" s="28"/>
      <c r="XEY119" s="28"/>
      <c r="XEZ119" s="28"/>
      <c r="XFA119" s="28"/>
      <c r="XFB119" s="28"/>
      <c r="XFC119" s="28"/>
      <c r="XFD119" s="28"/>
    </row>
    <row r="120" spans="1:42 16358:16384" s="3" customFormat="1" ht="19.05" customHeight="1">
      <c r="A120" s="109"/>
      <c r="B120" s="111"/>
      <c r="C120" s="111"/>
      <c r="D120" s="111"/>
      <c r="E120" s="111"/>
      <c r="F120" s="111"/>
      <c r="G120" s="111"/>
      <c r="H120" s="111"/>
      <c r="I120" s="111"/>
      <c r="J120" s="113"/>
      <c r="K120" s="20" t="str">
        <f ca="1">IF(A118="","",IF(MOD(ROW(),3)=1,"上午",IF(MOD(ROW(),3)=2,"下午","加班")))</f>
        <v/>
      </c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7"/>
      <c r="XED120" s="28"/>
      <c r="XEE120" s="28"/>
      <c r="XEF120" s="28"/>
      <c r="XEG120" s="28"/>
      <c r="XEH120" s="28"/>
      <c r="XEI120" s="28"/>
      <c r="XEJ120" s="28"/>
      <c r="XEK120" s="28"/>
      <c r="XEL120" s="28"/>
      <c r="XEM120" s="28"/>
      <c r="XEN120" s="28"/>
      <c r="XEO120" s="28"/>
      <c r="XEP120" s="28"/>
      <c r="XEQ120" s="28"/>
      <c r="XER120" s="28"/>
      <c r="XES120" s="28"/>
      <c r="XET120" s="28"/>
      <c r="XEU120" s="28"/>
      <c r="XEV120" s="28"/>
      <c r="XEW120" s="28"/>
      <c r="XEX120" s="28"/>
      <c r="XEY120" s="28"/>
      <c r="XEZ120" s="28"/>
      <c r="XFA120" s="28"/>
      <c r="XFB120" s="28"/>
      <c r="XFC120" s="28"/>
      <c r="XFD120" s="28"/>
    </row>
    <row r="121" spans="1:42 16358:16384" s="3" customFormat="1" ht="19.05" customHeight="1">
      <c r="A121" s="109" t="str">
        <f ca="1">IF(B121=0,"",COUNTA($B$3:$B120))</f>
        <v/>
      </c>
      <c r="B121" s="111">
        <f ca="1">INDIRECT("员工信息表!B"&amp;COUNTA($B$3:$B120)+2)</f>
        <v>0</v>
      </c>
      <c r="C121" s="111"/>
      <c r="D121" s="111">
        <f>(COUNTIF($L121:$AP121,"出勤")+COUNTIF($L122:$AP122,"出勤"))*0.5</f>
        <v>0</v>
      </c>
      <c r="E121" s="111">
        <f>(COUNTIF($L121:$AP121,"事假")+COUNTIF($L122:$AP122,"事假"))*0.5</f>
        <v>0</v>
      </c>
      <c r="F121" s="111">
        <f>(COUNTIF($L121:$AP121,"病假")+COUNTIF($L122:$AP122,"病假"))*0.5</f>
        <v>0</v>
      </c>
      <c r="G121" s="111">
        <f>(COUNTIF($L121:$AP121,"休假")+COUNTIF($L122:$AP122,"休假"))*0.5</f>
        <v>0</v>
      </c>
      <c r="H121" s="111">
        <f>(COUNTIF($L121:$AP121,"缺勤")+COUNTIF($L122:$AP122,"缺勤"))*0.5</f>
        <v>0</v>
      </c>
      <c r="I121" s="111">
        <f>(COUNTIF($L121:$AP121,"放假")+COUNTIF($L122:$AP122,"放假"))*0.5</f>
        <v>0</v>
      </c>
      <c r="J121" s="113">
        <f>(SUM(L123:AP123))/$AO$2</f>
        <v>0</v>
      </c>
      <c r="K121" s="16" t="str">
        <f ca="1">IF(A121="","",IF(MOD(ROW(),3)=1,"上午",IF(MOD(ROW(),3)=2,"下午","加班")))</f>
        <v/>
      </c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25"/>
      <c r="XED121" s="28"/>
      <c r="XEE121" s="28"/>
      <c r="XEF121" s="28"/>
      <c r="XEG121" s="28"/>
      <c r="XEH121" s="28"/>
      <c r="XEI121" s="28"/>
      <c r="XEJ121" s="28"/>
      <c r="XEK121" s="28"/>
      <c r="XEL121" s="28"/>
      <c r="XEM121" s="28"/>
      <c r="XEN121" s="28"/>
      <c r="XEO121" s="28"/>
      <c r="XEP121" s="28"/>
      <c r="XEQ121" s="28"/>
      <c r="XER121" s="28"/>
      <c r="XES121" s="28"/>
      <c r="XET121" s="28"/>
      <c r="XEU121" s="28"/>
      <c r="XEV121" s="28"/>
      <c r="XEW121" s="28"/>
      <c r="XEX121" s="28"/>
      <c r="XEY121" s="28"/>
      <c r="XEZ121" s="28"/>
      <c r="XFA121" s="28"/>
      <c r="XFB121" s="28"/>
      <c r="XFC121" s="28"/>
      <c r="XFD121" s="28"/>
    </row>
    <row r="122" spans="1:42 16358:16384" s="3" customFormat="1" ht="19.05" customHeight="1">
      <c r="A122" s="109"/>
      <c r="B122" s="111"/>
      <c r="C122" s="111"/>
      <c r="D122" s="111"/>
      <c r="E122" s="111"/>
      <c r="F122" s="111"/>
      <c r="G122" s="111"/>
      <c r="H122" s="111"/>
      <c r="I122" s="111"/>
      <c r="J122" s="113"/>
      <c r="K122" s="18" t="str">
        <f ca="1">IF(A121="","",IF(MOD(ROW(),3)=1,"上午",IF(MOD(ROW(),3)=2,"下午","加班")))</f>
        <v/>
      </c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26"/>
      <c r="XED122" s="28"/>
      <c r="XEE122" s="28"/>
      <c r="XEF122" s="28"/>
      <c r="XEG122" s="28"/>
      <c r="XEH122" s="28"/>
      <c r="XEI122" s="28"/>
      <c r="XEJ122" s="28"/>
      <c r="XEK122" s="28"/>
      <c r="XEL122" s="28"/>
      <c r="XEM122" s="28"/>
      <c r="XEN122" s="28"/>
      <c r="XEO122" s="28"/>
      <c r="XEP122" s="28"/>
      <c r="XEQ122" s="28"/>
      <c r="XER122" s="28"/>
      <c r="XES122" s="28"/>
      <c r="XET122" s="28"/>
      <c r="XEU122" s="28"/>
      <c r="XEV122" s="28"/>
      <c r="XEW122" s="28"/>
      <c r="XEX122" s="28"/>
      <c r="XEY122" s="28"/>
      <c r="XEZ122" s="28"/>
      <c r="XFA122" s="28"/>
      <c r="XFB122" s="28"/>
      <c r="XFC122" s="28"/>
      <c r="XFD122" s="28"/>
    </row>
    <row r="123" spans="1:42 16358:16384" s="3" customFormat="1" ht="19.05" customHeight="1">
      <c r="A123" s="109"/>
      <c r="B123" s="111"/>
      <c r="C123" s="111"/>
      <c r="D123" s="111"/>
      <c r="E123" s="111"/>
      <c r="F123" s="111"/>
      <c r="G123" s="111"/>
      <c r="H123" s="111"/>
      <c r="I123" s="111"/>
      <c r="J123" s="113"/>
      <c r="K123" s="20" t="str">
        <f ca="1">IF(A121="","",IF(MOD(ROW(),3)=1,"上午",IF(MOD(ROW(),3)=2,"下午","加班")))</f>
        <v/>
      </c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7"/>
      <c r="XED123" s="28"/>
      <c r="XEE123" s="28"/>
      <c r="XEF123" s="28"/>
      <c r="XEG123" s="28"/>
      <c r="XEH123" s="28"/>
      <c r="XEI123" s="28"/>
      <c r="XEJ123" s="28"/>
      <c r="XEK123" s="28"/>
      <c r="XEL123" s="28"/>
      <c r="XEM123" s="28"/>
      <c r="XEN123" s="28"/>
      <c r="XEO123" s="28"/>
      <c r="XEP123" s="28"/>
      <c r="XEQ123" s="28"/>
      <c r="XER123" s="28"/>
      <c r="XES123" s="28"/>
      <c r="XET123" s="28"/>
      <c r="XEU123" s="28"/>
      <c r="XEV123" s="28"/>
      <c r="XEW123" s="28"/>
      <c r="XEX123" s="28"/>
      <c r="XEY123" s="28"/>
      <c r="XEZ123" s="28"/>
      <c r="XFA123" s="28"/>
      <c r="XFB123" s="28"/>
      <c r="XFC123" s="28"/>
      <c r="XFD123" s="28"/>
    </row>
    <row r="124" spans="1:42 16358:16384" s="3" customFormat="1" ht="19.05" customHeight="1">
      <c r="A124" s="109" t="str">
        <f ca="1">IF(B124=0,"",COUNTA($B$3:$B123))</f>
        <v/>
      </c>
      <c r="B124" s="111">
        <f ca="1">INDIRECT("员工信息表!B"&amp;COUNTA($B$3:$B123)+2)</f>
        <v>0</v>
      </c>
      <c r="C124" s="111"/>
      <c r="D124" s="111">
        <f>(COUNTIF($L124:$AP124,"出勤")+COUNTIF($L125:$AP125,"出勤"))*0.5</f>
        <v>0</v>
      </c>
      <c r="E124" s="111">
        <f>(COUNTIF($L124:$AP124,"事假")+COUNTIF($L125:$AP125,"事假"))*0.5</f>
        <v>0</v>
      </c>
      <c r="F124" s="111">
        <f>(COUNTIF($L124:$AP124,"病假")+COUNTIF($L125:$AP125,"病假"))*0.5</f>
        <v>0</v>
      </c>
      <c r="G124" s="111">
        <f>(COUNTIF($L124:$AP124,"休假")+COUNTIF($L125:$AP125,"休假"))*0.5</f>
        <v>0</v>
      </c>
      <c r="H124" s="111">
        <f>(COUNTIF($L124:$AP124,"缺勤")+COUNTIF($L125:$AP125,"缺勤"))*0.5</f>
        <v>0</v>
      </c>
      <c r="I124" s="111">
        <f>(COUNTIF($L124:$AP124,"放假")+COUNTIF($L125:$AP125,"放假"))*0.5</f>
        <v>0</v>
      </c>
      <c r="J124" s="113">
        <f>(SUM(L126:AP126))/$AO$2</f>
        <v>0</v>
      </c>
      <c r="K124" s="16" t="str">
        <f ca="1">IF(A124="","",IF(MOD(ROW(),3)=1,"上午",IF(MOD(ROW(),3)=2,"下午","加班")))</f>
        <v/>
      </c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25"/>
      <c r="XED124" s="28"/>
      <c r="XEE124" s="28"/>
      <c r="XEF124" s="28"/>
      <c r="XEG124" s="28"/>
      <c r="XEH124" s="28"/>
      <c r="XEI124" s="28"/>
      <c r="XEJ124" s="28"/>
      <c r="XEK124" s="28"/>
      <c r="XEL124" s="28"/>
      <c r="XEM124" s="28"/>
      <c r="XEN124" s="28"/>
      <c r="XEO124" s="28"/>
      <c r="XEP124" s="28"/>
      <c r="XEQ124" s="28"/>
      <c r="XER124" s="28"/>
      <c r="XES124" s="28"/>
      <c r="XET124" s="28"/>
      <c r="XEU124" s="28"/>
      <c r="XEV124" s="28"/>
      <c r="XEW124" s="28"/>
      <c r="XEX124" s="28"/>
      <c r="XEY124" s="28"/>
      <c r="XEZ124" s="28"/>
      <c r="XFA124" s="28"/>
      <c r="XFB124" s="28"/>
      <c r="XFC124" s="28"/>
      <c r="XFD124" s="28"/>
    </row>
    <row r="125" spans="1:42 16358:16384" s="3" customFormat="1" ht="19.05" customHeight="1">
      <c r="A125" s="109"/>
      <c r="B125" s="111"/>
      <c r="C125" s="111"/>
      <c r="D125" s="111"/>
      <c r="E125" s="111"/>
      <c r="F125" s="111"/>
      <c r="G125" s="111"/>
      <c r="H125" s="111"/>
      <c r="I125" s="111"/>
      <c r="J125" s="113"/>
      <c r="K125" s="18" t="str">
        <f ca="1">IF(A124="","",IF(MOD(ROW(),3)=1,"上午",IF(MOD(ROW(),3)=2,"下午","加班")))</f>
        <v/>
      </c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26"/>
      <c r="XED125" s="28"/>
      <c r="XEE125" s="28"/>
      <c r="XEF125" s="28"/>
      <c r="XEG125" s="28"/>
      <c r="XEH125" s="28"/>
      <c r="XEI125" s="28"/>
      <c r="XEJ125" s="28"/>
      <c r="XEK125" s="28"/>
      <c r="XEL125" s="28"/>
      <c r="XEM125" s="28"/>
      <c r="XEN125" s="28"/>
      <c r="XEO125" s="28"/>
      <c r="XEP125" s="28"/>
      <c r="XEQ125" s="28"/>
      <c r="XER125" s="28"/>
      <c r="XES125" s="28"/>
      <c r="XET125" s="28"/>
      <c r="XEU125" s="28"/>
      <c r="XEV125" s="28"/>
      <c r="XEW125" s="28"/>
      <c r="XEX125" s="28"/>
      <c r="XEY125" s="28"/>
      <c r="XEZ125" s="28"/>
      <c r="XFA125" s="28"/>
      <c r="XFB125" s="28"/>
      <c r="XFC125" s="28"/>
      <c r="XFD125" s="28"/>
    </row>
    <row r="126" spans="1:42 16358:16384" s="3" customFormat="1" ht="19.05" customHeight="1">
      <c r="A126" s="109"/>
      <c r="B126" s="111"/>
      <c r="C126" s="111"/>
      <c r="D126" s="111"/>
      <c r="E126" s="111"/>
      <c r="F126" s="111"/>
      <c r="G126" s="111"/>
      <c r="H126" s="111"/>
      <c r="I126" s="111"/>
      <c r="J126" s="113"/>
      <c r="K126" s="20" t="str">
        <f ca="1">IF(A124="","",IF(MOD(ROW(),3)=1,"上午",IF(MOD(ROW(),3)=2,"下午","加班")))</f>
        <v/>
      </c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7"/>
      <c r="XED126" s="28"/>
      <c r="XEE126" s="28"/>
      <c r="XEF126" s="28"/>
      <c r="XEG126" s="28"/>
      <c r="XEH126" s="28"/>
      <c r="XEI126" s="28"/>
      <c r="XEJ126" s="28"/>
      <c r="XEK126" s="28"/>
      <c r="XEL126" s="28"/>
      <c r="XEM126" s="28"/>
      <c r="XEN126" s="28"/>
      <c r="XEO126" s="28"/>
      <c r="XEP126" s="28"/>
      <c r="XEQ126" s="28"/>
      <c r="XER126" s="28"/>
      <c r="XES126" s="28"/>
      <c r="XET126" s="28"/>
      <c r="XEU126" s="28"/>
      <c r="XEV126" s="28"/>
      <c r="XEW126" s="28"/>
      <c r="XEX126" s="28"/>
      <c r="XEY126" s="28"/>
      <c r="XEZ126" s="28"/>
      <c r="XFA126" s="28"/>
      <c r="XFB126" s="28"/>
      <c r="XFC126" s="28"/>
      <c r="XFD126" s="28"/>
    </row>
    <row r="127" spans="1:42 16358:16384" s="3" customFormat="1" ht="19.05" customHeight="1">
      <c r="A127" s="109" t="str">
        <f ca="1">IF(B127=0,"",COUNTA($B$3:$B126))</f>
        <v/>
      </c>
      <c r="B127" s="111">
        <f ca="1">INDIRECT("员工信息表!B"&amp;COUNTA($B$3:$B126)+2)</f>
        <v>0</v>
      </c>
      <c r="C127" s="111"/>
      <c r="D127" s="111">
        <f>(COUNTIF($L127:$AP127,"出勤")+COUNTIF($L128:$AP128,"出勤"))*0.5</f>
        <v>0</v>
      </c>
      <c r="E127" s="111">
        <f>(COUNTIF($L127:$AP127,"事假")+COUNTIF($L128:$AP128,"事假"))*0.5</f>
        <v>0</v>
      </c>
      <c r="F127" s="111">
        <f>(COUNTIF($L127:$AP127,"病假")+COUNTIF($L128:$AP128,"病假"))*0.5</f>
        <v>0</v>
      </c>
      <c r="G127" s="111">
        <f>(COUNTIF($L127:$AP127,"休假")+COUNTIF($L128:$AP128,"休假"))*0.5</f>
        <v>0</v>
      </c>
      <c r="H127" s="111">
        <f>(COUNTIF($L127:$AP127,"缺勤")+COUNTIF($L128:$AP128,"缺勤"))*0.5</f>
        <v>0</v>
      </c>
      <c r="I127" s="111">
        <f>(COUNTIF($L127:$AP127,"放假")+COUNTIF($L128:$AP128,"放假"))*0.5</f>
        <v>0</v>
      </c>
      <c r="J127" s="113">
        <f>(SUM(L129:AP129))/$AO$2</f>
        <v>0</v>
      </c>
      <c r="K127" s="16" t="str">
        <f ca="1">IF(A127="","",IF(MOD(ROW(),3)=1,"上午",IF(MOD(ROW(),3)=2,"下午","加班")))</f>
        <v/>
      </c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25"/>
      <c r="XED127" s="28"/>
      <c r="XEE127" s="28"/>
      <c r="XEF127" s="28"/>
      <c r="XEG127" s="28"/>
      <c r="XEH127" s="28"/>
      <c r="XEI127" s="28"/>
      <c r="XEJ127" s="28"/>
      <c r="XEK127" s="28"/>
      <c r="XEL127" s="28"/>
      <c r="XEM127" s="28"/>
      <c r="XEN127" s="28"/>
      <c r="XEO127" s="28"/>
      <c r="XEP127" s="28"/>
      <c r="XEQ127" s="28"/>
      <c r="XER127" s="28"/>
      <c r="XES127" s="28"/>
      <c r="XET127" s="28"/>
      <c r="XEU127" s="28"/>
      <c r="XEV127" s="28"/>
      <c r="XEW127" s="28"/>
      <c r="XEX127" s="28"/>
      <c r="XEY127" s="28"/>
      <c r="XEZ127" s="28"/>
      <c r="XFA127" s="28"/>
      <c r="XFB127" s="28"/>
      <c r="XFC127" s="28"/>
      <c r="XFD127" s="28"/>
    </row>
    <row r="128" spans="1:42 16358:16384" s="3" customFormat="1" ht="19.05" customHeight="1">
      <c r="A128" s="109"/>
      <c r="B128" s="111"/>
      <c r="C128" s="111"/>
      <c r="D128" s="111"/>
      <c r="E128" s="111"/>
      <c r="F128" s="111"/>
      <c r="G128" s="111"/>
      <c r="H128" s="111"/>
      <c r="I128" s="111"/>
      <c r="J128" s="113"/>
      <c r="K128" s="18" t="str">
        <f ca="1">IF(A127="","",IF(MOD(ROW(),3)=1,"上午",IF(MOD(ROW(),3)=2,"下午","加班")))</f>
        <v/>
      </c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26"/>
      <c r="XED128" s="28"/>
      <c r="XEE128" s="28"/>
      <c r="XEF128" s="28"/>
      <c r="XEG128" s="28"/>
      <c r="XEH128" s="28"/>
      <c r="XEI128" s="28"/>
      <c r="XEJ128" s="28"/>
      <c r="XEK128" s="28"/>
      <c r="XEL128" s="28"/>
      <c r="XEM128" s="28"/>
      <c r="XEN128" s="28"/>
      <c r="XEO128" s="28"/>
      <c r="XEP128" s="28"/>
      <c r="XEQ128" s="28"/>
      <c r="XER128" s="28"/>
      <c r="XES128" s="28"/>
      <c r="XET128" s="28"/>
      <c r="XEU128" s="28"/>
      <c r="XEV128" s="28"/>
      <c r="XEW128" s="28"/>
      <c r="XEX128" s="28"/>
      <c r="XEY128" s="28"/>
      <c r="XEZ128" s="28"/>
      <c r="XFA128" s="28"/>
      <c r="XFB128" s="28"/>
      <c r="XFC128" s="28"/>
      <c r="XFD128" s="28"/>
    </row>
    <row r="129" spans="1:42 16358:16384" s="3" customFormat="1" ht="19.05" customHeight="1">
      <c r="A129" s="109"/>
      <c r="B129" s="111"/>
      <c r="C129" s="111"/>
      <c r="D129" s="111"/>
      <c r="E129" s="111"/>
      <c r="F129" s="111"/>
      <c r="G129" s="111"/>
      <c r="H129" s="111"/>
      <c r="I129" s="111"/>
      <c r="J129" s="113"/>
      <c r="K129" s="20" t="str">
        <f ca="1">IF(A127="","",IF(MOD(ROW(),3)=1,"上午",IF(MOD(ROW(),3)=2,"下午","加班")))</f>
        <v/>
      </c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7"/>
      <c r="XED129" s="28"/>
      <c r="XEE129" s="28"/>
      <c r="XEF129" s="28"/>
      <c r="XEG129" s="28"/>
      <c r="XEH129" s="28"/>
      <c r="XEI129" s="28"/>
      <c r="XEJ129" s="28"/>
      <c r="XEK129" s="28"/>
      <c r="XEL129" s="28"/>
      <c r="XEM129" s="28"/>
      <c r="XEN129" s="28"/>
      <c r="XEO129" s="28"/>
      <c r="XEP129" s="28"/>
      <c r="XEQ129" s="28"/>
      <c r="XER129" s="28"/>
      <c r="XES129" s="28"/>
      <c r="XET129" s="28"/>
      <c r="XEU129" s="28"/>
      <c r="XEV129" s="28"/>
      <c r="XEW129" s="28"/>
      <c r="XEX129" s="28"/>
      <c r="XEY129" s="28"/>
      <c r="XEZ129" s="28"/>
      <c r="XFA129" s="28"/>
      <c r="XFB129" s="28"/>
      <c r="XFC129" s="28"/>
      <c r="XFD129" s="28"/>
    </row>
    <row r="130" spans="1:42 16358:16384" s="3" customFormat="1" ht="19.05" customHeight="1">
      <c r="A130" s="109" t="str">
        <f ca="1">IF(B130=0,"",COUNTA($B$3:$B129))</f>
        <v/>
      </c>
      <c r="B130" s="111">
        <f ca="1">INDIRECT("员工信息表!B"&amp;COUNTA($B$3:$B129)+2)</f>
        <v>0</v>
      </c>
      <c r="C130" s="111"/>
      <c r="D130" s="111">
        <f>(COUNTIF($L130:$AP130,"出勤")+COUNTIF($L131:$AP131,"出勤"))*0.5</f>
        <v>0</v>
      </c>
      <c r="E130" s="111">
        <f>(COUNTIF($L130:$AP130,"事假")+COUNTIF($L131:$AP131,"事假"))*0.5</f>
        <v>0</v>
      </c>
      <c r="F130" s="111">
        <f>(COUNTIF($L130:$AP130,"病假")+COUNTIF($L131:$AP131,"病假"))*0.5</f>
        <v>0</v>
      </c>
      <c r="G130" s="111">
        <f>(COUNTIF($L130:$AP130,"休假")+COUNTIF($L131:$AP131,"休假"))*0.5</f>
        <v>0</v>
      </c>
      <c r="H130" s="111">
        <f>(COUNTIF($L130:$AP130,"缺勤")+COUNTIF($L131:$AP131,"缺勤"))*0.5</f>
        <v>0</v>
      </c>
      <c r="I130" s="111">
        <f>(COUNTIF($L130:$AP130,"放假")+COUNTIF($L131:$AP131,"放假"))*0.5</f>
        <v>0</v>
      </c>
      <c r="J130" s="113">
        <f>(SUM(L132:AP132))/$AO$2</f>
        <v>0</v>
      </c>
      <c r="K130" s="16" t="str">
        <f ca="1">IF(A130="","",IF(MOD(ROW(),3)=1,"上午",IF(MOD(ROW(),3)=2,"下午","加班")))</f>
        <v/>
      </c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25"/>
      <c r="XED130" s="28"/>
      <c r="XEE130" s="28"/>
      <c r="XEF130" s="28"/>
      <c r="XEG130" s="28"/>
      <c r="XEH130" s="28"/>
      <c r="XEI130" s="28"/>
      <c r="XEJ130" s="28"/>
      <c r="XEK130" s="28"/>
      <c r="XEL130" s="28"/>
      <c r="XEM130" s="28"/>
      <c r="XEN130" s="28"/>
      <c r="XEO130" s="28"/>
      <c r="XEP130" s="28"/>
      <c r="XEQ130" s="28"/>
      <c r="XER130" s="28"/>
      <c r="XES130" s="28"/>
      <c r="XET130" s="28"/>
      <c r="XEU130" s="28"/>
      <c r="XEV130" s="28"/>
      <c r="XEW130" s="28"/>
      <c r="XEX130" s="28"/>
      <c r="XEY130" s="28"/>
      <c r="XEZ130" s="28"/>
      <c r="XFA130" s="28"/>
      <c r="XFB130" s="28"/>
      <c r="XFC130" s="28"/>
      <c r="XFD130" s="28"/>
    </row>
    <row r="131" spans="1:42 16358:16384" s="3" customFormat="1" ht="19.05" customHeight="1">
      <c r="A131" s="109"/>
      <c r="B131" s="111"/>
      <c r="C131" s="111"/>
      <c r="D131" s="111"/>
      <c r="E131" s="111"/>
      <c r="F131" s="111"/>
      <c r="G131" s="111"/>
      <c r="H131" s="111"/>
      <c r="I131" s="111"/>
      <c r="J131" s="113"/>
      <c r="K131" s="18" t="str">
        <f ca="1">IF(A130="","",IF(MOD(ROW(),3)=1,"上午",IF(MOD(ROW(),3)=2,"下午","加班")))</f>
        <v/>
      </c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26"/>
      <c r="XED131" s="28"/>
      <c r="XEE131" s="28"/>
      <c r="XEF131" s="28"/>
      <c r="XEG131" s="28"/>
      <c r="XEH131" s="28"/>
      <c r="XEI131" s="28"/>
      <c r="XEJ131" s="28"/>
      <c r="XEK131" s="28"/>
      <c r="XEL131" s="28"/>
      <c r="XEM131" s="28"/>
      <c r="XEN131" s="28"/>
      <c r="XEO131" s="28"/>
      <c r="XEP131" s="28"/>
      <c r="XEQ131" s="28"/>
      <c r="XER131" s="28"/>
      <c r="XES131" s="28"/>
      <c r="XET131" s="28"/>
      <c r="XEU131" s="28"/>
      <c r="XEV131" s="28"/>
      <c r="XEW131" s="28"/>
      <c r="XEX131" s="28"/>
      <c r="XEY131" s="28"/>
      <c r="XEZ131" s="28"/>
      <c r="XFA131" s="28"/>
      <c r="XFB131" s="28"/>
      <c r="XFC131" s="28"/>
      <c r="XFD131" s="28"/>
    </row>
    <row r="132" spans="1:42 16358:16384" s="3" customFormat="1" ht="19.05" customHeight="1">
      <c r="A132" s="109"/>
      <c r="B132" s="111"/>
      <c r="C132" s="111"/>
      <c r="D132" s="111"/>
      <c r="E132" s="111"/>
      <c r="F132" s="111"/>
      <c r="G132" s="111"/>
      <c r="H132" s="111"/>
      <c r="I132" s="111"/>
      <c r="J132" s="113"/>
      <c r="K132" s="20" t="str">
        <f ca="1">IF(A130="","",IF(MOD(ROW(),3)=1,"上午",IF(MOD(ROW(),3)=2,"下午","加班")))</f>
        <v/>
      </c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7"/>
      <c r="XED132" s="28"/>
      <c r="XEE132" s="28"/>
      <c r="XEF132" s="28"/>
      <c r="XEG132" s="28"/>
      <c r="XEH132" s="28"/>
      <c r="XEI132" s="28"/>
      <c r="XEJ132" s="28"/>
      <c r="XEK132" s="28"/>
      <c r="XEL132" s="28"/>
      <c r="XEM132" s="28"/>
      <c r="XEN132" s="28"/>
      <c r="XEO132" s="28"/>
      <c r="XEP132" s="28"/>
      <c r="XEQ132" s="28"/>
      <c r="XER132" s="28"/>
      <c r="XES132" s="28"/>
      <c r="XET132" s="28"/>
      <c r="XEU132" s="28"/>
      <c r="XEV132" s="28"/>
      <c r="XEW132" s="28"/>
      <c r="XEX132" s="28"/>
      <c r="XEY132" s="28"/>
      <c r="XEZ132" s="28"/>
      <c r="XFA132" s="28"/>
      <c r="XFB132" s="28"/>
      <c r="XFC132" s="28"/>
      <c r="XFD132" s="28"/>
    </row>
    <row r="133" spans="1:42 16358:16384" s="3" customFormat="1" ht="19.05" customHeight="1">
      <c r="A133" s="109" t="str">
        <f ca="1">IF(B133=0,"",COUNTA($B$3:$B132))</f>
        <v/>
      </c>
      <c r="B133" s="111">
        <f ca="1">INDIRECT("员工信息表!B"&amp;COUNTA($B$3:$B132)+2)</f>
        <v>0</v>
      </c>
      <c r="C133" s="111"/>
      <c r="D133" s="111">
        <f>(COUNTIF($L133:$AP133,"出勤")+COUNTIF($L134:$AP134,"出勤"))*0.5</f>
        <v>0</v>
      </c>
      <c r="E133" s="111">
        <f>(COUNTIF($L133:$AP133,"事假")+COUNTIF($L134:$AP134,"事假"))*0.5</f>
        <v>0</v>
      </c>
      <c r="F133" s="111">
        <f>(COUNTIF($L133:$AP133,"病假")+COUNTIF($L134:$AP134,"病假"))*0.5</f>
        <v>0</v>
      </c>
      <c r="G133" s="111">
        <f>(COUNTIF($L133:$AP133,"休假")+COUNTIF($L134:$AP134,"休假"))*0.5</f>
        <v>0</v>
      </c>
      <c r="H133" s="111">
        <f>(COUNTIF($L133:$AP133,"缺勤")+COUNTIF($L134:$AP134,"缺勤"))*0.5</f>
        <v>0</v>
      </c>
      <c r="I133" s="111">
        <f>(COUNTIF($L133:$AP133,"放假")+COUNTIF($L134:$AP134,"放假"))*0.5</f>
        <v>0</v>
      </c>
      <c r="J133" s="113">
        <f>(SUM(L135:AP135))/$AO$2</f>
        <v>0</v>
      </c>
      <c r="K133" s="16" t="str">
        <f ca="1">IF(A133="","",IF(MOD(ROW(),3)=1,"上午",IF(MOD(ROW(),3)=2,"下午","加班")))</f>
        <v/>
      </c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25"/>
      <c r="XED133" s="28"/>
      <c r="XEE133" s="28"/>
      <c r="XEF133" s="28"/>
      <c r="XEG133" s="28"/>
      <c r="XEH133" s="28"/>
      <c r="XEI133" s="28"/>
      <c r="XEJ133" s="28"/>
      <c r="XEK133" s="28"/>
      <c r="XEL133" s="28"/>
      <c r="XEM133" s="28"/>
      <c r="XEN133" s="28"/>
      <c r="XEO133" s="28"/>
      <c r="XEP133" s="28"/>
      <c r="XEQ133" s="28"/>
      <c r="XER133" s="28"/>
      <c r="XES133" s="28"/>
      <c r="XET133" s="28"/>
      <c r="XEU133" s="28"/>
      <c r="XEV133" s="28"/>
      <c r="XEW133" s="28"/>
      <c r="XEX133" s="28"/>
      <c r="XEY133" s="28"/>
      <c r="XEZ133" s="28"/>
      <c r="XFA133" s="28"/>
      <c r="XFB133" s="28"/>
      <c r="XFC133" s="28"/>
      <c r="XFD133" s="28"/>
    </row>
    <row r="134" spans="1:42 16358:16384" s="3" customFormat="1" ht="19.05" customHeight="1">
      <c r="A134" s="109"/>
      <c r="B134" s="111"/>
      <c r="C134" s="111"/>
      <c r="D134" s="111"/>
      <c r="E134" s="111"/>
      <c r="F134" s="111"/>
      <c r="G134" s="111"/>
      <c r="H134" s="111"/>
      <c r="I134" s="111"/>
      <c r="J134" s="113"/>
      <c r="K134" s="18" t="str">
        <f ca="1">IF(A133="","",IF(MOD(ROW(),3)=1,"上午",IF(MOD(ROW(),3)=2,"下午","加班")))</f>
        <v/>
      </c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26"/>
      <c r="XED134" s="28"/>
      <c r="XEE134" s="28"/>
      <c r="XEF134" s="28"/>
      <c r="XEG134" s="28"/>
      <c r="XEH134" s="28"/>
      <c r="XEI134" s="28"/>
      <c r="XEJ134" s="28"/>
      <c r="XEK134" s="28"/>
      <c r="XEL134" s="28"/>
      <c r="XEM134" s="28"/>
      <c r="XEN134" s="28"/>
      <c r="XEO134" s="28"/>
      <c r="XEP134" s="28"/>
      <c r="XEQ134" s="28"/>
      <c r="XER134" s="28"/>
      <c r="XES134" s="28"/>
      <c r="XET134" s="28"/>
      <c r="XEU134" s="28"/>
      <c r="XEV134" s="28"/>
      <c r="XEW134" s="28"/>
      <c r="XEX134" s="28"/>
      <c r="XEY134" s="28"/>
      <c r="XEZ134" s="28"/>
      <c r="XFA134" s="28"/>
      <c r="XFB134" s="28"/>
      <c r="XFC134" s="28"/>
      <c r="XFD134" s="28"/>
    </row>
    <row r="135" spans="1:42 16358:16384" s="3" customFormat="1" ht="19.05" customHeight="1">
      <c r="A135" s="109"/>
      <c r="B135" s="111"/>
      <c r="C135" s="111"/>
      <c r="D135" s="111"/>
      <c r="E135" s="111"/>
      <c r="F135" s="111"/>
      <c r="G135" s="111"/>
      <c r="H135" s="111"/>
      <c r="I135" s="111"/>
      <c r="J135" s="113"/>
      <c r="K135" s="20" t="str">
        <f ca="1">IF(A133="","",IF(MOD(ROW(),3)=1,"上午",IF(MOD(ROW(),3)=2,"下午","加班")))</f>
        <v/>
      </c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7"/>
      <c r="XED135" s="28"/>
      <c r="XEE135" s="28"/>
      <c r="XEF135" s="28"/>
      <c r="XEG135" s="28"/>
      <c r="XEH135" s="28"/>
      <c r="XEI135" s="28"/>
      <c r="XEJ135" s="28"/>
      <c r="XEK135" s="28"/>
      <c r="XEL135" s="28"/>
      <c r="XEM135" s="28"/>
      <c r="XEN135" s="28"/>
      <c r="XEO135" s="28"/>
      <c r="XEP135" s="28"/>
      <c r="XEQ135" s="28"/>
      <c r="XER135" s="28"/>
      <c r="XES135" s="28"/>
      <c r="XET135" s="28"/>
      <c r="XEU135" s="28"/>
      <c r="XEV135" s="28"/>
      <c r="XEW135" s="28"/>
      <c r="XEX135" s="28"/>
      <c r="XEY135" s="28"/>
      <c r="XEZ135" s="28"/>
      <c r="XFA135" s="28"/>
      <c r="XFB135" s="28"/>
      <c r="XFC135" s="28"/>
      <c r="XFD135" s="28"/>
    </row>
    <row r="136" spans="1:42 16358:16384" s="3" customFormat="1" ht="19.05" customHeight="1">
      <c r="A136" s="109" t="str">
        <f ca="1">IF(B136=0,"",COUNTA($B$3:$B135))</f>
        <v/>
      </c>
      <c r="B136" s="111">
        <f ca="1">INDIRECT("员工信息表!B"&amp;COUNTA($B$3:$B135)+2)</f>
        <v>0</v>
      </c>
      <c r="C136" s="111"/>
      <c r="D136" s="111">
        <f>(COUNTIF($L136:$AP136,"出勤")+COUNTIF($L137:$AP137,"出勤"))*0.5</f>
        <v>0</v>
      </c>
      <c r="E136" s="111">
        <f>(COUNTIF($L136:$AP136,"事假")+COUNTIF($L137:$AP137,"事假"))*0.5</f>
        <v>0</v>
      </c>
      <c r="F136" s="111">
        <f>(COUNTIF($L136:$AP136,"病假")+COUNTIF($L137:$AP137,"病假"))*0.5</f>
        <v>0</v>
      </c>
      <c r="G136" s="111">
        <f>(COUNTIF($L136:$AP136,"休假")+COUNTIF($L137:$AP137,"休假"))*0.5</f>
        <v>0</v>
      </c>
      <c r="H136" s="111">
        <f>(COUNTIF($L136:$AP136,"缺勤")+COUNTIF($L137:$AP137,"缺勤"))*0.5</f>
        <v>0</v>
      </c>
      <c r="I136" s="111">
        <f>(COUNTIF($L136:$AP136,"放假")+COUNTIF($L137:$AP137,"放假"))*0.5</f>
        <v>0</v>
      </c>
      <c r="J136" s="113">
        <f>(SUM(L138:AP138))/$AO$2</f>
        <v>0</v>
      </c>
      <c r="K136" s="16" t="str">
        <f ca="1">IF(A136="","",IF(MOD(ROW(),3)=1,"上午",IF(MOD(ROW(),3)=2,"下午","加班")))</f>
        <v/>
      </c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25"/>
      <c r="XED136" s="28"/>
      <c r="XEE136" s="28"/>
      <c r="XEF136" s="28"/>
      <c r="XEG136" s="28"/>
      <c r="XEH136" s="28"/>
      <c r="XEI136" s="28"/>
      <c r="XEJ136" s="28"/>
      <c r="XEK136" s="28"/>
      <c r="XEL136" s="28"/>
      <c r="XEM136" s="28"/>
      <c r="XEN136" s="28"/>
      <c r="XEO136" s="28"/>
      <c r="XEP136" s="28"/>
      <c r="XEQ136" s="28"/>
      <c r="XER136" s="28"/>
      <c r="XES136" s="28"/>
      <c r="XET136" s="28"/>
      <c r="XEU136" s="28"/>
      <c r="XEV136" s="28"/>
      <c r="XEW136" s="28"/>
      <c r="XEX136" s="28"/>
      <c r="XEY136" s="28"/>
      <c r="XEZ136" s="28"/>
      <c r="XFA136" s="28"/>
      <c r="XFB136" s="28"/>
      <c r="XFC136" s="28"/>
      <c r="XFD136" s="28"/>
    </row>
    <row r="137" spans="1:42 16358:16384" s="3" customFormat="1" ht="19.05" customHeight="1">
      <c r="A137" s="109"/>
      <c r="B137" s="111"/>
      <c r="C137" s="111"/>
      <c r="D137" s="111"/>
      <c r="E137" s="111"/>
      <c r="F137" s="111"/>
      <c r="G137" s="111"/>
      <c r="H137" s="111"/>
      <c r="I137" s="111"/>
      <c r="J137" s="113"/>
      <c r="K137" s="18" t="str">
        <f ca="1">IF(A136="","",IF(MOD(ROW(),3)=1,"上午",IF(MOD(ROW(),3)=2,"下午","加班")))</f>
        <v/>
      </c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26"/>
      <c r="XED137" s="28"/>
      <c r="XEE137" s="28"/>
      <c r="XEF137" s="28"/>
      <c r="XEG137" s="28"/>
      <c r="XEH137" s="28"/>
      <c r="XEI137" s="28"/>
      <c r="XEJ137" s="28"/>
      <c r="XEK137" s="28"/>
      <c r="XEL137" s="28"/>
      <c r="XEM137" s="28"/>
      <c r="XEN137" s="28"/>
      <c r="XEO137" s="28"/>
      <c r="XEP137" s="28"/>
      <c r="XEQ137" s="28"/>
      <c r="XER137" s="28"/>
      <c r="XES137" s="28"/>
      <c r="XET137" s="28"/>
      <c r="XEU137" s="28"/>
      <c r="XEV137" s="28"/>
      <c r="XEW137" s="28"/>
      <c r="XEX137" s="28"/>
      <c r="XEY137" s="28"/>
      <c r="XEZ137" s="28"/>
      <c r="XFA137" s="28"/>
      <c r="XFB137" s="28"/>
      <c r="XFC137" s="28"/>
      <c r="XFD137" s="28"/>
    </row>
    <row r="138" spans="1:42 16358:16384" s="3" customFormat="1" ht="19.05" customHeight="1">
      <c r="A138" s="109"/>
      <c r="B138" s="111"/>
      <c r="C138" s="111"/>
      <c r="D138" s="111"/>
      <c r="E138" s="111"/>
      <c r="F138" s="111"/>
      <c r="G138" s="111"/>
      <c r="H138" s="111"/>
      <c r="I138" s="111"/>
      <c r="J138" s="113"/>
      <c r="K138" s="20" t="str">
        <f ca="1">IF(A136="","",IF(MOD(ROW(),3)=1,"上午",IF(MOD(ROW(),3)=2,"下午","加班")))</f>
        <v/>
      </c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7"/>
      <c r="XED138" s="28"/>
      <c r="XEE138" s="28"/>
      <c r="XEF138" s="28"/>
      <c r="XEG138" s="28"/>
      <c r="XEH138" s="28"/>
      <c r="XEI138" s="28"/>
      <c r="XEJ138" s="28"/>
      <c r="XEK138" s="28"/>
      <c r="XEL138" s="28"/>
      <c r="XEM138" s="28"/>
      <c r="XEN138" s="28"/>
      <c r="XEO138" s="28"/>
      <c r="XEP138" s="28"/>
      <c r="XEQ138" s="28"/>
      <c r="XER138" s="28"/>
      <c r="XES138" s="28"/>
      <c r="XET138" s="28"/>
      <c r="XEU138" s="28"/>
      <c r="XEV138" s="28"/>
      <c r="XEW138" s="28"/>
      <c r="XEX138" s="28"/>
      <c r="XEY138" s="28"/>
      <c r="XEZ138" s="28"/>
      <c r="XFA138" s="28"/>
      <c r="XFB138" s="28"/>
      <c r="XFC138" s="28"/>
      <c r="XFD138" s="28"/>
    </row>
    <row r="139" spans="1:42 16358:16384" s="3" customFormat="1" ht="19.05" customHeight="1">
      <c r="A139" s="109" t="str">
        <f ca="1">IF(B139=0,"",COUNTA($B$3:$B138))</f>
        <v/>
      </c>
      <c r="B139" s="111">
        <f ca="1">INDIRECT("员工信息表!B"&amp;COUNTA($B$3:$B138)+2)</f>
        <v>0</v>
      </c>
      <c r="C139" s="111"/>
      <c r="D139" s="111">
        <f>(COUNTIF($L139:$AP139,"出勤")+COUNTIF($L140:$AP140,"出勤"))*0.5</f>
        <v>0</v>
      </c>
      <c r="E139" s="111">
        <f>(COUNTIF($L139:$AP139,"事假")+COUNTIF($L140:$AP140,"事假"))*0.5</f>
        <v>0</v>
      </c>
      <c r="F139" s="111">
        <f>(COUNTIF($L139:$AP139,"病假")+COUNTIF($L140:$AP140,"病假"))*0.5</f>
        <v>0</v>
      </c>
      <c r="G139" s="111">
        <f>(COUNTIF($L139:$AP139,"休假")+COUNTIF($L140:$AP140,"休假"))*0.5</f>
        <v>0</v>
      </c>
      <c r="H139" s="111">
        <f>(COUNTIF($L139:$AP139,"缺勤")+COUNTIF($L140:$AP140,"缺勤"))*0.5</f>
        <v>0</v>
      </c>
      <c r="I139" s="111">
        <f>(COUNTIF($L139:$AP139,"放假")+COUNTIF($L140:$AP140,"放假"))*0.5</f>
        <v>0</v>
      </c>
      <c r="J139" s="113">
        <f>(SUM(L141:AP141))/$AO$2</f>
        <v>0</v>
      </c>
      <c r="K139" s="16" t="str">
        <f ca="1">IF(A139="","",IF(MOD(ROW(),3)=1,"上午",IF(MOD(ROW(),3)=2,"下午","加班")))</f>
        <v/>
      </c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25"/>
      <c r="XED139" s="28"/>
      <c r="XEE139" s="28"/>
      <c r="XEF139" s="28"/>
      <c r="XEG139" s="28"/>
      <c r="XEH139" s="28"/>
      <c r="XEI139" s="28"/>
      <c r="XEJ139" s="28"/>
      <c r="XEK139" s="28"/>
      <c r="XEL139" s="28"/>
      <c r="XEM139" s="28"/>
      <c r="XEN139" s="28"/>
      <c r="XEO139" s="28"/>
      <c r="XEP139" s="28"/>
      <c r="XEQ139" s="28"/>
      <c r="XER139" s="28"/>
      <c r="XES139" s="28"/>
      <c r="XET139" s="28"/>
      <c r="XEU139" s="28"/>
      <c r="XEV139" s="28"/>
      <c r="XEW139" s="28"/>
      <c r="XEX139" s="28"/>
      <c r="XEY139" s="28"/>
      <c r="XEZ139" s="28"/>
      <c r="XFA139" s="28"/>
      <c r="XFB139" s="28"/>
      <c r="XFC139" s="28"/>
      <c r="XFD139" s="28"/>
    </row>
    <row r="140" spans="1:42 16358:16384" s="3" customFormat="1" ht="19.05" customHeight="1">
      <c r="A140" s="109"/>
      <c r="B140" s="111"/>
      <c r="C140" s="111"/>
      <c r="D140" s="111"/>
      <c r="E140" s="111"/>
      <c r="F140" s="111"/>
      <c r="G140" s="111"/>
      <c r="H140" s="111"/>
      <c r="I140" s="111"/>
      <c r="J140" s="113"/>
      <c r="K140" s="18" t="str">
        <f ca="1">IF(A139="","",IF(MOD(ROW(),3)=1,"上午",IF(MOD(ROW(),3)=2,"下午","加班")))</f>
        <v/>
      </c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26"/>
      <c r="XED140" s="28"/>
      <c r="XEE140" s="28"/>
      <c r="XEF140" s="28"/>
      <c r="XEG140" s="28"/>
      <c r="XEH140" s="28"/>
      <c r="XEI140" s="28"/>
      <c r="XEJ140" s="28"/>
      <c r="XEK140" s="28"/>
      <c r="XEL140" s="28"/>
      <c r="XEM140" s="28"/>
      <c r="XEN140" s="28"/>
      <c r="XEO140" s="28"/>
      <c r="XEP140" s="28"/>
      <c r="XEQ140" s="28"/>
      <c r="XER140" s="28"/>
      <c r="XES140" s="28"/>
      <c r="XET140" s="28"/>
      <c r="XEU140" s="28"/>
      <c r="XEV140" s="28"/>
      <c r="XEW140" s="28"/>
      <c r="XEX140" s="28"/>
      <c r="XEY140" s="28"/>
      <c r="XEZ140" s="28"/>
      <c r="XFA140" s="28"/>
      <c r="XFB140" s="28"/>
      <c r="XFC140" s="28"/>
      <c r="XFD140" s="28"/>
    </row>
    <row r="141" spans="1:42 16358:16384" s="3" customFormat="1" ht="19.05" customHeight="1">
      <c r="A141" s="109"/>
      <c r="B141" s="111"/>
      <c r="C141" s="111"/>
      <c r="D141" s="111"/>
      <c r="E141" s="111"/>
      <c r="F141" s="111"/>
      <c r="G141" s="111"/>
      <c r="H141" s="111"/>
      <c r="I141" s="111"/>
      <c r="J141" s="113"/>
      <c r="K141" s="20" t="str">
        <f ca="1">IF(A139="","",IF(MOD(ROW(),3)=1,"上午",IF(MOD(ROW(),3)=2,"下午","加班")))</f>
        <v/>
      </c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7"/>
      <c r="XED141" s="28"/>
      <c r="XEE141" s="28"/>
      <c r="XEF141" s="28"/>
      <c r="XEG141" s="28"/>
      <c r="XEH141" s="28"/>
      <c r="XEI141" s="28"/>
      <c r="XEJ141" s="28"/>
      <c r="XEK141" s="28"/>
      <c r="XEL141" s="28"/>
      <c r="XEM141" s="28"/>
      <c r="XEN141" s="28"/>
      <c r="XEO141" s="28"/>
      <c r="XEP141" s="28"/>
      <c r="XEQ141" s="28"/>
      <c r="XER141" s="28"/>
      <c r="XES141" s="28"/>
      <c r="XET141" s="28"/>
      <c r="XEU141" s="28"/>
      <c r="XEV141" s="28"/>
      <c r="XEW141" s="28"/>
      <c r="XEX141" s="28"/>
      <c r="XEY141" s="28"/>
      <c r="XEZ141" s="28"/>
      <c r="XFA141" s="28"/>
      <c r="XFB141" s="28"/>
      <c r="XFC141" s="28"/>
      <c r="XFD141" s="28"/>
    </row>
    <row r="142" spans="1:42 16358:16384" s="3" customFormat="1" ht="19.05" customHeight="1">
      <c r="A142" s="109" t="str">
        <f ca="1">IF(B142=0,"",COUNTA($B$3:$B141))</f>
        <v/>
      </c>
      <c r="B142" s="111">
        <f ca="1">INDIRECT("员工信息表!B"&amp;COUNTA($B$3:$B141)+2)</f>
        <v>0</v>
      </c>
      <c r="C142" s="111"/>
      <c r="D142" s="111">
        <f>(COUNTIF($L142:$AP142,"出勤")+COUNTIF($L143:$AP143,"出勤"))*0.5</f>
        <v>0</v>
      </c>
      <c r="E142" s="111">
        <f>(COUNTIF($L142:$AP142,"事假")+COUNTIF($L143:$AP143,"事假"))*0.5</f>
        <v>0</v>
      </c>
      <c r="F142" s="111">
        <f>(COUNTIF($L142:$AP142,"病假")+COUNTIF($L143:$AP143,"病假"))*0.5</f>
        <v>0</v>
      </c>
      <c r="G142" s="111">
        <f>(COUNTIF($L142:$AP142,"休假")+COUNTIF($L143:$AP143,"休假"))*0.5</f>
        <v>0</v>
      </c>
      <c r="H142" s="111">
        <f>(COUNTIF($L142:$AP142,"缺勤")+COUNTIF($L143:$AP143,"缺勤"))*0.5</f>
        <v>0</v>
      </c>
      <c r="I142" s="111">
        <f>(COUNTIF($L142:$AP142,"放假")+COUNTIF($L143:$AP143,"放假"))*0.5</f>
        <v>0</v>
      </c>
      <c r="J142" s="113">
        <f>(SUM(L144:AP144))/$AO$2</f>
        <v>0</v>
      </c>
      <c r="K142" s="16" t="str">
        <f ca="1">IF(A142="","",IF(MOD(ROW(),3)=1,"上午",IF(MOD(ROW(),3)=2,"下午","加班")))</f>
        <v/>
      </c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25"/>
      <c r="XED142" s="28"/>
      <c r="XEE142" s="28"/>
      <c r="XEF142" s="28"/>
      <c r="XEG142" s="28"/>
      <c r="XEH142" s="28"/>
      <c r="XEI142" s="28"/>
      <c r="XEJ142" s="28"/>
      <c r="XEK142" s="28"/>
      <c r="XEL142" s="28"/>
      <c r="XEM142" s="28"/>
      <c r="XEN142" s="28"/>
      <c r="XEO142" s="28"/>
      <c r="XEP142" s="28"/>
      <c r="XEQ142" s="28"/>
      <c r="XER142" s="28"/>
      <c r="XES142" s="28"/>
      <c r="XET142" s="28"/>
      <c r="XEU142" s="28"/>
      <c r="XEV142" s="28"/>
      <c r="XEW142" s="28"/>
      <c r="XEX142" s="28"/>
      <c r="XEY142" s="28"/>
      <c r="XEZ142" s="28"/>
      <c r="XFA142" s="28"/>
      <c r="XFB142" s="28"/>
      <c r="XFC142" s="28"/>
      <c r="XFD142" s="28"/>
    </row>
    <row r="143" spans="1:42 16358:16384" s="3" customFormat="1" ht="19.05" customHeight="1">
      <c r="A143" s="109"/>
      <c r="B143" s="111"/>
      <c r="C143" s="111"/>
      <c r="D143" s="111"/>
      <c r="E143" s="111"/>
      <c r="F143" s="111"/>
      <c r="G143" s="111"/>
      <c r="H143" s="111"/>
      <c r="I143" s="111"/>
      <c r="J143" s="113"/>
      <c r="K143" s="18" t="str">
        <f ca="1">IF(A142="","",IF(MOD(ROW(),3)=1,"上午",IF(MOD(ROW(),3)=2,"下午","加班")))</f>
        <v/>
      </c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26"/>
      <c r="XED143" s="28"/>
      <c r="XEE143" s="28"/>
      <c r="XEF143" s="28"/>
      <c r="XEG143" s="28"/>
      <c r="XEH143" s="28"/>
      <c r="XEI143" s="28"/>
      <c r="XEJ143" s="28"/>
      <c r="XEK143" s="28"/>
      <c r="XEL143" s="28"/>
      <c r="XEM143" s="28"/>
      <c r="XEN143" s="28"/>
      <c r="XEO143" s="28"/>
      <c r="XEP143" s="28"/>
      <c r="XEQ143" s="28"/>
      <c r="XER143" s="28"/>
      <c r="XES143" s="28"/>
      <c r="XET143" s="28"/>
      <c r="XEU143" s="28"/>
      <c r="XEV143" s="28"/>
      <c r="XEW143" s="28"/>
      <c r="XEX143" s="28"/>
      <c r="XEY143" s="28"/>
      <c r="XEZ143" s="28"/>
      <c r="XFA143" s="28"/>
      <c r="XFB143" s="28"/>
      <c r="XFC143" s="28"/>
      <c r="XFD143" s="28"/>
    </row>
    <row r="144" spans="1:42 16358:16384" s="3" customFormat="1" ht="19.05" customHeight="1">
      <c r="A144" s="109"/>
      <c r="B144" s="111"/>
      <c r="C144" s="111"/>
      <c r="D144" s="111"/>
      <c r="E144" s="111"/>
      <c r="F144" s="111"/>
      <c r="G144" s="111"/>
      <c r="H144" s="111"/>
      <c r="I144" s="111"/>
      <c r="J144" s="113"/>
      <c r="K144" s="20" t="str">
        <f ca="1">IF(A142="","",IF(MOD(ROW(),3)=1,"上午",IF(MOD(ROW(),3)=2,"下午","加班")))</f>
        <v/>
      </c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7"/>
      <c r="XED144" s="28"/>
      <c r="XEE144" s="28"/>
      <c r="XEF144" s="28"/>
      <c r="XEG144" s="28"/>
      <c r="XEH144" s="28"/>
      <c r="XEI144" s="28"/>
      <c r="XEJ144" s="28"/>
      <c r="XEK144" s="28"/>
      <c r="XEL144" s="28"/>
      <c r="XEM144" s="28"/>
      <c r="XEN144" s="28"/>
      <c r="XEO144" s="28"/>
      <c r="XEP144" s="28"/>
      <c r="XEQ144" s="28"/>
      <c r="XER144" s="28"/>
      <c r="XES144" s="28"/>
      <c r="XET144" s="28"/>
      <c r="XEU144" s="28"/>
      <c r="XEV144" s="28"/>
      <c r="XEW144" s="28"/>
      <c r="XEX144" s="28"/>
      <c r="XEY144" s="28"/>
      <c r="XEZ144" s="28"/>
      <c r="XFA144" s="28"/>
      <c r="XFB144" s="28"/>
      <c r="XFC144" s="28"/>
      <c r="XFD144" s="28"/>
    </row>
    <row r="145" spans="1:42 16358:16384" s="3" customFormat="1" ht="19.05" customHeight="1">
      <c r="A145" s="109" t="str">
        <f ca="1">IF(B145=0,"",COUNTA($B$3:$B144))</f>
        <v/>
      </c>
      <c r="B145" s="111">
        <f ca="1">INDIRECT("员工信息表!B"&amp;COUNTA($B$3:$B144)+2)</f>
        <v>0</v>
      </c>
      <c r="C145" s="111"/>
      <c r="D145" s="111">
        <f>(COUNTIF($L145:$AP145,"出勤")+COUNTIF($L146:$AP146,"出勤"))*0.5</f>
        <v>0</v>
      </c>
      <c r="E145" s="111">
        <f>(COUNTIF($L145:$AP145,"事假")+COUNTIF($L146:$AP146,"事假"))*0.5</f>
        <v>0</v>
      </c>
      <c r="F145" s="111">
        <f>(COUNTIF($L145:$AP145,"病假")+COUNTIF($L146:$AP146,"病假"))*0.5</f>
        <v>0</v>
      </c>
      <c r="G145" s="111">
        <f>(COUNTIF($L145:$AP145,"休假")+COUNTIF($L146:$AP146,"休假"))*0.5</f>
        <v>0</v>
      </c>
      <c r="H145" s="111">
        <f>(COUNTIF($L145:$AP145,"缺勤")+COUNTIF($L146:$AP146,"缺勤"))*0.5</f>
        <v>0</v>
      </c>
      <c r="I145" s="111">
        <f>(COUNTIF($L145:$AP145,"放假")+COUNTIF($L146:$AP146,"放假"))*0.5</f>
        <v>0</v>
      </c>
      <c r="J145" s="113">
        <f>(SUM(L147:AP147))/$AO$2</f>
        <v>0</v>
      </c>
      <c r="K145" s="16" t="str">
        <f ca="1">IF(A145="","",IF(MOD(ROW(),3)=1,"上午",IF(MOD(ROW(),3)=2,"下午","加班")))</f>
        <v/>
      </c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25"/>
      <c r="XED145" s="28"/>
      <c r="XEE145" s="28"/>
      <c r="XEF145" s="28"/>
      <c r="XEG145" s="28"/>
      <c r="XEH145" s="28"/>
      <c r="XEI145" s="28"/>
      <c r="XEJ145" s="28"/>
      <c r="XEK145" s="28"/>
      <c r="XEL145" s="28"/>
      <c r="XEM145" s="28"/>
      <c r="XEN145" s="28"/>
      <c r="XEO145" s="28"/>
      <c r="XEP145" s="28"/>
      <c r="XEQ145" s="28"/>
      <c r="XER145" s="28"/>
      <c r="XES145" s="28"/>
      <c r="XET145" s="28"/>
      <c r="XEU145" s="28"/>
      <c r="XEV145" s="28"/>
      <c r="XEW145" s="28"/>
      <c r="XEX145" s="28"/>
      <c r="XEY145" s="28"/>
      <c r="XEZ145" s="28"/>
      <c r="XFA145" s="28"/>
      <c r="XFB145" s="28"/>
      <c r="XFC145" s="28"/>
      <c r="XFD145" s="28"/>
    </row>
    <row r="146" spans="1:42 16358:16384" s="3" customFormat="1" ht="19.05" customHeight="1">
      <c r="A146" s="109"/>
      <c r="B146" s="111"/>
      <c r="C146" s="111"/>
      <c r="D146" s="111"/>
      <c r="E146" s="111"/>
      <c r="F146" s="111"/>
      <c r="G146" s="111"/>
      <c r="H146" s="111"/>
      <c r="I146" s="111"/>
      <c r="J146" s="113"/>
      <c r="K146" s="18" t="str">
        <f ca="1">IF(A145="","",IF(MOD(ROW(),3)=1,"上午",IF(MOD(ROW(),3)=2,"下午","加班")))</f>
        <v/>
      </c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26"/>
      <c r="XED146" s="28"/>
      <c r="XEE146" s="28"/>
      <c r="XEF146" s="28"/>
      <c r="XEG146" s="28"/>
      <c r="XEH146" s="28"/>
      <c r="XEI146" s="28"/>
      <c r="XEJ146" s="28"/>
      <c r="XEK146" s="28"/>
      <c r="XEL146" s="28"/>
      <c r="XEM146" s="28"/>
      <c r="XEN146" s="28"/>
      <c r="XEO146" s="28"/>
      <c r="XEP146" s="28"/>
      <c r="XEQ146" s="28"/>
      <c r="XER146" s="28"/>
      <c r="XES146" s="28"/>
      <c r="XET146" s="28"/>
      <c r="XEU146" s="28"/>
      <c r="XEV146" s="28"/>
      <c r="XEW146" s="28"/>
      <c r="XEX146" s="28"/>
      <c r="XEY146" s="28"/>
      <c r="XEZ146" s="28"/>
      <c r="XFA146" s="28"/>
      <c r="XFB146" s="28"/>
      <c r="XFC146" s="28"/>
      <c r="XFD146" s="28"/>
    </row>
    <row r="147" spans="1:42 16358:16384" s="3" customFormat="1" ht="19.05" customHeight="1">
      <c r="A147" s="109"/>
      <c r="B147" s="111"/>
      <c r="C147" s="111"/>
      <c r="D147" s="111"/>
      <c r="E147" s="111"/>
      <c r="F147" s="111"/>
      <c r="G147" s="111"/>
      <c r="H147" s="111"/>
      <c r="I147" s="111"/>
      <c r="J147" s="113"/>
      <c r="K147" s="20" t="str">
        <f ca="1">IF(A145="","",IF(MOD(ROW(),3)=1,"上午",IF(MOD(ROW(),3)=2,"下午","加班")))</f>
        <v/>
      </c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7"/>
      <c r="XED147" s="28"/>
      <c r="XEE147" s="28"/>
      <c r="XEF147" s="28"/>
      <c r="XEG147" s="28"/>
      <c r="XEH147" s="28"/>
      <c r="XEI147" s="28"/>
      <c r="XEJ147" s="28"/>
      <c r="XEK147" s="28"/>
      <c r="XEL147" s="28"/>
      <c r="XEM147" s="28"/>
      <c r="XEN147" s="28"/>
      <c r="XEO147" s="28"/>
      <c r="XEP147" s="28"/>
      <c r="XEQ147" s="28"/>
      <c r="XER147" s="28"/>
      <c r="XES147" s="28"/>
      <c r="XET147" s="28"/>
      <c r="XEU147" s="28"/>
      <c r="XEV147" s="28"/>
      <c r="XEW147" s="28"/>
      <c r="XEX147" s="28"/>
      <c r="XEY147" s="28"/>
      <c r="XEZ147" s="28"/>
      <c r="XFA147" s="28"/>
      <c r="XFB147" s="28"/>
      <c r="XFC147" s="28"/>
      <c r="XFD147" s="28"/>
    </row>
    <row r="148" spans="1:42 16358:16384" s="3" customFormat="1" ht="19.05" customHeight="1">
      <c r="A148" s="109" t="str">
        <f ca="1">IF(B148=0,"",COUNTA($B$3:$B147))</f>
        <v/>
      </c>
      <c r="B148" s="111">
        <f ca="1">INDIRECT("员工信息表!B"&amp;COUNTA($B$3:$B147)+2)</f>
        <v>0</v>
      </c>
      <c r="C148" s="111"/>
      <c r="D148" s="111">
        <f>(COUNTIF($L148:$AP148,"出勤")+COUNTIF($L149:$AP149,"出勤"))*0.5</f>
        <v>0</v>
      </c>
      <c r="E148" s="111">
        <f>(COUNTIF($L148:$AP148,"事假")+COUNTIF($L149:$AP149,"事假"))*0.5</f>
        <v>0</v>
      </c>
      <c r="F148" s="111">
        <f>(COUNTIF($L148:$AP148,"病假")+COUNTIF($L149:$AP149,"病假"))*0.5</f>
        <v>0</v>
      </c>
      <c r="G148" s="111">
        <f>(COUNTIF($L148:$AP148,"休假")+COUNTIF($L149:$AP149,"休假"))*0.5</f>
        <v>0</v>
      </c>
      <c r="H148" s="111">
        <f>(COUNTIF($L148:$AP148,"缺勤")+COUNTIF($L149:$AP149,"缺勤"))*0.5</f>
        <v>0</v>
      </c>
      <c r="I148" s="111">
        <f>(COUNTIF($L148:$AP148,"放假")+COUNTIF($L149:$AP149,"放假"))*0.5</f>
        <v>0</v>
      </c>
      <c r="J148" s="113">
        <f>(SUM(L150:AP150))/$AO$2</f>
        <v>0</v>
      </c>
      <c r="K148" s="16" t="str">
        <f ca="1">IF(A148="","",IF(MOD(ROW(),3)=1,"上午",IF(MOD(ROW(),3)=2,"下午","加班")))</f>
        <v/>
      </c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25"/>
      <c r="XED148" s="28"/>
      <c r="XEE148" s="28"/>
      <c r="XEF148" s="28"/>
      <c r="XEG148" s="28"/>
      <c r="XEH148" s="28"/>
      <c r="XEI148" s="28"/>
      <c r="XEJ148" s="28"/>
      <c r="XEK148" s="28"/>
      <c r="XEL148" s="28"/>
      <c r="XEM148" s="28"/>
      <c r="XEN148" s="28"/>
      <c r="XEO148" s="28"/>
      <c r="XEP148" s="28"/>
      <c r="XEQ148" s="28"/>
      <c r="XER148" s="28"/>
      <c r="XES148" s="28"/>
      <c r="XET148" s="28"/>
      <c r="XEU148" s="28"/>
      <c r="XEV148" s="28"/>
      <c r="XEW148" s="28"/>
      <c r="XEX148" s="28"/>
      <c r="XEY148" s="28"/>
      <c r="XEZ148" s="28"/>
      <c r="XFA148" s="28"/>
      <c r="XFB148" s="28"/>
      <c r="XFC148" s="28"/>
      <c r="XFD148" s="28"/>
    </row>
    <row r="149" spans="1:42 16358:16384" s="3" customFormat="1" ht="19.05" customHeight="1">
      <c r="A149" s="109"/>
      <c r="B149" s="111"/>
      <c r="C149" s="111"/>
      <c r="D149" s="111"/>
      <c r="E149" s="111"/>
      <c r="F149" s="111"/>
      <c r="G149" s="111"/>
      <c r="H149" s="111"/>
      <c r="I149" s="111"/>
      <c r="J149" s="113"/>
      <c r="K149" s="18" t="str">
        <f ca="1">IF(A148="","",IF(MOD(ROW(),3)=1,"上午",IF(MOD(ROW(),3)=2,"下午","加班")))</f>
        <v/>
      </c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26"/>
      <c r="XED149" s="28"/>
      <c r="XEE149" s="28"/>
      <c r="XEF149" s="28"/>
      <c r="XEG149" s="28"/>
      <c r="XEH149" s="28"/>
      <c r="XEI149" s="28"/>
      <c r="XEJ149" s="28"/>
      <c r="XEK149" s="28"/>
      <c r="XEL149" s="28"/>
      <c r="XEM149" s="28"/>
      <c r="XEN149" s="28"/>
      <c r="XEO149" s="28"/>
      <c r="XEP149" s="28"/>
      <c r="XEQ149" s="28"/>
      <c r="XER149" s="28"/>
      <c r="XES149" s="28"/>
      <c r="XET149" s="28"/>
      <c r="XEU149" s="28"/>
      <c r="XEV149" s="28"/>
      <c r="XEW149" s="28"/>
      <c r="XEX149" s="28"/>
      <c r="XEY149" s="28"/>
      <c r="XEZ149" s="28"/>
      <c r="XFA149" s="28"/>
      <c r="XFB149" s="28"/>
      <c r="XFC149" s="28"/>
      <c r="XFD149" s="28"/>
    </row>
    <row r="150" spans="1:42 16358:16384" s="3" customFormat="1" ht="19.05" customHeight="1">
      <c r="A150" s="109"/>
      <c r="B150" s="111"/>
      <c r="C150" s="111"/>
      <c r="D150" s="111"/>
      <c r="E150" s="111"/>
      <c r="F150" s="111"/>
      <c r="G150" s="111"/>
      <c r="H150" s="111"/>
      <c r="I150" s="111"/>
      <c r="J150" s="113"/>
      <c r="K150" s="20" t="str">
        <f ca="1">IF(A148="","",IF(MOD(ROW(),3)=1,"上午",IF(MOD(ROW(),3)=2,"下午","加班")))</f>
        <v/>
      </c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7"/>
      <c r="XED150" s="28"/>
      <c r="XEE150" s="28"/>
      <c r="XEF150" s="28"/>
      <c r="XEG150" s="28"/>
      <c r="XEH150" s="28"/>
      <c r="XEI150" s="28"/>
      <c r="XEJ150" s="28"/>
      <c r="XEK150" s="28"/>
      <c r="XEL150" s="28"/>
      <c r="XEM150" s="28"/>
      <c r="XEN150" s="28"/>
      <c r="XEO150" s="28"/>
      <c r="XEP150" s="28"/>
      <c r="XEQ150" s="28"/>
      <c r="XER150" s="28"/>
      <c r="XES150" s="28"/>
      <c r="XET150" s="28"/>
      <c r="XEU150" s="28"/>
      <c r="XEV150" s="28"/>
      <c r="XEW150" s="28"/>
      <c r="XEX150" s="28"/>
      <c r="XEY150" s="28"/>
      <c r="XEZ150" s="28"/>
      <c r="XFA150" s="28"/>
      <c r="XFB150" s="28"/>
      <c r="XFC150" s="28"/>
      <c r="XFD150" s="28"/>
    </row>
    <row r="151" spans="1:42 16358:16384" s="3" customFormat="1" ht="19.05" customHeight="1">
      <c r="A151" s="109" t="str">
        <f ca="1">IF(B151=0,"",COUNTA($B$3:$B150))</f>
        <v/>
      </c>
      <c r="B151" s="111">
        <f ca="1">INDIRECT("员工信息表!B"&amp;COUNTA($B$3:$B150)+2)</f>
        <v>0</v>
      </c>
      <c r="C151" s="111"/>
      <c r="D151" s="111">
        <f>(COUNTIF($L151:$AP151,"出勤")+COUNTIF($L152:$AP152,"出勤"))*0.5</f>
        <v>0</v>
      </c>
      <c r="E151" s="111">
        <f>(COUNTIF($L151:$AP151,"事假")+COUNTIF($L152:$AP152,"事假"))*0.5</f>
        <v>0</v>
      </c>
      <c r="F151" s="111">
        <f>(COUNTIF($L151:$AP151,"病假")+COUNTIF($L152:$AP152,"病假"))*0.5</f>
        <v>0</v>
      </c>
      <c r="G151" s="111">
        <f>(COUNTIF($L151:$AP151,"休假")+COUNTIF($L152:$AP152,"休假"))*0.5</f>
        <v>0</v>
      </c>
      <c r="H151" s="111">
        <f>(COUNTIF($L151:$AP151,"缺勤")+COUNTIF($L152:$AP152,"缺勤"))*0.5</f>
        <v>0</v>
      </c>
      <c r="I151" s="111">
        <f>(COUNTIF($L151:$AP151,"放假")+COUNTIF($L152:$AP152,"放假"))*0.5</f>
        <v>0</v>
      </c>
      <c r="J151" s="113">
        <f>(SUM(L153:AP153))/$AO$2</f>
        <v>0</v>
      </c>
      <c r="K151" s="16" t="str">
        <f ca="1">IF(A151="","",IF(MOD(ROW(),3)=1,"上午",IF(MOD(ROW(),3)=2,"下午","加班")))</f>
        <v/>
      </c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25"/>
      <c r="XED151" s="28"/>
      <c r="XEE151" s="28"/>
      <c r="XEF151" s="28"/>
      <c r="XEG151" s="28"/>
      <c r="XEH151" s="28"/>
      <c r="XEI151" s="28"/>
      <c r="XEJ151" s="28"/>
      <c r="XEK151" s="28"/>
      <c r="XEL151" s="28"/>
      <c r="XEM151" s="28"/>
      <c r="XEN151" s="28"/>
      <c r="XEO151" s="28"/>
      <c r="XEP151" s="28"/>
      <c r="XEQ151" s="28"/>
      <c r="XER151" s="28"/>
      <c r="XES151" s="28"/>
      <c r="XET151" s="28"/>
      <c r="XEU151" s="28"/>
      <c r="XEV151" s="28"/>
      <c r="XEW151" s="28"/>
      <c r="XEX151" s="28"/>
      <c r="XEY151" s="28"/>
      <c r="XEZ151" s="28"/>
      <c r="XFA151" s="28"/>
      <c r="XFB151" s="28"/>
      <c r="XFC151" s="28"/>
      <c r="XFD151" s="28"/>
    </row>
    <row r="152" spans="1:42 16358:16384" s="3" customFormat="1" ht="19.05" customHeight="1">
      <c r="A152" s="109"/>
      <c r="B152" s="111"/>
      <c r="C152" s="111"/>
      <c r="D152" s="111"/>
      <c r="E152" s="111"/>
      <c r="F152" s="111"/>
      <c r="G152" s="111"/>
      <c r="H152" s="111"/>
      <c r="I152" s="111"/>
      <c r="J152" s="113"/>
      <c r="K152" s="18" t="str">
        <f ca="1">IF(A151="","",IF(MOD(ROW(),3)=1,"上午",IF(MOD(ROW(),3)=2,"下午","加班")))</f>
        <v/>
      </c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26"/>
      <c r="XED152" s="28"/>
      <c r="XEE152" s="28"/>
      <c r="XEF152" s="28"/>
      <c r="XEG152" s="28"/>
      <c r="XEH152" s="28"/>
      <c r="XEI152" s="28"/>
      <c r="XEJ152" s="28"/>
      <c r="XEK152" s="28"/>
      <c r="XEL152" s="28"/>
      <c r="XEM152" s="28"/>
      <c r="XEN152" s="28"/>
      <c r="XEO152" s="28"/>
      <c r="XEP152" s="28"/>
      <c r="XEQ152" s="28"/>
      <c r="XER152" s="28"/>
      <c r="XES152" s="28"/>
      <c r="XET152" s="28"/>
      <c r="XEU152" s="28"/>
      <c r="XEV152" s="28"/>
      <c r="XEW152" s="28"/>
      <c r="XEX152" s="28"/>
      <c r="XEY152" s="28"/>
      <c r="XEZ152" s="28"/>
      <c r="XFA152" s="28"/>
      <c r="XFB152" s="28"/>
      <c r="XFC152" s="28"/>
      <c r="XFD152" s="28"/>
    </row>
    <row r="153" spans="1:42 16358:16384" s="3" customFormat="1" ht="19.05" customHeight="1">
      <c r="A153" s="109"/>
      <c r="B153" s="111"/>
      <c r="C153" s="111"/>
      <c r="D153" s="111"/>
      <c r="E153" s="111"/>
      <c r="F153" s="111"/>
      <c r="G153" s="111"/>
      <c r="H153" s="111"/>
      <c r="I153" s="111"/>
      <c r="J153" s="113"/>
      <c r="K153" s="20" t="str">
        <f ca="1">IF(A151="","",IF(MOD(ROW(),3)=1,"上午",IF(MOD(ROW(),3)=2,"下午","加班")))</f>
        <v/>
      </c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7"/>
      <c r="XED153" s="28"/>
      <c r="XEE153" s="28"/>
      <c r="XEF153" s="28"/>
      <c r="XEG153" s="28"/>
      <c r="XEH153" s="28"/>
      <c r="XEI153" s="28"/>
      <c r="XEJ153" s="28"/>
      <c r="XEK153" s="28"/>
      <c r="XEL153" s="28"/>
      <c r="XEM153" s="28"/>
      <c r="XEN153" s="28"/>
      <c r="XEO153" s="28"/>
      <c r="XEP153" s="28"/>
      <c r="XEQ153" s="28"/>
      <c r="XER153" s="28"/>
      <c r="XES153" s="28"/>
      <c r="XET153" s="28"/>
      <c r="XEU153" s="28"/>
      <c r="XEV153" s="28"/>
      <c r="XEW153" s="28"/>
      <c r="XEX153" s="28"/>
      <c r="XEY153" s="28"/>
      <c r="XEZ153" s="28"/>
      <c r="XFA153" s="28"/>
      <c r="XFB153" s="28"/>
      <c r="XFC153" s="28"/>
      <c r="XFD153" s="28"/>
    </row>
    <row r="154" spans="1:42 16358:16384" s="3" customFormat="1" ht="19.05" customHeight="1">
      <c r="A154" s="109" t="str">
        <f ca="1">IF(B154=0,"",COUNTA($B$3:$B153))</f>
        <v/>
      </c>
      <c r="B154" s="111">
        <f ca="1">INDIRECT("员工信息表!B"&amp;COUNTA($B$3:$B153)+2)</f>
        <v>0</v>
      </c>
      <c r="C154" s="111"/>
      <c r="D154" s="111">
        <f>(COUNTIF($L154:$AP154,"出勤")+COUNTIF($L155:$AP155,"出勤"))*0.5</f>
        <v>0</v>
      </c>
      <c r="E154" s="111">
        <f>(COUNTIF($L154:$AP154,"事假")+COUNTIF($L155:$AP155,"事假"))*0.5</f>
        <v>0</v>
      </c>
      <c r="F154" s="111">
        <f>(COUNTIF($L154:$AP154,"病假")+COUNTIF($L155:$AP155,"病假"))*0.5</f>
        <v>0</v>
      </c>
      <c r="G154" s="111">
        <f>(COUNTIF($L154:$AP154,"休假")+COUNTIF($L155:$AP155,"休假"))*0.5</f>
        <v>0</v>
      </c>
      <c r="H154" s="111">
        <f>(COUNTIF($L154:$AP154,"缺勤")+COUNTIF($L155:$AP155,"缺勤"))*0.5</f>
        <v>0</v>
      </c>
      <c r="I154" s="111">
        <f>(COUNTIF($L154:$AP154,"放假")+COUNTIF($L155:$AP155,"放假"))*0.5</f>
        <v>0</v>
      </c>
      <c r="J154" s="113">
        <f>(SUM(L156:AP156))/$AO$2</f>
        <v>0</v>
      </c>
      <c r="K154" s="16" t="str">
        <f ca="1">IF(A154="","",IF(MOD(ROW(),3)=1,"上午",IF(MOD(ROW(),3)=2,"下午","加班")))</f>
        <v/>
      </c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25"/>
      <c r="XED154" s="28"/>
      <c r="XEE154" s="28"/>
      <c r="XEF154" s="28"/>
      <c r="XEG154" s="28"/>
      <c r="XEH154" s="28"/>
      <c r="XEI154" s="28"/>
      <c r="XEJ154" s="28"/>
      <c r="XEK154" s="28"/>
      <c r="XEL154" s="28"/>
      <c r="XEM154" s="28"/>
      <c r="XEN154" s="28"/>
      <c r="XEO154" s="28"/>
      <c r="XEP154" s="28"/>
      <c r="XEQ154" s="28"/>
      <c r="XER154" s="28"/>
      <c r="XES154" s="28"/>
      <c r="XET154" s="28"/>
      <c r="XEU154" s="28"/>
      <c r="XEV154" s="28"/>
      <c r="XEW154" s="28"/>
      <c r="XEX154" s="28"/>
      <c r="XEY154" s="28"/>
      <c r="XEZ154" s="28"/>
      <c r="XFA154" s="28"/>
      <c r="XFB154" s="28"/>
      <c r="XFC154" s="28"/>
      <c r="XFD154" s="28"/>
    </row>
    <row r="155" spans="1:42 16358:16384" s="3" customFormat="1" ht="19.05" customHeight="1">
      <c r="A155" s="109"/>
      <c r="B155" s="111"/>
      <c r="C155" s="111"/>
      <c r="D155" s="111"/>
      <c r="E155" s="111"/>
      <c r="F155" s="111"/>
      <c r="G155" s="111"/>
      <c r="H155" s="111"/>
      <c r="I155" s="111"/>
      <c r="J155" s="113"/>
      <c r="K155" s="18" t="str">
        <f ca="1">IF(A154="","",IF(MOD(ROW(),3)=1,"上午",IF(MOD(ROW(),3)=2,"下午","加班")))</f>
        <v/>
      </c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26"/>
      <c r="XED155" s="28"/>
      <c r="XEE155" s="28"/>
      <c r="XEF155" s="28"/>
      <c r="XEG155" s="28"/>
      <c r="XEH155" s="28"/>
      <c r="XEI155" s="28"/>
      <c r="XEJ155" s="28"/>
      <c r="XEK155" s="28"/>
      <c r="XEL155" s="28"/>
      <c r="XEM155" s="28"/>
      <c r="XEN155" s="28"/>
      <c r="XEO155" s="28"/>
      <c r="XEP155" s="28"/>
      <c r="XEQ155" s="28"/>
      <c r="XER155" s="28"/>
      <c r="XES155" s="28"/>
      <c r="XET155" s="28"/>
      <c r="XEU155" s="28"/>
      <c r="XEV155" s="28"/>
      <c r="XEW155" s="28"/>
      <c r="XEX155" s="28"/>
      <c r="XEY155" s="28"/>
      <c r="XEZ155" s="28"/>
      <c r="XFA155" s="28"/>
      <c r="XFB155" s="28"/>
      <c r="XFC155" s="28"/>
      <c r="XFD155" s="28"/>
    </row>
    <row r="156" spans="1:42 16358:16384" s="3" customFormat="1" ht="19.05" customHeight="1">
      <c r="A156" s="109"/>
      <c r="B156" s="111"/>
      <c r="C156" s="111"/>
      <c r="D156" s="111"/>
      <c r="E156" s="111"/>
      <c r="F156" s="111"/>
      <c r="G156" s="111"/>
      <c r="H156" s="111"/>
      <c r="I156" s="111"/>
      <c r="J156" s="113"/>
      <c r="K156" s="20" t="str">
        <f ca="1">IF(A154="","",IF(MOD(ROW(),3)=1,"上午",IF(MOD(ROW(),3)=2,"下午","加班")))</f>
        <v/>
      </c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  <c r="AP156" s="27"/>
      <c r="XED156" s="28"/>
      <c r="XEE156" s="28"/>
      <c r="XEF156" s="28"/>
      <c r="XEG156" s="28"/>
      <c r="XEH156" s="28"/>
      <c r="XEI156" s="28"/>
      <c r="XEJ156" s="28"/>
      <c r="XEK156" s="28"/>
      <c r="XEL156" s="28"/>
      <c r="XEM156" s="28"/>
      <c r="XEN156" s="28"/>
      <c r="XEO156" s="28"/>
      <c r="XEP156" s="28"/>
      <c r="XEQ156" s="28"/>
      <c r="XER156" s="28"/>
      <c r="XES156" s="28"/>
      <c r="XET156" s="28"/>
      <c r="XEU156" s="28"/>
      <c r="XEV156" s="28"/>
      <c r="XEW156" s="28"/>
      <c r="XEX156" s="28"/>
      <c r="XEY156" s="28"/>
      <c r="XEZ156" s="28"/>
      <c r="XFA156" s="28"/>
      <c r="XFB156" s="28"/>
      <c r="XFC156" s="28"/>
      <c r="XFD156" s="28"/>
    </row>
    <row r="157" spans="1:42 16358:16384" s="3" customFormat="1" ht="19.05" customHeight="1">
      <c r="A157" s="109" t="str">
        <f ca="1">IF(B157=0,"",COUNTA($B$3:$B156))</f>
        <v/>
      </c>
      <c r="B157" s="111">
        <f ca="1">INDIRECT("员工信息表!B"&amp;COUNTA($B$3:$B156)+2)</f>
        <v>0</v>
      </c>
      <c r="C157" s="111"/>
      <c r="D157" s="111">
        <f>(COUNTIF($L157:$AP157,"出勤")+COUNTIF($L158:$AP158,"出勤"))*0.5</f>
        <v>0</v>
      </c>
      <c r="E157" s="111">
        <f>(COUNTIF($L157:$AP157,"事假")+COUNTIF($L158:$AP158,"事假"))*0.5</f>
        <v>0</v>
      </c>
      <c r="F157" s="111">
        <f>(COUNTIF($L157:$AP157,"病假")+COUNTIF($L158:$AP158,"病假"))*0.5</f>
        <v>0</v>
      </c>
      <c r="G157" s="111">
        <f>(COUNTIF($L157:$AP157,"休假")+COUNTIF($L158:$AP158,"休假"))*0.5</f>
        <v>0</v>
      </c>
      <c r="H157" s="111">
        <f>(COUNTIF($L157:$AP157,"缺勤")+COUNTIF($L158:$AP158,"缺勤"))*0.5</f>
        <v>0</v>
      </c>
      <c r="I157" s="111">
        <f>(COUNTIF($L157:$AP157,"放假")+COUNTIF($L158:$AP158,"放假"))*0.5</f>
        <v>0</v>
      </c>
      <c r="J157" s="113">
        <f>(SUM(L159:AP159))/$AO$2</f>
        <v>0</v>
      </c>
      <c r="K157" s="16" t="str">
        <f ca="1">IF(A157="","",IF(MOD(ROW(),3)=1,"上午",IF(MOD(ROW(),3)=2,"下午","加班")))</f>
        <v/>
      </c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25"/>
      <c r="XED157" s="28"/>
      <c r="XEE157" s="28"/>
      <c r="XEF157" s="28"/>
      <c r="XEG157" s="28"/>
      <c r="XEH157" s="28"/>
      <c r="XEI157" s="28"/>
      <c r="XEJ157" s="28"/>
      <c r="XEK157" s="28"/>
      <c r="XEL157" s="28"/>
      <c r="XEM157" s="28"/>
      <c r="XEN157" s="28"/>
      <c r="XEO157" s="28"/>
      <c r="XEP157" s="28"/>
      <c r="XEQ157" s="28"/>
      <c r="XER157" s="28"/>
      <c r="XES157" s="28"/>
      <c r="XET157" s="28"/>
      <c r="XEU157" s="28"/>
      <c r="XEV157" s="28"/>
      <c r="XEW157" s="28"/>
      <c r="XEX157" s="28"/>
      <c r="XEY157" s="28"/>
      <c r="XEZ157" s="28"/>
      <c r="XFA157" s="28"/>
      <c r="XFB157" s="28"/>
      <c r="XFC157" s="28"/>
      <c r="XFD157" s="28"/>
    </row>
    <row r="158" spans="1:42 16358:16384" s="3" customFormat="1" ht="19.05" customHeight="1">
      <c r="A158" s="109"/>
      <c r="B158" s="111"/>
      <c r="C158" s="111"/>
      <c r="D158" s="111"/>
      <c r="E158" s="111"/>
      <c r="F158" s="111"/>
      <c r="G158" s="111"/>
      <c r="H158" s="111"/>
      <c r="I158" s="111"/>
      <c r="J158" s="113"/>
      <c r="K158" s="18" t="str">
        <f ca="1">IF(A157="","",IF(MOD(ROW(),3)=1,"上午",IF(MOD(ROW(),3)=2,"下午","加班")))</f>
        <v/>
      </c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26"/>
      <c r="XED158" s="28"/>
      <c r="XEE158" s="28"/>
      <c r="XEF158" s="28"/>
      <c r="XEG158" s="28"/>
      <c r="XEH158" s="28"/>
      <c r="XEI158" s="28"/>
      <c r="XEJ158" s="28"/>
      <c r="XEK158" s="28"/>
      <c r="XEL158" s="28"/>
      <c r="XEM158" s="28"/>
      <c r="XEN158" s="28"/>
      <c r="XEO158" s="28"/>
      <c r="XEP158" s="28"/>
      <c r="XEQ158" s="28"/>
      <c r="XER158" s="28"/>
      <c r="XES158" s="28"/>
      <c r="XET158" s="28"/>
      <c r="XEU158" s="28"/>
      <c r="XEV158" s="28"/>
      <c r="XEW158" s="28"/>
      <c r="XEX158" s="28"/>
      <c r="XEY158" s="28"/>
      <c r="XEZ158" s="28"/>
      <c r="XFA158" s="28"/>
      <c r="XFB158" s="28"/>
      <c r="XFC158" s="28"/>
      <c r="XFD158" s="28"/>
    </row>
    <row r="159" spans="1:42 16358:16384" s="3" customFormat="1" ht="19.05" customHeight="1">
      <c r="A159" s="109"/>
      <c r="B159" s="111"/>
      <c r="C159" s="111"/>
      <c r="D159" s="111"/>
      <c r="E159" s="111"/>
      <c r="F159" s="111"/>
      <c r="G159" s="111"/>
      <c r="H159" s="111"/>
      <c r="I159" s="111"/>
      <c r="J159" s="113"/>
      <c r="K159" s="20" t="str">
        <f ca="1">IF(A157="","",IF(MOD(ROW(),3)=1,"上午",IF(MOD(ROW(),3)=2,"下午","加班")))</f>
        <v/>
      </c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  <c r="AP159" s="27"/>
      <c r="XED159" s="28"/>
      <c r="XEE159" s="28"/>
      <c r="XEF159" s="28"/>
      <c r="XEG159" s="28"/>
      <c r="XEH159" s="28"/>
      <c r="XEI159" s="28"/>
      <c r="XEJ159" s="28"/>
      <c r="XEK159" s="28"/>
      <c r="XEL159" s="28"/>
      <c r="XEM159" s="28"/>
      <c r="XEN159" s="28"/>
      <c r="XEO159" s="28"/>
      <c r="XEP159" s="28"/>
      <c r="XEQ159" s="28"/>
      <c r="XER159" s="28"/>
      <c r="XES159" s="28"/>
      <c r="XET159" s="28"/>
      <c r="XEU159" s="28"/>
      <c r="XEV159" s="28"/>
      <c r="XEW159" s="28"/>
      <c r="XEX159" s="28"/>
      <c r="XEY159" s="28"/>
      <c r="XEZ159" s="28"/>
      <c r="XFA159" s="28"/>
      <c r="XFB159" s="28"/>
      <c r="XFC159" s="28"/>
      <c r="XFD159" s="28"/>
    </row>
    <row r="160" spans="1:42 16358:16384" s="3" customFormat="1" ht="19.05" customHeight="1">
      <c r="A160" s="109" t="str">
        <f ca="1">IF(B160=0,"",COUNTA($B$3:$B159))</f>
        <v/>
      </c>
      <c r="B160" s="111">
        <f ca="1">INDIRECT("员工信息表!B"&amp;COUNTA($B$3:$B159)+2)</f>
        <v>0</v>
      </c>
      <c r="C160" s="111"/>
      <c r="D160" s="111">
        <f>(COUNTIF($L160:$AP160,"出勤")+COUNTIF($L161:$AP161,"出勤"))*0.5</f>
        <v>0</v>
      </c>
      <c r="E160" s="111">
        <f>(COUNTIF($L160:$AP160,"事假")+COUNTIF($L161:$AP161,"事假"))*0.5</f>
        <v>0</v>
      </c>
      <c r="F160" s="111">
        <f>(COUNTIF($L160:$AP160,"病假")+COUNTIF($L161:$AP161,"病假"))*0.5</f>
        <v>0</v>
      </c>
      <c r="G160" s="111">
        <f>(COUNTIF($L160:$AP160,"休假")+COUNTIF($L161:$AP161,"休假"))*0.5</f>
        <v>0</v>
      </c>
      <c r="H160" s="111">
        <f>(COUNTIF($L160:$AP160,"缺勤")+COUNTIF($L161:$AP161,"缺勤"))*0.5</f>
        <v>0</v>
      </c>
      <c r="I160" s="111">
        <f>(COUNTIF($L160:$AP160,"放假")+COUNTIF($L161:$AP161,"放假"))*0.5</f>
        <v>0</v>
      </c>
      <c r="J160" s="113">
        <f>(SUM(L162:AP162))/$AO$2</f>
        <v>0</v>
      </c>
      <c r="K160" s="16" t="str">
        <f ca="1">IF(A160="","",IF(MOD(ROW(),3)=1,"上午",IF(MOD(ROW(),3)=2,"下午","加班")))</f>
        <v/>
      </c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25"/>
      <c r="XED160" s="28"/>
      <c r="XEE160" s="28"/>
      <c r="XEF160" s="28"/>
      <c r="XEG160" s="28"/>
      <c r="XEH160" s="28"/>
      <c r="XEI160" s="28"/>
      <c r="XEJ160" s="28"/>
      <c r="XEK160" s="28"/>
      <c r="XEL160" s="28"/>
      <c r="XEM160" s="28"/>
      <c r="XEN160" s="28"/>
      <c r="XEO160" s="28"/>
      <c r="XEP160" s="28"/>
      <c r="XEQ160" s="28"/>
      <c r="XER160" s="28"/>
      <c r="XES160" s="28"/>
      <c r="XET160" s="28"/>
      <c r="XEU160" s="28"/>
      <c r="XEV160" s="28"/>
      <c r="XEW160" s="28"/>
      <c r="XEX160" s="28"/>
      <c r="XEY160" s="28"/>
      <c r="XEZ160" s="28"/>
      <c r="XFA160" s="28"/>
      <c r="XFB160" s="28"/>
      <c r="XFC160" s="28"/>
      <c r="XFD160" s="28"/>
    </row>
    <row r="161" spans="1:42 16358:16384" s="3" customFormat="1" ht="19.05" customHeight="1">
      <c r="A161" s="109"/>
      <c r="B161" s="111"/>
      <c r="C161" s="111"/>
      <c r="D161" s="111"/>
      <c r="E161" s="111"/>
      <c r="F161" s="111"/>
      <c r="G161" s="111"/>
      <c r="H161" s="111"/>
      <c r="I161" s="111"/>
      <c r="J161" s="113"/>
      <c r="K161" s="18" t="str">
        <f ca="1">IF(A160="","",IF(MOD(ROW(),3)=1,"上午",IF(MOD(ROW(),3)=2,"下午","加班")))</f>
        <v/>
      </c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26"/>
      <c r="XED161" s="28"/>
      <c r="XEE161" s="28"/>
      <c r="XEF161" s="28"/>
      <c r="XEG161" s="28"/>
      <c r="XEH161" s="28"/>
      <c r="XEI161" s="28"/>
      <c r="XEJ161" s="28"/>
      <c r="XEK161" s="28"/>
      <c r="XEL161" s="28"/>
      <c r="XEM161" s="28"/>
      <c r="XEN161" s="28"/>
      <c r="XEO161" s="28"/>
      <c r="XEP161" s="28"/>
      <c r="XEQ161" s="28"/>
      <c r="XER161" s="28"/>
      <c r="XES161" s="28"/>
      <c r="XET161" s="28"/>
      <c r="XEU161" s="28"/>
      <c r="XEV161" s="28"/>
      <c r="XEW161" s="28"/>
      <c r="XEX161" s="28"/>
      <c r="XEY161" s="28"/>
      <c r="XEZ161" s="28"/>
      <c r="XFA161" s="28"/>
      <c r="XFB161" s="28"/>
      <c r="XFC161" s="28"/>
      <c r="XFD161" s="28"/>
    </row>
    <row r="162" spans="1:42 16358:16384" s="3" customFormat="1" ht="19.05" customHeight="1">
      <c r="A162" s="109"/>
      <c r="B162" s="111"/>
      <c r="C162" s="111"/>
      <c r="D162" s="111"/>
      <c r="E162" s="111"/>
      <c r="F162" s="111"/>
      <c r="G162" s="111"/>
      <c r="H162" s="111"/>
      <c r="I162" s="111"/>
      <c r="J162" s="113"/>
      <c r="K162" s="20" t="str">
        <f ca="1">IF(A160="","",IF(MOD(ROW(),3)=1,"上午",IF(MOD(ROW(),3)=2,"下午","加班")))</f>
        <v/>
      </c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7"/>
      <c r="XED162" s="28"/>
      <c r="XEE162" s="28"/>
      <c r="XEF162" s="28"/>
      <c r="XEG162" s="28"/>
      <c r="XEH162" s="28"/>
      <c r="XEI162" s="28"/>
      <c r="XEJ162" s="28"/>
      <c r="XEK162" s="28"/>
      <c r="XEL162" s="28"/>
      <c r="XEM162" s="28"/>
      <c r="XEN162" s="28"/>
      <c r="XEO162" s="28"/>
      <c r="XEP162" s="28"/>
      <c r="XEQ162" s="28"/>
      <c r="XER162" s="28"/>
      <c r="XES162" s="28"/>
      <c r="XET162" s="28"/>
      <c r="XEU162" s="28"/>
      <c r="XEV162" s="28"/>
      <c r="XEW162" s="28"/>
      <c r="XEX162" s="28"/>
      <c r="XEY162" s="28"/>
      <c r="XEZ162" s="28"/>
      <c r="XFA162" s="28"/>
      <c r="XFB162" s="28"/>
      <c r="XFC162" s="28"/>
      <c r="XFD162" s="28"/>
    </row>
    <row r="163" spans="1:42 16358:16384" s="3" customFormat="1" ht="19.05" customHeight="1">
      <c r="A163" s="109" t="str">
        <f ca="1">IF(B163=0,"",COUNTA($B$3:$B162))</f>
        <v/>
      </c>
      <c r="B163" s="111">
        <f ca="1">INDIRECT("员工信息表!B"&amp;COUNTA($B$3:$B162)+2)</f>
        <v>0</v>
      </c>
      <c r="C163" s="111"/>
      <c r="D163" s="111">
        <f>(COUNTIF($L163:$AP163,"出勤")+COUNTIF($L164:$AP164,"出勤"))*0.5</f>
        <v>0</v>
      </c>
      <c r="E163" s="111">
        <f>(COUNTIF($L163:$AP163,"事假")+COUNTIF($L164:$AP164,"事假"))*0.5</f>
        <v>0</v>
      </c>
      <c r="F163" s="111">
        <f>(COUNTIF($L163:$AP163,"病假")+COUNTIF($L164:$AP164,"病假"))*0.5</f>
        <v>0</v>
      </c>
      <c r="G163" s="111">
        <f>(COUNTIF($L163:$AP163,"休假")+COUNTIF($L164:$AP164,"休假"))*0.5</f>
        <v>0</v>
      </c>
      <c r="H163" s="111">
        <f>(COUNTIF($L163:$AP163,"缺勤")+COUNTIF($L164:$AP164,"缺勤"))*0.5</f>
        <v>0</v>
      </c>
      <c r="I163" s="111">
        <f>(COUNTIF($L163:$AP163,"放假")+COUNTIF($L164:$AP164,"放假"))*0.5</f>
        <v>0</v>
      </c>
      <c r="J163" s="113">
        <f>(SUM(L165:AP165))/$AO$2</f>
        <v>0</v>
      </c>
      <c r="K163" s="16" t="str">
        <f ca="1">IF(A163="","",IF(MOD(ROW(),3)=1,"上午",IF(MOD(ROW(),3)=2,"下午","加班")))</f>
        <v/>
      </c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25"/>
      <c r="XED163" s="28"/>
      <c r="XEE163" s="28"/>
      <c r="XEF163" s="28"/>
      <c r="XEG163" s="28"/>
      <c r="XEH163" s="28"/>
      <c r="XEI163" s="28"/>
      <c r="XEJ163" s="28"/>
      <c r="XEK163" s="28"/>
      <c r="XEL163" s="28"/>
      <c r="XEM163" s="28"/>
      <c r="XEN163" s="28"/>
      <c r="XEO163" s="28"/>
      <c r="XEP163" s="28"/>
      <c r="XEQ163" s="28"/>
      <c r="XER163" s="28"/>
      <c r="XES163" s="28"/>
      <c r="XET163" s="28"/>
      <c r="XEU163" s="28"/>
      <c r="XEV163" s="28"/>
      <c r="XEW163" s="28"/>
      <c r="XEX163" s="28"/>
      <c r="XEY163" s="28"/>
      <c r="XEZ163" s="28"/>
      <c r="XFA163" s="28"/>
      <c r="XFB163" s="28"/>
      <c r="XFC163" s="28"/>
      <c r="XFD163" s="28"/>
    </row>
    <row r="164" spans="1:42 16358:16384" s="3" customFormat="1" ht="19.05" customHeight="1">
      <c r="A164" s="109"/>
      <c r="B164" s="111"/>
      <c r="C164" s="111"/>
      <c r="D164" s="111"/>
      <c r="E164" s="111"/>
      <c r="F164" s="111"/>
      <c r="G164" s="111"/>
      <c r="H164" s="111"/>
      <c r="I164" s="111"/>
      <c r="J164" s="113"/>
      <c r="K164" s="18" t="str">
        <f ca="1">IF(A163="","",IF(MOD(ROW(),3)=1,"上午",IF(MOD(ROW(),3)=2,"下午","加班")))</f>
        <v/>
      </c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26"/>
      <c r="XED164" s="28"/>
      <c r="XEE164" s="28"/>
      <c r="XEF164" s="28"/>
      <c r="XEG164" s="28"/>
      <c r="XEH164" s="28"/>
      <c r="XEI164" s="28"/>
      <c r="XEJ164" s="28"/>
      <c r="XEK164" s="28"/>
      <c r="XEL164" s="28"/>
      <c r="XEM164" s="28"/>
      <c r="XEN164" s="28"/>
      <c r="XEO164" s="28"/>
      <c r="XEP164" s="28"/>
      <c r="XEQ164" s="28"/>
      <c r="XER164" s="28"/>
      <c r="XES164" s="28"/>
      <c r="XET164" s="28"/>
      <c r="XEU164" s="28"/>
      <c r="XEV164" s="28"/>
      <c r="XEW164" s="28"/>
      <c r="XEX164" s="28"/>
      <c r="XEY164" s="28"/>
      <c r="XEZ164" s="28"/>
      <c r="XFA164" s="28"/>
      <c r="XFB164" s="28"/>
      <c r="XFC164" s="28"/>
      <c r="XFD164" s="28"/>
    </row>
    <row r="165" spans="1:42 16358:16384" s="3" customFormat="1" ht="19.05" customHeight="1">
      <c r="A165" s="109"/>
      <c r="B165" s="111"/>
      <c r="C165" s="111"/>
      <c r="D165" s="111"/>
      <c r="E165" s="111"/>
      <c r="F165" s="111"/>
      <c r="G165" s="111"/>
      <c r="H165" s="111"/>
      <c r="I165" s="111"/>
      <c r="J165" s="113"/>
      <c r="K165" s="20" t="str">
        <f ca="1">IF(A163="","",IF(MOD(ROW(),3)=1,"上午",IF(MOD(ROW(),3)=2,"下午","加班")))</f>
        <v/>
      </c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7"/>
      <c r="XED165" s="28"/>
      <c r="XEE165" s="28"/>
      <c r="XEF165" s="28"/>
      <c r="XEG165" s="28"/>
      <c r="XEH165" s="28"/>
      <c r="XEI165" s="28"/>
      <c r="XEJ165" s="28"/>
      <c r="XEK165" s="28"/>
      <c r="XEL165" s="28"/>
      <c r="XEM165" s="28"/>
      <c r="XEN165" s="28"/>
      <c r="XEO165" s="28"/>
      <c r="XEP165" s="28"/>
      <c r="XEQ165" s="28"/>
      <c r="XER165" s="28"/>
      <c r="XES165" s="28"/>
      <c r="XET165" s="28"/>
      <c r="XEU165" s="28"/>
      <c r="XEV165" s="28"/>
      <c r="XEW165" s="28"/>
      <c r="XEX165" s="28"/>
      <c r="XEY165" s="28"/>
      <c r="XEZ165" s="28"/>
      <c r="XFA165" s="28"/>
      <c r="XFB165" s="28"/>
      <c r="XFC165" s="28"/>
      <c r="XFD165" s="28"/>
    </row>
    <row r="166" spans="1:42 16358:16384" s="3" customFormat="1" ht="19.05" customHeight="1">
      <c r="A166" s="109" t="str">
        <f ca="1">IF(B166=0,"",COUNTA($B$3:$B165))</f>
        <v/>
      </c>
      <c r="B166" s="111">
        <f ca="1">INDIRECT("员工信息表!B"&amp;COUNTA($B$3:$B165)+2)</f>
        <v>0</v>
      </c>
      <c r="C166" s="111"/>
      <c r="D166" s="111">
        <f>(COUNTIF($L166:$AP166,"出勤")+COUNTIF($L167:$AP167,"出勤"))*0.5</f>
        <v>0</v>
      </c>
      <c r="E166" s="111">
        <f>(COUNTIF($L166:$AP166,"事假")+COUNTIF($L167:$AP167,"事假"))*0.5</f>
        <v>0</v>
      </c>
      <c r="F166" s="111">
        <f>(COUNTIF($L166:$AP166,"病假")+COUNTIF($L167:$AP167,"病假"))*0.5</f>
        <v>0</v>
      </c>
      <c r="G166" s="111">
        <f>(COUNTIF($L166:$AP166,"休假")+COUNTIF($L167:$AP167,"休假"))*0.5</f>
        <v>0</v>
      </c>
      <c r="H166" s="111">
        <f>(COUNTIF($L166:$AP166,"缺勤")+COUNTIF($L167:$AP167,"缺勤"))*0.5</f>
        <v>0</v>
      </c>
      <c r="I166" s="111">
        <f>(COUNTIF($L166:$AP166,"放假")+COUNTIF($L167:$AP167,"放假"))*0.5</f>
        <v>0</v>
      </c>
      <c r="J166" s="113">
        <f>(SUM(L168:AP168))/$AO$2</f>
        <v>0</v>
      </c>
      <c r="K166" s="16" t="str">
        <f ca="1">IF(A166="","",IF(MOD(ROW(),3)=1,"上午",IF(MOD(ROW(),3)=2,"下午","加班")))</f>
        <v/>
      </c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25"/>
      <c r="XED166" s="28"/>
      <c r="XEE166" s="28"/>
      <c r="XEF166" s="28"/>
      <c r="XEG166" s="28"/>
      <c r="XEH166" s="28"/>
      <c r="XEI166" s="28"/>
      <c r="XEJ166" s="28"/>
      <c r="XEK166" s="28"/>
      <c r="XEL166" s="28"/>
      <c r="XEM166" s="28"/>
      <c r="XEN166" s="28"/>
      <c r="XEO166" s="28"/>
      <c r="XEP166" s="28"/>
      <c r="XEQ166" s="28"/>
      <c r="XER166" s="28"/>
      <c r="XES166" s="28"/>
      <c r="XET166" s="28"/>
      <c r="XEU166" s="28"/>
      <c r="XEV166" s="28"/>
      <c r="XEW166" s="28"/>
      <c r="XEX166" s="28"/>
      <c r="XEY166" s="28"/>
      <c r="XEZ166" s="28"/>
      <c r="XFA166" s="28"/>
      <c r="XFB166" s="28"/>
      <c r="XFC166" s="28"/>
      <c r="XFD166" s="28"/>
    </row>
    <row r="167" spans="1:42 16358:16384" s="3" customFormat="1" ht="19.05" customHeight="1">
      <c r="A167" s="109"/>
      <c r="B167" s="111"/>
      <c r="C167" s="111"/>
      <c r="D167" s="111"/>
      <c r="E167" s="111"/>
      <c r="F167" s="111"/>
      <c r="G167" s="111"/>
      <c r="H167" s="111"/>
      <c r="I167" s="111"/>
      <c r="J167" s="113"/>
      <c r="K167" s="18" t="str">
        <f ca="1">IF(A166="","",IF(MOD(ROW(),3)=1,"上午",IF(MOD(ROW(),3)=2,"下午","加班")))</f>
        <v/>
      </c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26"/>
      <c r="XED167" s="28"/>
      <c r="XEE167" s="28"/>
      <c r="XEF167" s="28"/>
      <c r="XEG167" s="28"/>
      <c r="XEH167" s="28"/>
      <c r="XEI167" s="28"/>
      <c r="XEJ167" s="28"/>
      <c r="XEK167" s="28"/>
      <c r="XEL167" s="28"/>
      <c r="XEM167" s="28"/>
      <c r="XEN167" s="28"/>
      <c r="XEO167" s="28"/>
      <c r="XEP167" s="28"/>
      <c r="XEQ167" s="28"/>
      <c r="XER167" s="28"/>
      <c r="XES167" s="28"/>
      <c r="XET167" s="28"/>
      <c r="XEU167" s="28"/>
      <c r="XEV167" s="28"/>
      <c r="XEW167" s="28"/>
      <c r="XEX167" s="28"/>
      <c r="XEY167" s="28"/>
      <c r="XEZ167" s="28"/>
      <c r="XFA167" s="28"/>
      <c r="XFB167" s="28"/>
      <c r="XFC167" s="28"/>
      <c r="XFD167" s="28"/>
    </row>
    <row r="168" spans="1:42 16358:16384" s="3" customFormat="1" ht="19.05" customHeight="1">
      <c r="A168" s="109"/>
      <c r="B168" s="111"/>
      <c r="C168" s="111"/>
      <c r="D168" s="111"/>
      <c r="E168" s="111"/>
      <c r="F168" s="111"/>
      <c r="G168" s="111"/>
      <c r="H168" s="111"/>
      <c r="I168" s="111"/>
      <c r="J168" s="113"/>
      <c r="K168" s="20" t="str">
        <f ca="1">IF(A166="","",IF(MOD(ROW(),3)=1,"上午",IF(MOD(ROW(),3)=2,"下午","加班")))</f>
        <v/>
      </c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  <c r="AP168" s="27"/>
      <c r="XED168" s="28"/>
      <c r="XEE168" s="28"/>
      <c r="XEF168" s="28"/>
      <c r="XEG168" s="28"/>
      <c r="XEH168" s="28"/>
      <c r="XEI168" s="28"/>
      <c r="XEJ168" s="28"/>
      <c r="XEK168" s="28"/>
      <c r="XEL168" s="28"/>
      <c r="XEM168" s="28"/>
      <c r="XEN168" s="28"/>
      <c r="XEO168" s="28"/>
      <c r="XEP168" s="28"/>
      <c r="XEQ168" s="28"/>
      <c r="XER168" s="28"/>
      <c r="XES168" s="28"/>
      <c r="XET168" s="28"/>
      <c r="XEU168" s="28"/>
      <c r="XEV168" s="28"/>
      <c r="XEW168" s="28"/>
      <c r="XEX168" s="28"/>
      <c r="XEY168" s="28"/>
      <c r="XEZ168" s="28"/>
      <c r="XFA168" s="28"/>
      <c r="XFB168" s="28"/>
      <c r="XFC168" s="28"/>
      <c r="XFD168" s="28"/>
    </row>
    <row r="169" spans="1:42 16358:16384" s="3" customFormat="1" ht="19.05" customHeight="1">
      <c r="A169" s="109" t="str">
        <f ca="1">IF(B169=0,"",COUNTA($B$3:$B168))</f>
        <v/>
      </c>
      <c r="B169" s="111">
        <f ca="1">INDIRECT("员工信息表!B"&amp;COUNTA($B$3:$B168)+2)</f>
        <v>0</v>
      </c>
      <c r="C169" s="111"/>
      <c r="D169" s="111">
        <f>(COUNTIF($L169:$AP169,"出勤")+COUNTIF($L170:$AP170,"出勤"))*0.5</f>
        <v>0</v>
      </c>
      <c r="E169" s="111">
        <f>(COUNTIF($L169:$AP169,"事假")+COUNTIF($L170:$AP170,"事假"))*0.5</f>
        <v>0</v>
      </c>
      <c r="F169" s="111">
        <f>(COUNTIF($L169:$AP169,"病假")+COUNTIF($L170:$AP170,"病假"))*0.5</f>
        <v>0</v>
      </c>
      <c r="G169" s="111">
        <f>(COUNTIF($L169:$AP169,"休假")+COUNTIF($L170:$AP170,"休假"))*0.5</f>
        <v>0</v>
      </c>
      <c r="H169" s="111">
        <f>(COUNTIF($L169:$AP169,"缺勤")+COUNTIF($L170:$AP170,"缺勤"))*0.5</f>
        <v>0</v>
      </c>
      <c r="I169" s="111">
        <f>(COUNTIF($L169:$AP169,"放假")+COUNTIF($L170:$AP170,"放假"))*0.5</f>
        <v>0</v>
      </c>
      <c r="J169" s="113">
        <f>(SUM(L171:AP171))/$AO$2</f>
        <v>0</v>
      </c>
      <c r="K169" s="16" t="str">
        <f ca="1">IF(A169="","",IF(MOD(ROW(),3)=1,"上午",IF(MOD(ROW(),3)=2,"下午","加班")))</f>
        <v/>
      </c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25"/>
      <c r="XED169" s="28"/>
      <c r="XEE169" s="28"/>
      <c r="XEF169" s="28"/>
      <c r="XEG169" s="28"/>
      <c r="XEH169" s="28"/>
      <c r="XEI169" s="28"/>
      <c r="XEJ169" s="28"/>
      <c r="XEK169" s="28"/>
      <c r="XEL169" s="28"/>
      <c r="XEM169" s="28"/>
      <c r="XEN169" s="28"/>
      <c r="XEO169" s="28"/>
      <c r="XEP169" s="28"/>
      <c r="XEQ169" s="28"/>
      <c r="XER169" s="28"/>
      <c r="XES169" s="28"/>
      <c r="XET169" s="28"/>
      <c r="XEU169" s="28"/>
      <c r="XEV169" s="28"/>
      <c r="XEW169" s="28"/>
      <c r="XEX169" s="28"/>
      <c r="XEY169" s="28"/>
      <c r="XEZ169" s="28"/>
      <c r="XFA169" s="28"/>
      <c r="XFB169" s="28"/>
      <c r="XFC169" s="28"/>
      <c r="XFD169" s="28"/>
    </row>
    <row r="170" spans="1:42 16358:16384" s="3" customFormat="1" ht="19.05" customHeight="1">
      <c r="A170" s="109"/>
      <c r="B170" s="111"/>
      <c r="C170" s="111"/>
      <c r="D170" s="111"/>
      <c r="E170" s="111"/>
      <c r="F170" s="111"/>
      <c r="G170" s="111"/>
      <c r="H170" s="111"/>
      <c r="I170" s="111"/>
      <c r="J170" s="113"/>
      <c r="K170" s="18" t="str">
        <f ca="1">IF(A169="","",IF(MOD(ROW(),3)=1,"上午",IF(MOD(ROW(),3)=2,"下午","加班")))</f>
        <v/>
      </c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26"/>
      <c r="XED170" s="28"/>
      <c r="XEE170" s="28"/>
      <c r="XEF170" s="28"/>
      <c r="XEG170" s="28"/>
      <c r="XEH170" s="28"/>
      <c r="XEI170" s="28"/>
      <c r="XEJ170" s="28"/>
      <c r="XEK170" s="28"/>
      <c r="XEL170" s="28"/>
      <c r="XEM170" s="28"/>
      <c r="XEN170" s="28"/>
      <c r="XEO170" s="28"/>
      <c r="XEP170" s="28"/>
      <c r="XEQ170" s="28"/>
      <c r="XER170" s="28"/>
      <c r="XES170" s="28"/>
      <c r="XET170" s="28"/>
      <c r="XEU170" s="28"/>
      <c r="XEV170" s="28"/>
      <c r="XEW170" s="28"/>
      <c r="XEX170" s="28"/>
      <c r="XEY170" s="28"/>
      <c r="XEZ170" s="28"/>
      <c r="XFA170" s="28"/>
      <c r="XFB170" s="28"/>
      <c r="XFC170" s="28"/>
      <c r="XFD170" s="28"/>
    </row>
    <row r="171" spans="1:42 16358:16384" s="3" customFormat="1" ht="19.05" customHeight="1">
      <c r="A171" s="109"/>
      <c r="B171" s="111"/>
      <c r="C171" s="111"/>
      <c r="D171" s="111"/>
      <c r="E171" s="111"/>
      <c r="F171" s="111"/>
      <c r="G171" s="111"/>
      <c r="H171" s="111"/>
      <c r="I171" s="111"/>
      <c r="J171" s="113"/>
      <c r="K171" s="20" t="str">
        <f ca="1">IF(A169="","",IF(MOD(ROW(),3)=1,"上午",IF(MOD(ROW(),3)=2,"下午","加班")))</f>
        <v/>
      </c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7"/>
      <c r="XED171" s="28"/>
      <c r="XEE171" s="28"/>
      <c r="XEF171" s="28"/>
      <c r="XEG171" s="28"/>
      <c r="XEH171" s="28"/>
      <c r="XEI171" s="28"/>
      <c r="XEJ171" s="28"/>
      <c r="XEK171" s="28"/>
      <c r="XEL171" s="28"/>
      <c r="XEM171" s="28"/>
      <c r="XEN171" s="28"/>
      <c r="XEO171" s="28"/>
      <c r="XEP171" s="28"/>
      <c r="XEQ171" s="28"/>
      <c r="XER171" s="28"/>
      <c r="XES171" s="28"/>
      <c r="XET171" s="28"/>
      <c r="XEU171" s="28"/>
      <c r="XEV171" s="28"/>
      <c r="XEW171" s="28"/>
      <c r="XEX171" s="28"/>
      <c r="XEY171" s="28"/>
      <c r="XEZ171" s="28"/>
      <c r="XFA171" s="28"/>
      <c r="XFB171" s="28"/>
      <c r="XFC171" s="28"/>
      <c r="XFD171" s="28"/>
    </row>
    <row r="172" spans="1:42 16358:16384" s="3" customFormat="1" ht="19.05" customHeight="1">
      <c r="A172" s="109" t="str">
        <f ca="1">IF(B172=0,"",COUNTA($B$3:$B171))</f>
        <v/>
      </c>
      <c r="B172" s="111">
        <f ca="1">INDIRECT("员工信息表!B"&amp;COUNTA($B$3:$B171)+2)</f>
        <v>0</v>
      </c>
      <c r="C172" s="111"/>
      <c r="D172" s="111">
        <f>(COUNTIF($L172:$AP172,"出勤")+COUNTIF($L173:$AP173,"出勤"))*0.5</f>
        <v>0</v>
      </c>
      <c r="E172" s="111">
        <f>(COUNTIF($L172:$AP172,"事假")+COUNTIF($L173:$AP173,"事假"))*0.5</f>
        <v>0</v>
      </c>
      <c r="F172" s="111">
        <f>(COUNTIF($L172:$AP172,"病假")+COUNTIF($L173:$AP173,"病假"))*0.5</f>
        <v>0</v>
      </c>
      <c r="G172" s="111">
        <f>(COUNTIF($L172:$AP172,"休假")+COUNTIF($L173:$AP173,"休假"))*0.5</f>
        <v>0</v>
      </c>
      <c r="H172" s="111">
        <f>(COUNTIF($L172:$AP172,"缺勤")+COUNTIF($L173:$AP173,"缺勤"))*0.5</f>
        <v>0</v>
      </c>
      <c r="I172" s="111">
        <f>(COUNTIF($L172:$AP172,"放假")+COUNTIF($L173:$AP173,"放假"))*0.5</f>
        <v>0</v>
      </c>
      <c r="J172" s="113">
        <f>(SUM(L174:AP174))/$AO$2</f>
        <v>0</v>
      </c>
      <c r="K172" s="16" t="str">
        <f ca="1">IF(A172="","",IF(MOD(ROW(),3)=1,"上午",IF(MOD(ROW(),3)=2,"下午","加班")))</f>
        <v/>
      </c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25"/>
      <c r="XED172" s="28"/>
      <c r="XEE172" s="28"/>
      <c r="XEF172" s="28"/>
      <c r="XEG172" s="28"/>
      <c r="XEH172" s="28"/>
      <c r="XEI172" s="28"/>
      <c r="XEJ172" s="28"/>
      <c r="XEK172" s="28"/>
      <c r="XEL172" s="28"/>
      <c r="XEM172" s="28"/>
      <c r="XEN172" s="28"/>
      <c r="XEO172" s="28"/>
      <c r="XEP172" s="28"/>
      <c r="XEQ172" s="28"/>
      <c r="XER172" s="28"/>
      <c r="XES172" s="28"/>
      <c r="XET172" s="28"/>
      <c r="XEU172" s="28"/>
      <c r="XEV172" s="28"/>
      <c r="XEW172" s="28"/>
      <c r="XEX172" s="28"/>
      <c r="XEY172" s="28"/>
      <c r="XEZ172" s="28"/>
      <c r="XFA172" s="28"/>
      <c r="XFB172" s="28"/>
      <c r="XFC172" s="28"/>
      <c r="XFD172" s="28"/>
    </row>
    <row r="173" spans="1:42 16358:16384" s="3" customFormat="1" ht="19.05" customHeight="1">
      <c r="A173" s="109"/>
      <c r="B173" s="111"/>
      <c r="C173" s="111"/>
      <c r="D173" s="111"/>
      <c r="E173" s="111"/>
      <c r="F173" s="111"/>
      <c r="G173" s="111"/>
      <c r="H173" s="111"/>
      <c r="I173" s="111"/>
      <c r="J173" s="113"/>
      <c r="K173" s="18" t="str">
        <f ca="1">IF(A172="","",IF(MOD(ROW(),3)=1,"上午",IF(MOD(ROW(),3)=2,"下午","加班")))</f>
        <v/>
      </c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26"/>
      <c r="XED173" s="28"/>
      <c r="XEE173" s="28"/>
      <c r="XEF173" s="28"/>
      <c r="XEG173" s="28"/>
      <c r="XEH173" s="28"/>
      <c r="XEI173" s="28"/>
      <c r="XEJ173" s="28"/>
      <c r="XEK173" s="28"/>
      <c r="XEL173" s="28"/>
      <c r="XEM173" s="28"/>
      <c r="XEN173" s="28"/>
      <c r="XEO173" s="28"/>
      <c r="XEP173" s="28"/>
      <c r="XEQ173" s="28"/>
      <c r="XER173" s="28"/>
      <c r="XES173" s="28"/>
      <c r="XET173" s="28"/>
      <c r="XEU173" s="28"/>
      <c r="XEV173" s="28"/>
      <c r="XEW173" s="28"/>
      <c r="XEX173" s="28"/>
      <c r="XEY173" s="28"/>
      <c r="XEZ173" s="28"/>
      <c r="XFA173" s="28"/>
      <c r="XFB173" s="28"/>
      <c r="XFC173" s="28"/>
      <c r="XFD173" s="28"/>
    </row>
    <row r="174" spans="1:42 16358:16384" s="3" customFormat="1" ht="19.05" customHeight="1">
      <c r="A174" s="109"/>
      <c r="B174" s="111"/>
      <c r="C174" s="111"/>
      <c r="D174" s="111"/>
      <c r="E174" s="111"/>
      <c r="F174" s="111"/>
      <c r="G174" s="111"/>
      <c r="H174" s="111"/>
      <c r="I174" s="111"/>
      <c r="J174" s="113"/>
      <c r="K174" s="20" t="str">
        <f ca="1">IF(A172="","",IF(MOD(ROW(),3)=1,"上午",IF(MOD(ROW(),3)=2,"下午","加班")))</f>
        <v/>
      </c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7"/>
      <c r="XED174" s="28"/>
      <c r="XEE174" s="28"/>
      <c r="XEF174" s="28"/>
      <c r="XEG174" s="28"/>
      <c r="XEH174" s="28"/>
      <c r="XEI174" s="28"/>
      <c r="XEJ174" s="28"/>
      <c r="XEK174" s="28"/>
      <c r="XEL174" s="28"/>
      <c r="XEM174" s="28"/>
      <c r="XEN174" s="28"/>
      <c r="XEO174" s="28"/>
      <c r="XEP174" s="28"/>
      <c r="XEQ174" s="28"/>
      <c r="XER174" s="28"/>
      <c r="XES174" s="28"/>
      <c r="XET174" s="28"/>
      <c r="XEU174" s="28"/>
      <c r="XEV174" s="28"/>
      <c r="XEW174" s="28"/>
      <c r="XEX174" s="28"/>
      <c r="XEY174" s="28"/>
      <c r="XEZ174" s="28"/>
      <c r="XFA174" s="28"/>
      <c r="XFB174" s="28"/>
      <c r="XFC174" s="28"/>
      <c r="XFD174" s="28"/>
    </row>
    <row r="175" spans="1:42 16358:16384" s="3" customFormat="1" ht="19.05" customHeight="1">
      <c r="A175" s="109" t="str">
        <f ca="1">IF(B175=0,"",COUNTA($B$3:$B174))</f>
        <v/>
      </c>
      <c r="B175" s="111">
        <f ca="1">INDIRECT("员工信息表!B"&amp;COUNTA($B$3:$B174)+2)</f>
        <v>0</v>
      </c>
      <c r="C175" s="111"/>
      <c r="D175" s="111">
        <f>(COUNTIF($L175:$AP175,"出勤")+COUNTIF($L176:$AP176,"出勤"))*0.5</f>
        <v>0</v>
      </c>
      <c r="E175" s="111">
        <f>(COUNTIF($L175:$AP175,"事假")+COUNTIF($L176:$AP176,"事假"))*0.5</f>
        <v>0</v>
      </c>
      <c r="F175" s="111">
        <f>(COUNTIF($L175:$AP175,"病假")+COUNTIF($L176:$AP176,"病假"))*0.5</f>
        <v>0</v>
      </c>
      <c r="G175" s="111">
        <f>(COUNTIF($L175:$AP175,"休假")+COUNTIF($L176:$AP176,"休假"))*0.5</f>
        <v>0</v>
      </c>
      <c r="H175" s="111">
        <f>(COUNTIF($L175:$AP175,"缺勤")+COUNTIF($L176:$AP176,"缺勤"))*0.5</f>
        <v>0</v>
      </c>
      <c r="I175" s="111">
        <f>(COUNTIF($L175:$AP175,"放假")+COUNTIF($L176:$AP176,"放假"))*0.5</f>
        <v>0</v>
      </c>
      <c r="J175" s="113">
        <f>(SUM(L177:AP177))/$AO$2</f>
        <v>0</v>
      </c>
      <c r="K175" s="16" t="str">
        <f ca="1">IF(A175="","",IF(MOD(ROW(),3)=1,"上午",IF(MOD(ROW(),3)=2,"下午","加班")))</f>
        <v/>
      </c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25"/>
      <c r="XED175" s="28"/>
      <c r="XEE175" s="28"/>
      <c r="XEF175" s="28"/>
      <c r="XEG175" s="28"/>
      <c r="XEH175" s="28"/>
      <c r="XEI175" s="28"/>
      <c r="XEJ175" s="28"/>
      <c r="XEK175" s="28"/>
      <c r="XEL175" s="28"/>
      <c r="XEM175" s="28"/>
      <c r="XEN175" s="28"/>
      <c r="XEO175" s="28"/>
      <c r="XEP175" s="28"/>
      <c r="XEQ175" s="28"/>
      <c r="XER175" s="28"/>
      <c r="XES175" s="28"/>
      <c r="XET175" s="28"/>
      <c r="XEU175" s="28"/>
      <c r="XEV175" s="28"/>
      <c r="XEW175" s="28"/>
      <c r="XEX175" s="28"/>
      <c r="XEY175" s="28"/>
      <c r="XEZ175" s="28"/>
      <c r="XFA175" s="28"/>
      <c r="XFB175" s="28"/>
      <c r="XFC175" s="28"/>
      <c r="XFD175" s="28"/>
    </row>
    <row r="176" spans="1:42 16358:16384" s="3" customFormat="1" ht="19.05" customHeight="1">
      <c r="A176" s="109"/>
      <c r="B176" s="111"/>
      <c r="C176" s="111"/>
      <c r="D176" s="111"/>
      <c r="E176" s="111"/>
      <c r="F176" s="111"/>
      <c r="G176" s="111"/>
      <c r="H176" s="111"/>
      <c r="I176" s="111"/>
      <c r="J176" s="113"/>
      <c r="K176" s="18" t="str">
        <f ca="1">IF(A175="","",IF(MOD(ROW(),3)=1,"上午",IF(MOD(ROW(),3)=2,"下午","加班")))</f>
        <v/>
      </c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26"/>
      <c r="XED176" s="28"/>
      <c r="XEE176" s="28"/>
      <c r="XEF176" s="28"/>
      <c r="XEG176" s="28"/>
      <c r="XEH176" s="28"/>
      <c r="XEI176" s="28"/>
      <c r="XEJ176" s="28"/>
      <c r="XEK176" s="28"/>
      <c r="XEL176" s="28"/>
      <c r="XEM176" s="28"/>
      <c r="XEN176" s="28"/>
      <c r="XEO176" s="28"/>
      <c r="XEP176" s="28"/>
      <c r="XEQ176" s="28"/>
      <c r="XER176" s="28"/>
      <c r="XES176" s="28"/>
      <c r="XET176" s="28"/>
      <c r="XEU176" s="28"/>
      <c r="XEV176" s="28"/>
      <c r="XEW176" s="28"/>
      <c r="XEX176" s="28"/>
      <c r="XEY176" s="28"/>
      <c r="XEZ176" s="28"/>
      <c r="XFA176" s="28"/>
      <c r="XFB176" s="28"/>
      <c r="XFC176" s="28"/>
      <c r="XFD176" s="28"/>
    </row>
    <row r="177" spans="1:42 16358:16384" s="3" customFormat="1" ht="19.05" customHeight="1">
      <c r="A177" s="109"/>
      <c r="B177" s="111"/>
      <c r="C177" s="111"/>
      <c r="D177" s="111"/>
      <c r="E177" s="111"/>
      <c r="F177" s="111"/>
      <c r="G177" s="111"/>
      <c r="H177" s="111"/>
      <c r="I177" s="111"/>
      <c r="J177" s="113"/>
      <c r="K177" s="20" t="str">
        <f ca="1">IF(A175="","",IF(MOD(ROW(),3)=1,"上午",IF(MOD(ROW(),3)=2,"下午","加班")))</f>
        <v/>
      </c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7"/>
      <c r="XED177" s="28"/>
      <c r="XEE177" s="28"/>
      <c r="XEF177" s="28"/>
      <c r="XEG177" s="28"/>
      <c r="XEH177" s="28"/>
      <c r="XEI177" s="28"/>
      <c r="XEJ177" s="28"/>
      <c r="XEK177" s="28"/>
      <c r="XEL177" s="28"/>
      <c r="XEM177" s="28"/>
      <c r="XEN177" s="28"/>
      <c r="XEO177" s="28"/>
      <c r="XEP177" s="28"/>
      <c r="XEQ177" s="28"/>
      <c r="XER177" s="28"/>
      <c r="XES177" s="28"/>
      <c r="XET177" s="28"/>
      <c r="XEU177" s="28"/>
      <c r="XEV177" s="28"/>
      <c r="XEW177" s="28"/>
      <c r="XEX177" s="28"/>
      <c r="XEY177" s="28"/>
      <c r="XEZ177" s="28"/>
      <c r="XFA177" s="28"/>
      <c r="XFB177" s="28"/>
      <c r="XFC177" s="28"/>
      <c r="XFD177" s="28"/>
    </row>
    <row r="178" spans="1:42 16358:16384" s="3" customFormat="1" ht="19.05" customHeight="1">
      <c r="A178" s="109" t="str">
        <f ca="1">IF(B178=0,"",COUNTA($B$3:$B177))</f>
        <v/>
      </c>
      <c r="B178" s="111">
        <f ca="1">INDIRECT("员工信息表!B"&amp;COUNTA($B$3:$B177)+2)</f>
        <v>0</v>
      </c>
      <c r="C178" s="111"/>
      <c r="D178" s="111">
        <f>(COUNTIF($L178:$AP178,"出勤")+COUNTIF($L179:$AP179,"出勤"))*0.5</f>
        <v>0</v>
      </c>
      <c r="E178" s="111">
        <f>(COUNTIF($L178:$AP178,"事假")+COUNTIF($L179:$AP179,"事假"))*0.5</f>
        <v>0</v>
      </c>
      <c r="F178" s="111">
        <f>(COUNTIF($L178:$AP178,"病假")+COUNTIF($L179:$AP179,"病假"))*0.5</f>
        <v>0</v>
      </c>
      <c r="G178" s="111">
        <f>(COUNTIF($L178:$AP178,"休假")+COUNTIF($L179:$AP179,"休假"))*0.5</f>
        <v>0</v>
      </c>
      <c r="H178" s="111">
        <f>(COUNTIF($L178:$AP178,"缺勤")+COUNTIF($L179:$AP179,"缺勤"))*0.5</f>
        <v>0</v>
      </c>
      <c r="I178" s="111">
        <f>(COUNTIF($L178:$AP178,"放假")+COUNTIF($L179:$AP179,"放假"))*0.5</f>
        <v>0</v>
      </c>
      <c r="J178" s="113">
        <f>(SUM(L180:AP180))/$AO$2</f>
        <v>0</v>
      </c>
      <c r="K178" s="16" t="str">
        <f ca="1">IF(A178="","",IF(MOD(ROW(),3)=1,"上午",IF(MOD(ROW(),3)=2,"下午","加班")))</f>
        <v/>
      </c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25"/>
      <c r="XED178" s="28"/>
      <c r="XEE178" s="28"/>
      <c r="XEF178" s="28"/>
      <c r="XEG178" s="28"/>
      <c r="XEH178" s="28"/>
      <c r="XEI178" s="28"/>
      <c r="XEJ178" s="28"/>
      <c r="XEK178" s="28"/>
      <c r="XEL178" s="28"/>
      <c r="XEM178" s="28"/>
      <c r="XEN178" s="28"/>
      <c r="XEO178" s="28"/>
      <c r="XEP178" s="28"/>
      <c r="XEQ178" s="28"/>
      <c r="XER178" s="28"/>
      <c r="XES178" s="28"/>
      <c r="XET178" s="28"/>
      <c r="XEU178" s="28"/>
      <c r="XEV178" s="28"/>
      <c r="XEW178" s="28"/>
      <c r="XEX178" s="28"/>
      <c r="XEY178" s="28"/>
      <c r="XEZ178" s="28"/>
      <c r="XFA178" s="28"/>
      <c r="XFB178" s="28"/>
      <c r="XFC178" s="28"/>
      <c r="XFD178" s="28"/>
    </row>
    <row r="179" spans="1:42 16358:16384" s="3" customFormat="1" ht="19.05" customHeight="1">
      <c r="A179" s="109"/>
      <c r="B179" s="111"/>
      <c r="C179" s="111"/>
      <c r="D179" s="111"/>
      <c r="E179" s="111"/>
      <c r="F179" s="111"/>
      <c r="G179" s="111"/>
      <c r="H179" s="111"/>
      <c r="I179" s="111"/>
      <c r="J179" s="113"/>
      <c r="K179" s="18" t="str">
        <f ca="1">IF(A178="","",IF(MOD(ROW(),3)=1,"上午",IF(MOD(ROW(),3)=2,"下午","加班")))</f>
        <v/>
      </c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26"/>
      <c r="XED179" s="28"/>
      <c r="XEE179" s="28"/>
      <c r="XEF179" s="28"/>
      <c r="XEG179" s="28"/>
      <c r="XEH179" s="28"/>
      <c r="XEI179" s="28"/>
      <c r="XEJ179" s="28"/>
      <c r="XEK179" s="28"/>
      <c r="XEL179" s="28"/>
      <c r="XEM179" s="28"/>
      <c r="XEN179" s="28"/>
      <c r="XEO179" s="28"/>
      <c r="XEP179" s="28"/>
      <c r="XEQ179" s="28"/>
      <c r="XER179" s="28"/>
      <c r="XES179" s="28"/>
      <c r="XET179" s="28"/>
      <c r="XEU179" s="28"/>
      <c r="XEV179" s="28"/>
      <c r="XEW179" s="28"/>
      <c r="XEX179" s="28"/>
      <c r="XEY179" s="28"/>
      <c r="XEZ179" s="28"/>
      <c r="XFA179" s="28"/>
      <c r="XFB179" s="28"/>
      <c r="XFC179" s="28"/>
      <c r="XFD179" s="28"/>
    </row>
    <row r="180" spans="1:42 16358:16384" s="3" customFormat="1" ht="19.05" customHeight="1">
      <c r="A180" s="109"/>
      <c r="B180" s="111"/>
      <c r="C180" s="111"/>
      <c r="D180" s="111"/>
      <c r="E180" s="111"/>
      <c r="F180" s="111"/>
      <c r="G180" s="111"/>
      <c r="H180" s="111"/>
      <c r="I180" s="111"/>
      <c r="J180" s="113"/>
      <c r="K180" s="20" t="str">
        <f ca="1">IF(A178="","",IF(MOD(ROW(),3)=1,"上午",IF(MOD(ROW(),3)=2,"下午","加班")))</f>
        <v/>
      </c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7"/>
      <c r="XED180" s="28"/>
      <c r="XEE180" s="28"/>
      <c r="XEF180" s="28"/>
      <c r="XEG180" s="28"/>
      <c r="XEH180" s="28"/>
      <c r="XEI180" s="28"/>
      <c r="XEJ180" s="28"/>
      <c r="XEK180" s="28"/>
      <c r="XEL180" s="28"/>
      <c r="XEM180" s="28"/>
      <c r="XEN180" s="28"/>
      <c r="XEO180" s="28"/>
      <c r="XEP180" s="28"/>
      <c r="XEQ180" s="28"/>
      <c r="XER180" s="28"/>
      <c r="XES180" s="28"/>
      <c r="XET180" s="28"/>
      <c r="XEU180" s="28"/>
      <c r="XEV180" s="28"/>
      <c r="XEW180" s="28"/>
      <c r="XEX180" s="28"/>
      <c r="XEY180" s="28"/>
      <c r="XEZ180" s="28"/>
      <c r="XFA180" s="28"/>
      <c r="XFB180" s="28"/>
      <c r="XFC180" s="28"/>
      <c r="XFD180" s="28"/>
    </row>
    <row r="181" spans="1:42 16358:16384" s="3" customFormat="1" ht="19.05" customHeight="1">
      <c r="A181" s="109" t="str">
        <f ca="1">IF(B181=0,"",COUNTA($B$3:$B180))</f>
        <v/>
      </c>
      <c r="B181" s="111">
        <f ca="1">INDIRECT("员工信息表!B"&amp;COUNTA($B$3:$B180)+2)</f>
        <v>0</v>
      </c>
      <c r="C181" s="111"/>
      <c r="D181" s="111">
        <f>(COUNTIF($L181:$AP181,"出勤")+COUNTIF($L182:$AP182,"出勤"))*0.5</f>
        <v>0</v>
      </c>
      <c r="E181" s="111">
        <f>(COUNTIF($L181:$AP181,"事假")+COUNTIF($L182:$AP182,"事假"))*0.5</f>
        <v>0</v>
      </c>
      <c r="F181" s="111">
        <f>(COUNTIF($L181:$AP181,"病假")+COUNTIF($L182:$AP182,"病假"))*0.5</f>
        <v>0</v>
      </c>
      <c r="G181" s="111">
        <f>(COUNTIF($L181:$AP181,"休假")+COUNTIF($L182:$AP182,"休假"))*0.5</f>
        <v>0</v>
      </c>
      <c r="H181" s="111">
        <f>(COUNTIF($L181:$AP181,"缺勤")+COUNTIF($L182:$AP182,"缺勤"))*0.5</f>
        <v>0</v>
      </c>
      <c r="I181" s="111">
        <f>(COUNTIF($L181:$AP181,"放假")+COUNTIF($L182:$AP182,"放假"))*0.5</f>
        <v>0</v>
      </c>
      <c r="J181" s="113">
        <f>(SUM(L183:AP183))/$AO$2</f>
        <v>0</v>
      </c>
      <c r="K181" s="16" t="str">
        <f ca="1">IF(A181="","",IF(MOD(ROW(),3)=1,"上午",IF(MOD(ROW(),3)=2,"下午","加班")))</f>
        <v/>
      </c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25"/>
      <c r="XED181" s="28"/>
      <c r="XEE181" s="28"/>
      <c r="XEF181" s="28"/>
      <c r="XEG181" s="28"/>
      <c r="XEH181" s="28"/>
      <c r="XEI181" s="28"/>
      <c r="XEJ181" s="28"/>
      <c r="XEK181" s="28"/>
      <c r="XEL181" s="28"/>
      <c r="XEM181" s="28"/>
      <c r="XEN181" s="28"/>
      <c r="XEO181" s="28"/>
      <c r="XEP181" s="28"/>
      <c r="XEQ181" s="28"/>
      <c r="XER181" s="28"/>
      <c r="XES181" s="28"/>
      <c r="XET181" s="28"/>
      <c r="XEU181" s="28"/>
      <c r="XEV181" s="28"/>
      <c r="XEW181" s="28"/>
      <c r="XEX181" s="28"/>
      <c r="XEY181" s="28"/>
      <c r="XEZ181" s="28"/>
      <c r="XFA181" s="28"/>
      <c r="XFB181" s="28"/>
      <c r="XFC181" s="28"/>
      <c r="XFD181" s="28"/>
    </row>
    <row r="182" spans="1:42 16358:16384" s="3" customFormat="1" ht="19.05" customHeight="1">
      <c r="A182" s="109"/>
      <c r="B182" s="111"/>
      <c r="C182" s="111"/>
      <c r="D182" s="111"/>
      <c r="E182" s="111"/>
      <c r="F182" s="111"/>
      <c r="G182" s="111"/>
      <c r="H182" s="111"/>
      <c r="I182" s="111"/>
      <c r="J182" s="113"/>
      <c r="K182" s="18" t="str">
        <f ca="1">IF(A181="","",IF(MOD(ROW(),3)=1,"上午",IF(MOD(ROW(),3)=2,"下午","加班")))</f>
        <v/>
      </c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26"/>
      <c r="XED182" s="28"/>
      <c r="XEE182" s="28"/>
      <c r="XEF182" s="28"/>
      <c r="XEG182" s="28"/>
      <c r="XEH182" s="28"/>
      <c r="XEI182" s="28"/>
      <c r="XEJ182" s="28"/>
      <c r="XEK182" s="28"/>
      <c r="XEL182" s="28"/>
      <c r="XEM182" s="28"/>
      <c r="XEN182" s="28"/>
      <c r="XEO182" s="28"/>
      <c r="XEP182" s="28"/>
      <c r="XEQ182" s="28"/>
      <c r="XER182" s="28"/>
      <c r="XES182" s="28"/>
      <c r="XET182" s="28"/>
      <c r="XEU182" s="28"/>
      <c r="XEV182" s="28"/>
      <c r="XEW182" s="28"/>
      <c r="XEX182" s="28"/>
      <c r="XEY182" s="28"/>
      <c r="XEZ182" s="28"/>
      <c r="XFA182" s="28"/>
      <c r="XFB182" s="28"/>
      <c r="XFC182" s="28"/>
      <c r="XFD182" s="28"/>
    </row>
    <row r="183" spans="1:42 16358:16384" s="3" customFormat="1" ht="19.05" customHeight="1">
      <c r="A183" s="109"/>
      <c r="B183" s="111"/>
      <c r="C183" s="111"/>
      <c r="D183" s="111"/>
      <c r="E183" s="111"/>
      <c r="F183" s="111"/>
      <c r="G183" s="111"/>
      <c r="H183" s="111"/>
      <c r="I183" s="111"/>
      <c r="J183" s="113"/>
      <c r="K183" s="20" t="str">
        <f ca="1">IF(A181="","",IF(MOD(ROW(),3)=1,"上午",IF(MOD(ROW(),3)=2,"下午","加班")))</f>
        <v/>
      </c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7"/>
      <c r="XED183" s="28"/>
      <c r="XEE183" s="28"/>
      <c r="XEF183" s="28"/>
      <c r="XEG183" s="28"/>
      <c r="XEH183" s="28"/>
      <c r="XEI183" s="28"/>
      <c r="XEJ183" s="28"/>
      <c r="XEK183" s="28"/>
      <c r="XEL183" s="28"/>
      <c r="XEM183" s="28"/>
      <c r="XEN183" s="28"/>
      <c r="XEO183" s="28"/>
      <c r="XEP183" s="28"/>
      <c r="XEQ183" s="28"/>
      <c r="XER183" s="28"/>
      <c r="XES183" s="28"/>
      <c r="XET183" s="28"/>
      <c r="XEU183" s="28"/>
      <c r="XEV183" s="28"/>
      <c r="XEW183" s="28"/>
      <c r="XEX183" s="28"/>
      <c r="XEY183" s="28"/>
      <c r="XEZ183" s="28"/>
      <c r="XFA183" s="28"/>
      <c r="XFB183" s="28"/>
      <c r="XFC183" s="28"/>
      <c r="XFD183" s="28"/>
    </row>
    <row r="184" spans="1:42 16358:16384" s="3" customFormat="1" ht="19.05" customHeight="1">
      <c r="A184" s="109" t="str">
        <f ca="1">IF(B184=0,"",COUNTA($B$3:$B183))</f>
        <v/>
      </c>
      <c r="B184" s="111">
        <f ca="1">INDIRECT("员工信息表!B"&amp;COUNTA($B$3:$B183)+2)</f>
        <v>0</v>
      </c>
      <c r="C184" s="111"/>
      <c r="D184" s="111">
        <f>(COUNTIF($L184:$AP184,"出勤")+COUNTIF($L185:$AP185,"出勤"))*0.5</f>
        <v>0</v>
      </c>
      <c r="E184" s="111">
        <f>(COUNTIF($L184:$AP184,"事假")+COUNTIF($L185:$AP185,"事假"))*0.5</f>
        <v>0</v>
      </c>
      <c r="F184" s="111">
        <f>(COUNTIF($L184:$AP184,"病假")+COUNTIF($L185:$AP185,"病假"))*0.5</f>
        <v>0</v>
      </c>
      <c r="G184" s="111">
        <f>(COUNTIF($L184:$AP184,"休假")+COUNTIF($L185:$AP185,"休假"))*0.5</f>
        <v>0</v>
      </c>
      <c r="H184" s="111">
        <f>(COUNTIF($L184:$AP184,"缺勤")+COUNTIF($L185:$AP185,"缺勤"))*0.5</f>
        <v>0</v>
      </c>
      <c r="I184" s="111">
        <f>(COUNTIF($L184:$AP184,"放假")+COUNTIF($L185:$AP185,"放假"))*0.5</f>
        <v>0</v>
      </c>
      <c r="J184" s="113">
        <f>(SUM(L186:AP186))/$AO$2</f>
        <v>0</v>
      </c>
      <c r="K184" s="16" t="str">
        <f ca="1">IF(A184="","",IF(MOD(ROW(),3)=1,"上午",IF(MOD(ROW(),3)=2,"下午","加班")))</f>
        <v/>
      </c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25"/>
      <c r="XED184" s="28"/>
      <c r="XEE184" s="28"/>
      <c r="XEF184" s="28"/>
      <c r="XEG184" s="28"/>
      <c r="XEH184" s="28"/>
      <c r="XEI184" s="28"/>
      <c r="XEJ184" s="28"/>
      <c r="XEK184" s="28"/>
      <c r="XEL184" s="28"/>
      <c r="XEM184" s="28"/>
      <c r="XEN184" s="28"/>
      <c r="XEO184" s="28"/>
      <c r="XEP184" s="28"/>
      <c r="XEQ184" s="28"/>
      <c r="XER184" s="28"/>
      <c r="XES184" s="28"/>
      <c r="XET184" s="28"/>
      <c r="XEU184" s="28"/>
      <c r="XEV184" s="28"/>
      <c r="XEW184" s="28"/>
      <c r="XEX184" s="28"/>
      <c r="XEY184" s="28"/>
      <c r="XEZ184" s="28"/>
      <c r="XFA184" s="28"/>
      <c r="XFB184" s="28"/>
      <c r="XFC184" s="28"/>
      <c r="XFD184" s="28"/>
    </row>
    <row r="185" spans="1:42 16358:16384" s="3" customFormat="1" ht="19.05" customHeight="1">
      <c r="A185" s="109"/>
      <c r="B185" s="111"/>
      <c r="C185" s="111"/>
      <c r="D185" s="111"/>
      <c r="E185" s="111"/>
      <c r="F185" s="111"/>
      <c r="G185" s="111"/>
      <c r="H185" s="111"/>
      <c r="I185" s="111"/>
      <c r="J185" s="113"/>
      <c r="K185" s="18" t="str">
        <f ca="1">IF(A184="","",IF(MOD(ROW(),3)=1,"上午",IF(MOD(ROW(),3)=2,"下午","加班")))</f>
        <v/>
      </c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26"/>
      <c r="XED185" s="28"/>
      <c r="XEE185" s="28"/>
      <c r="XEF185" s="28"/>
      <c r="XEG185" s="28"/>
      <c r="XEH185" s="28"/>
      <c r="XEI185" s="28"/>
      <c r="XEJ185" s="28"/>
      <c r="XEK185" s="28"/>
      <c r="XEL185" s="28"/>
      <c r="XEM185" s="28"/>
      <c r="XEN185" s="28"/>
      <c r="XEO185" s="28"/>
      <c r="XEP185" s="28"/>
      <c r="XEQ185" s="28"/>
      <c r="XER185" s="28"/>
      <c r="XES185" s="28"/>
      <c r="XET185" s="28"/>
      <c r="XEU185" s="28"/>
      <c r="XEV185" s="28"/>
      <c r="XEW185" s="28"/>
      <c r="XEX185" s="28"/>
      <c r="XEY185" s="28"/>
      <c r="XEZ185" s="28"/>
      <c r="XFA185" s="28"/>
      <c r="XFB185" s="28"/>
      <c r="XFC185" s="28"/>
      <c r="XFD185" s="28"/>
    </row>
    <row r="186" spans="1:42 16358:16384" s="3" customFormat="1" ht="19.05" customHeight="1">
      <c r="A186" s="109"/>
      <c r="B186" s="111"/>
      <c r="C186" s="111"/>
      <c r="D186" s="111"/>
      <c r="E186" s="111"/>
      <c r="F186" s="111"/>
      <c r="G186" s="111"/>
      <c r="H186" s="111"/>
      <c r="I186" s="111"/>
      <c r="J186" s="113"/>
      <c r="K186" s="20" t="str">
        <f ca="1">IF(A184="","",IF(MOD(ROW(),3)=1,"上午",IF(MOD(ROW(),3)=2,"下午","加班")))</f>
        <v/>
      </c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  <c r="AO186" s="21"/>
      <c r="AP186" s="27"/>
      <c r="XED186" s="28"/>
      <c r="XEE186" s="28"/>
      <c r="XEF186" s="28"/>
      <c r="XEG186" s="28"/>
      <c r="XEH186" s="28"/>
      <c r="XEI186" s="28"/>
      <c r="XEJ186" s="28"/>
      <c r="XEK186" s="28"/>
      <c r="XEL186" s="28"/>
      <c r="XEM186" s="28"/>
      <c r="XEN186" s="28"/>
      <c r="XEO186" s="28"/>
      <c r="XEP186" s="28"/>
      <c r="XEQ186" s="28"/>
      <c r="XER186" s="28"/>
      <c r="XES186" s="28"/>
      <c r="XET186" s="28"/>
      <c r="XEU186" s="28"/>
      <c r="XEV186" s="28"/>
      <c r="XEW186" s="28"/>
      <c r="XEX186" s="28"/>
      <c r="XEY186" s="28"/>
      <c r="XEZ186" s="28"/>
      <c r="XFA186" s="28"/>
      <c r="XFB186" s="28"/>
      <c r="XFC186" s="28"/>
      <c r="XFD186" s="28"/>
    </row>
    <row r="187" spans="1:42 16358:16384" s="3" customFormat="1" ht="19.05" customHeight="1">
      <c r="A187" s="109" t="str">
        <f ca="1">IF(B187=0,"",COUNTA($B$3:$B186))</f>
        <v/>
      </c>
      <c r="B187" s="111">
        <f ca="1">INDIRECT("员工信息表!B"&amp;COUNTA($B$3:$B186)+2)</f>
        <v>0</v>
      </c>
      <c r="C187" s="111"/>
      <c r="D187" s="111">
        <f>(COUNTIF($L187:$AP187,"出勤")+COUNTIF($L188:$AP188,"出勤"))*0.5</f>
        <v>0</v>
      </c>
      <c r="E187" s="111">
        <f>(COUNTIF($L187:$AP187,"事假")+COUNTIF($L188:$AP188,"事假"))*0.5</f>
        <v>0</v>
      </c>
      <c r="F187" s="111">
        <f>(COUNTIF($L187:$AP187,"病假")+COUNTIF($L188:$AP188,"病假"))*0.5</f>
        <v>0</v>
      </c>
      <c r="G187" s="111">
        <f>(COUNTIF($L187:$AP187,"休假")+COUNTIF($L188:$AP188,"休假"))*0.5</f>
        <v>0</v>
      </c>
      <c r="H187" s="111">
        <f>(COUNTIF($L187:$AP187,"缺勤")+COUNTIF($L188:$AP188,"缺勤"))*0.5</f>
        <v>0</v>
      </c>
      <c r="I187" s="111">
        <f>(COUNTIF($L187:$AP187,"放假")+COUNTIF($L188:$AP188,"放假"))*0.5</f>
        <v>0</v>
      </c>
      <c r="J187" s="113">
        <f>(SUM(L189:AP189))/$AO$2</f>
        <v>0</v>
      </c>
      <c r="K187" s="16" t="str">
        <f ca="1">IF(A187="","",IF(MOD(ROW(),3)=1,"上午",IF(MOD(ROW(),3)=2,"下午","加班")))</f>
        <v/>
      </c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25"/>
      <c r="XED187" s="28"/>
      <c r="XEE187" s="28"/>
      <c r="XEF187" s="28"/>
      <c r="XEG187" s="28"/>
      <c r="XEH187" s="28"/>
      <c r="XEI187" s="28"/>
      <c r="XEJ187" s="28"/>
      <c r="XEK187" s="28"/>
      <c r="XEL187" s="28"/>
      <c r="XEM187" s="28"/>
      <c r="XEN187" s="28"/>
      <c r="XEO187" s="28"/>
      <c r="XEP187" s="28"/>
      <c r="XEQ187" s="28"/>
      <c r="XER187" s="28"/>
      <c r="XES187" s="28"/>
      <c r="XET187" s="28"/>
      <c r="XEU187" s="28"/>
      <c r="XEV187" s="28"/>
      <c r="XEW187" s="28"/>
      <c r="XEX187" s="28"/>
      <c r="XEY187" s="28"/>
      <c r="XEZ187" s="28"/>
      <c r="XFA187" s="28"/>
      <c r="XFB187" s="28"/>
      <c r="XFC187" s="28"/>
      <c r="XFD187" s="28"/>
    </row>
    <row r="188" spans="1:42 16358:16384" s="3" customFormat="1" ht="19.05" customHeight="1">
      <c r="A188" s="109"/>
      <c r="B188" s="111"/>
      <c r="C188" s="111"/>
      <c r="D188" s="111"/>
      <c r="E188" s="111"/>
      <c r="F188" s="111"/>
      <c r="G188" s="111"/>
      <c r="H188" s="111"/>
      <c r="I188" s="111"/>
      <c r="J188" s="113"/>
      <c r="K188" s="18" t="str">
        <f ca="1">IF(A187="","",IF(MOD(ROW(),3)=1,"上午",IF(MOD(ROW(),3)=2,"下午","加班")))</f>
        <v/>
      </c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26"/>
      <c r="XED188" s="28"/>
      <c r="XEE188" s="28"/>
      <c r="XEF188" s="28"/>
      <c r="XEG188" s="28"/>
      <c r="XEH188" s="28"/>
      <c r="XEI188" s="28"/>
      <c r="XEJ188" s="28"/>
      <c r="XEK188" s="28"/>
      <c r="XEL188" s="28"/>
      <c r="XEM188" s="28"/>
      <c r="XEN188" s="28"/>
      <c r="XEO188" s="28"/>
      <c r="XEP188" s="28"/>
      <c r="XEQ188" s="28"/>
      <c r="XER188" s="28"/>
      <c r="XES188" s="28"/>
      <c r="XET188" s="28"/>
      <c r="XEU188" s="28"/>
      <c r="XEV188" s="28"/>
      <c r="XEW188" s="28"/>
      <c r="XEX188" s="28"/>
      <c r="XEY188" s="28"/>
      <c r="XEZ188" s="28"/>
      <c r="XFA188" s="28"/>
      <c r="XFB188" s="28"/>
      <c r="XFC188" s="28"/>
      <c r="XFD188" s="28"/>
    </row>
    <row r="189" spans="1:42 16358:16384" s="3" customFormat="1" ht="19.05" customHeight="1">
      <c r="A189" s="109"/>
      <c r="B189" s="111"/>
      <c r="C189" s="111"/>
      <c r="D189" s="111"/>
      <c r="E189" s="111"/>
      <c r="F189" s="111"/>
      <c r="G189" s="111"/>
      <c r="H189" s="111"/>
      <c r="I189" s="111"/>
      <c r="J189" s="113"/>
      <c r="K189" s="20" t="str">
        <f ca="1">IF(A187="","",IF(MOD(ROW(),3)=1,"上午",IF(MOD(ROW(),3)=2,"下午","加班")))</f>
        <v/>
      </c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7"/>
      <c r="XED189" s="28"/>
      <c r="XEE189" s="28"/>
      <c r="XEF189" s="28"/>
      <c r="XEG189" s="28"/>
      <c r="XEH189" s="28"/>
      <c r="XEI189" s="28"/>
      <c r="XEJ189" s="28"/>
      <c r="XEK189" s="28"/>
      <c r="XEL189" s="28"/>
      <c r="XEM189" s="28"/>
      <c r="XEN189" s="28"/>
      <c r="XEO189" s="28"/>
      <c r="XEP189" s="28"/>
      <c r="XEQ189" s="28"/>
      <c r="XER189" s="28"/>
      <c r="XES189" s="28"/>
      <c r="XET189" s="28"/>
      <c r="XEU189" s="28"/>
      <c r="XEV189" s="28"/>
      <c r="XEW189" s="28"/>
      <c r="XEX189" s="28"/>
      <c r="XEY189" s="28"/>
      <c r="XEZ189" s="28"/>
      <c r="XFA189" s="28"/>
      <c r="XFB189" s="28"/>
      <c r="XFC189" s="28"/>
      <c r="XFD189" s="28"/>
    </row>
    <row r="190" spans="1:42 16358:16384" s="3" customFormat="1" ht="19.05" customHeight="1">
      <c r="A190" s="109" t="str">
        <f ca="1">IF(B190=0,"",COUNTA($B$3:$B189))</f>
        <v/>
      </c>
      <c r="B190" s="111">
        <f ca="1">INDIRECT("员工信息表!B"&amp;COUNTA($B$3:$B189)+2)</f>
        <v>0</v>
      </c>
      <c r="C190" s="111"/>
      <c r="D190" s="111">
        <f>(COUNTIF($L190:$AP190,"出勤")+COUNTIF($L191:$AP191,"出勤"))*0.5</f>
        <v>0</v>
      </c>
      <c r="E190" s="111">
        <f>(COUNTIF($L190:$AP190,"事假")+COUNTIF($L191:$AP191,"事假"))*0.5</f>
        <v>0</v>
      </c>
      <c r="F190" s="111">
        <f>(COUNTIF($L190:$AP190,"病假")+COUNTIF($L191:$AP191,"病假"))*0.5</f>
        <v>0</v>
      </c>
      <c r="G190" s="111">
        <f>(COUNTIF($L190:$AP190,"休假")+COUNTIF($L191:$AP191,"休假"))*0.5</f>
        <v>0</v>
      </c>
      <c r="H190" s="111">
        <f>(COUNTIF($L190:$AP190,"缺勤")+COUNTIF($L191:$AP191,"缺勤"))*0.5</f>
        <v>0</v>
      </c>
      <c r="I190" s="111">
        <f>(COUNTIF($L190:$AP190,"放假")+COUNTIF($L191:$AP191,"放假"))*0.5</f>
        <v>0</v>
      </c>
      <c r="J190" s="113">
        <f>(SUM(L192:AP192))/$AO$2</f>
        <v>0</v>
      </c>
      <c r="K190" s="16" t="str">
        <f ca="1">IF(A190="","",IF(MOD(ROW(),3)=1,"上午",IF(MOD(ROW(),3)=2,"下午","加班")))</f>
        <v/>
      </c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25"/>
      <c r="XED190" s="28"/>
      <c r="XEE190" s="28"/>
      <c r="XEF190" s="28"/>
      <c r="XEG190" s="28"/>
      <c r="XEH190" s="28"/>
      <c r="XEI190" s="28"/>
      <c r="XEJ190" s="28"/>
      <c r="XEK190" s="28"/>
      <c r="XEL190" s="28"/>
      <c r="XEM190" s="28"/>
      <c r="XEN190" s="28"/>
      <c r="XEO190" s="28"/>
      <c r="XEP190" s="28"/>
      <c r="XEQ190" s="28"/>
      <c r="XER190" s="28"/>
      <c r="XES190" s="28"/>
      <c r="XET190" s="28"/>
      <c r="XEU190" s="28"/>
      <c r="XEV190" s="28"/>
      <c r="XEW190" s="28"/>
      <c r="XEX190" s="28"/>
      <c r="XEY190" s="28"/>
      <c r="XEZ190" s="28"/>
      <c r="XFA190" s="28"/>
      <c r="XFB190" s="28"/>
      <c r="XFC190" s="28"/>
      <c r="XFD190" s="28"/>
    </row>
    <row r="191" spans="1:42 16358:16384" s="3" customFormat="1" ht="19.05" customHeight="1">
      <c r="A191" s="109"/>
      <c r="B191" s="111"/>
      <c r="C191" s="111"/>
      <c r="D191" s="111"/>
      <c r="E191" s="111"/>
      <c r="F191" s="111"/>
      <c r="G191" s="111"/>
      <c r="H191" s="111"/>
      <c r="I191" s="111"/>
      <c r="J191" s="113"/>
      <c r="K191" s="18" t="str">
        <f ca="1">IF(A190="","",IF(MOD(ROW(),3)=1,"上午",IF(MOD(ROW(),3)=2,"下午","加班")))</f>
        <v/>
      </c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26"/>
      <c r="XED191" s="28"/>
      <c r="XEE191" s="28"/>
      <c r="XEF191" s="28"/>
      <c r="XEG191" s="28"/>
      <c r="XEH191" s="28"/>
      <c r="XEI191" s="28"/>
      <c r="XEJ191" s="28"/>
      <c r="XEK191" s="28"/>
      <c r="XEL191" s="28"/>
      <c r="XEM191" s="28"/>
      <c r="XEN191" s="28"/>
      <c r="XEO191" s="28"/>
      <c r="XEP191" s="28"/>
      <c r="XEQ191" s="28"/>
      <c r="XER191" s="28"/>
      <c r="XES191" s="28"/>
      <c r="XET191" s="28"/>
      <c r="XEU191" s="28"/>
      <c r="XEV191" s="28"/>
      <c r="XEW191" s="28"/>
      <c r="XEX191" s="28"/>
      <c r="XEY191" s="28"/>
      <c r="XEZ191" s="28"/>
      <c r="XFA191" s="28"/>
      <c r="XFB191" s="28"/>
      <c r="XFC191" s="28"/>
      <c r="XFD191" s="28"/>
    </row>
    <row r="192" spans="1:42 16358:16384" s="3" customFormat="1" ht="19.05" customHeight="1">
      <c r="A192" s="109"/>
      <c r="B192" s="111"/>
      <c r="C192" s="111"/>
      <c r="D192" s="111"/>
      <c r="E192" s="111"/>
      <c r="F192" s="111"/>
      <c r="G192" s="111"/>
      <c r="H192" s="111"/>
      <c r="I192" s="111"/>
      <c r="J192" s="113"/>
      <c r="K192" s="20" t="str">
        <f ca="1">IF(A190="","",IF(MOD(ROW(),3)=1,"上午",IF(MOD(ROW(),3)=2,"下午","加班")))</f>
        <v/>
      </c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  <c r="AO192" s="21"/>
      <c r="AP192" s="27"/>
      <c r="XED192" s="28"/>
      <c r="XEE192" s="28"/>
      <c r="XEF192" s="28"/>
      <c r="XEG192" s="28"/>
      <c r="XEH192" s="28"/>
      <c r="XEI192" s="28"/>
      <c r="XEJ192" s="28"/>
      <c r="XEK192" s="28"/>
      <c r="XEL192" s="28"/>
      <c r="XEM192" s="28"/>
      <c r="XEN192" s="28"/>
      <c r="XEO192" s="28"/>
      <c r="XEP192" s="28"/>
      <c r="XEQ192" s="28"/>
      <c r="XER192" s="28"/>
      <c r="XES192" s="28"/>
      <c r="XET192" s="28"/>
      <c r="XEU192" s="28"/>
      <c r="XEV192" s="28"/>
      <c r="XEW192" s="28"/>
      <c r="XEX192" s="28"/>
      <c r="XEY192" s="28"/>
      <c r="XEZ192" s="28"/>
      <c r="XFA192" s="28"/>
      <c r="XFB192" s="28"/>
      <c r="XFC192" s="28"/>
      <c r="XFD192" s="28"/>
    </row>
    <row r="193" spans="1:42 16358:16384" s="3" customFormat="1" ht="19.05" customHeight="1">
      <c r="A193" s="109" t="str">
        <f ca="1">IF(B193=0,"",COUNTA($B$3:$B192))</f>
        <v/>
      </c>
      <c r="B193" s="111">
        <f ca="1">INDIRECT("员工信息表!B"&amp;COUNTA($B$3:$B192)+2)</f>
        <v>0</v>
      </c>
      <c r="C193" s="111"/>
      <c r="D193" s="111">
        <f>(COUNTIF($L193:$AP193,"出勤")+COUNTIF($L194:$AP194,"出勤"))*0.5</f>
        <v>0</v>
      </c>
      <c r="E193" s="111">
        <f>(COUNTIF($L193:$AP193,"事假")+COUNTIF($L194:$AP194,"事假"))*0.5</f>
        <v>0</v>
      </c>
      <c r="F193" s="111">
        <f>(COUNTIF($L193:$AP193,"病假")+COUNTIF($L194:$AP194,"病假"))*0.5</f>
        <v>0</v>
      </c>
      <c r="G193" s="111">
        <f>(COUNTIF($L193:$AP193,"休假")+COUNTIF($L194:$AP194,"休假"))*0.5</f>
        <v>0</v>
      </c>
      <c r="H193" s="111">
        <f>(COUNTIF($L193:$AP193,"缺勤")+COUNTIF($L194:$AP194,"缺勤"))*0.5</f>
        <v>0</v>
      </c>
      <c r="I193" s="111">
        <f>(COUNTIF($L193:$AP193,"放假")+COUNTIF($L194:$AP194,"放假"))*0.5</f>
        <v>0</v>
      </c>
      <c r="J193" s="113">
        <f>(SUM(L195:AP195))/$AO$2</f>
        <v>0</v>
      </c>
      <c r="K193" s="16" t="str">
        <f ca="1">IF(A193="","",IF(MOD(ROW(),3)=1,"上午",IF(MOD(ROW(),3)=2,"下午","加班")))</f>
        <v/>
      </c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25"/>
      <c r="XED193" s="28"/>
      <c r="XEE193" s="28"/>
      <c r="XEF193" s="28"/>
      <c r="XEG193" s="28"/>
      <c r="XEH193" s="28"/>
      <c r="XEI193" s="28"/>
      <c r="XEJ193" s="28"/>
      <c r="XEK193" s="28"/>
      <c r="XEL193" s="28"/>
      <c r="XEM193" s="28"/>
      <c r="XEN193" s="28"/>
      <c r="XEO193" s="28"/>
      <c r="XEP193" s="28"/>
      <c r="XEQ193" s="28"/>
      <c r="XER193" s="28"/>
      <c r="XES193" s="28"/>
      <c r="XET193" s="28"/>
      <c r="XEU193" s="28"/>
      <c r="XEV193" s="28"/>
      <c r="XEW193" s="28"/>
      <c r="XEX193" s="28"/>
      <c r="XEY193" s="28"/>
      <c r="XEZ193" s="28"/>
      <c r="XFA193" s="28"/>
      <c r="XFB193" s="28"/>
      <c r="XFC193" s="28"/>
      <c r="XFD193" s="28"/>
    </row>
    <row r="194" spans="1:42 16358:16384" s="3" customFormat="1" ht="19.05" customHeight="1">
      <c r="A194" s="109"/>
      <c r="B194" s="111"/>
      <c r="C194" s="111"/>
      <c r="D194" s="111"/>
      <c r="E194" s="111"/>
      <c r="F194" s="111"/>
      <c r="G194" s="111"/>
      <c r="H194" s="111"/>
      <c r="I194" s="111"/>
      <c r="J194" s="113"/>
      <c r="K194" s="18" t="str">
        <f ca="1">IF(A193="","",IF(MOD(ROW(),3)=1,"上午",IF(MOD(ROW(),3)=2,"下午","加班")))</f>
        <v/>
      </c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26"/>
      <c r="XED194" s="28"/>
      <c r="XEE194" s="28"/>
      <c r="XEF194" s="28"/>
      <c r="XEG194" s="28"/>
      <c r="XEH194" s="28"/>
      <c r="XEI194" s="28"/>
      <c r="XEJ194" s="28"/>
      <c r="XEK194" s="28"/>
      <c r="XEL194" s="28"/>
      <c r="XEM194" s="28"/>
      <c r="XEN194" s="28"/>
      <c r="XEO194" s="28"/>
      <c r="XEP194" s="28"/>
      <c r="XEQ194" s="28"/>
      <c r="XER194" s="28"/>
      <c r="XES194" s="28"/>
      <c r="XET194" s="28"/>
      <c r="XEU194" s="28"/>
      <c r="XEV194" s="28"/>
      <c r="XEW194" s="28"/>
      <c r="XEX194" s="28"/>
      <c r="XEY194" s="28"/>
      <c r="XEZ194" s="28"/>
      <c r="XFA194" s="28"/>
      <c r="XFB194" s="28"/>
      <c r="XFC194" s="28"/>
      <c r="XFD194" s="28"/>
    </row>
    <row r="195" spans="1:42 16358:16384" s="3" customFormat="1" ht="19.05" customHeight="1">
      <c r="A195" s="109"/>
      <c r="B195" s="111"/>
      <c r="C195" s="111"/>
      <c r="D195" s="111"/>
      <c r="E195" s="111"/>
      <c r="F195" s="111"/>
      <c r="G195" s="111"/>
      <c r="H195" s="111"/>
      <c r="I195" s="111"/>
      <c r="J195" s="113"/>
      <c r="K195" s="20" t="str">
        <f ca="1">IF(A193="","",IF(MOD(ROW(),3)=1,"上午",IF(MOD(ROW(),3)=2,"下午","加班")))</f>
        <v/>
      </c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21"/>
      <c r="AP195" s="27"/>
      <c r="XED195" s="28"/>
      <c r="XEE195" s="28"/>
      <c r="XEF195" s="28"/>
      <c r="XEG195" s="28"/>
      <c r="XEH195" s="28"/>
      <c r="XEI195" s="28"/>
      <c r="XEJ195" s="28"/>
      <c r="XEK195" s="28"/>
      <c r="XEL195" s="28"/>
      <c r="XEM195" s="28"/>
      <c r="XEN195" s="28"/>
      <c r="XEO195" s="28"/>
      <c r="XEP195" s="28"/>
      <c r="XEQ195" s="28"/>
      <c r="XER195" s="28"/>
      <c r="XES195" s="28"/>
      <c r="XET195" s="28"/>
      <c r="XEU195" s="28"/>
      <c r="XEV195" s="28"/>
      <c r="XEW195" s="28"/>
      <c r="XEX195" s="28"/>
      <c r="XEY195" s="28"/>
      <c r="XEZ195" s="28"/>
      <c r="XFA195" s="28"/>
      <c r="XFB195" s="28"/>
      <c r="XFC195" s="28"/>
      <c r="XFD195" s="28"/>
    </row>
    <row r="196" spans="1:11 16358:16384" s="3" customFormat="1" ht="19.05" customHeight="1">
      <c r="A196" s="110"/>
      <c r="B196" s="112"/>
      <c r="C196" s="112"/>
      <c r="D196" s="112"/>
      <c r="E196" s="112"/>
      <c r="F196" s="29"/>
      <c r="G196" s="29"/>
      <c r="H196" s="29"/>
      <c r="I196" s="29"/>
      <c r="J196" s="114"/>
      <c r="K196" s="29"/>
      <c r="XED196" s="28"/>
      <c r="XEE196" s="28"/>
      <c r="XEF196" s="28"/>
      <c r="XEG196" s="28"/>
      <c r="XEH196" s="28"/>
      <c r="XEI196" s="28"/>
      <c r="XEJ196" s="28"/>
      <c r="XEK196" s="28"/>
      <c r="XEL196" s="28"/>
      <c r="XEM196" s="28"/>
      <c r="XEN196" s="28"/>
      <c r="XEO196" s="28"/>
      <c r="XEP196" s="28"/>
      <c r="XEQ196" s="28"/>
      <c r="XER196" s="28"/>
      <c r="XES196" s="28"/>
      <c r="XET196" s="28"/>
      <c r="XEU196" s="28"/>
      <c r="XEV196" s="28"/>
      <c r="XEW196" s="28"/>
      <c r="XEX196" s="28"/>
      <c r="XEY196" s="28"/>
      <c r="XEZ196" s="28"/>
      <c r="XFA196" s="28"/>
      <c r="XFB196" s="28"/>
      <c r="XFC196" s="28"/>
      <c r="XFD196" s="28"/>
    </row>
    <row r="197" spans="1:11 16358:16384" s="3" customFormat="1" ht="19.05" customHeight="1">
      <c r="A197" s="110"/>
      <c r="B197" s="112"/>
      <c r="C197" s="112"/>
      <c r="D197" s="112"/>
      <c r="E197" s="112"/>
      <c r="F197" s="29"/>
      <c r="G197" s="29"/>
      <c r="H197" s="29"/>
      <c r="I197" s="29"/>
      <c r="J197" s="114"/>
      <c r="K197" s="29"/>
      <c r="XED197" s="28"/>
      <c r="XEE197" s="28"/>
      <c r="XEF197" s="28"/>
      <c r="XEG197" s="28"/>
      <c r="XEH197" s="28"/>
      <c r="XEI197" s="28"/>
      <c r="XEJ197" s="28"/>
      <c r="XEK197" s="28"/>
      <c r="XEL197" s="28"/>
      <c r="XEM197" s="28"/>
      <c r="XEN197" s="28"/>
      <c r="XEO197" s="28"/>
      <c r="XEP197" s="28"/>
      <c r="XEQ197" s="28"/>
      <c r="XER197" s="28"/>
      <c r="XES197" s="28"/>
      <c r="XET197" s="28"/>
      <c r="XEU197" s="28"/>
      <c r="XEV197" s="28"/>
      <c r="XEW197" s="28"/>
      <c r="XEX197" s="28"/>
      <c r="XEY197" s="28"/>
      <c r="XEZ197" s="28"/>
      <c r="XFA197" s="28"/>
      <c r="XFB197" s="28"/>
      <c r="XFC197" s="28"/>
      <c r="XFD197" s="28"/>
    </row>
    <row r="198" spans="1:11 16358:16384" s="3" customFormat="1" ht="19.05" customHeight="1">
      <c r="A198" s="110"/>
      <c r="B198" s="112"/>
      <c r="C198" s="112"/>
      <c r="D198" s="112"/>
      <c r="E198" s="112"/>
      <c r="F198" s="29"/>
      <c r="G198" s="29"/>
      <c r="H198" s="29"/>
      <c r="I198" s="29"/>
      <c r="J198" s="114"/>
      <c r="K198" s="29"/>
      <c r="XED198" s="28"/>
      <c r="XEE198" s="28"/>
      <c r="XEF198" s="28"/>
      <c r="XEG198" s="28"/>
      <c r="XEH198" s="28"/>
      <c r="XEI198" s="28"/>
      <c r="XEJ198" s="28"/>
      <c r="XEK198" s="28"/>
      <c r="XEL198" s="28"/>
      <c r="XEM198" s="28"/>
      <c r="XEN198" s="28"/>
      <c r="XEO198" s="28"/>
      <c r="XEP198" s="28"/>
      <c r="XEQ198" s="28"/>
      <c r="XER198" s="28"/>
      <c r="XES198" s="28"/>
      <c r="XET198" s="28"/>
      <c r="XEU198" s="28"/>
      <c r="XEV198" s="28"/>
      <c r="XEW198" s="28"/>
      <c r="XEX198" s="28"/>
      <c r="XEY198" s="28"/>
      <c r="XEZ198" s="28"/>
      <c r="XFA198" s="28"/>
      <c r="XFB198" s="28"/>
      <c r="XFC198" s="28"/>
      <c r="XFD198" s="28"/>
    </row>
    <row r="199" spans="1:11 16358:16384" s="3" customFormat="1" ht="19.05" customHeight="1">
      <c r="A199" s="110"/>
      <c r="B199" s="112"/>
      <c r="C199" s="112"/>
      <c r="D199" s="112"/>
      <c r="E199" s="112"/>
      <c r="F199" s="29"/>
      <c r="G199" s="29"/>
      <c r="H199" s="29"/>
      <c r="I199" s="29"/>
      <c r="J199" s="114"/>
      <c r="K199" s="29"/>
      <c r="XED199" s="28"/>
      <c r="XEE199" s="28"/>
      <c r="XEF199" s="28"/>
      <c r="XEG199" s="28"/>
      <c r="XEH199" s="28"/>
      <c r="XEI199" s="28"/>
      <c r="XEJ199" s="28"/>
      <c r="XEK199" s="28"/>
      <c r="XEL199" s="28"/>
      <c r="XEM199" s="28"/>
      <c r="XEN199" s="28"/>
      <c r="XEO199" s="28"/>
      <c r="XEP199" s="28"/>
      <c r="XEQ199" s="28"/>
      <c r="XER199" s="28"/>
      <c r="XES199" s="28"/>
      <c r="XET199" s="28"/>
      <c r="XEU199" s="28"/>
      <c r="XEV199" s="28"/>
      <c r="XEW199" s="28"/>
      <c r="XEX199" s="28"/>
      <c r="XEY199" s="28"/>
      <c r="XEZ199" s="28"/>
      <c r="XFA199" s="28"/>
      <c r="XFB199" s="28"/>
      <c r="XFC199" s="28"/>
      <c r="XFD199" s="28"/>
    </row>
    <row r="200" spans="1:11 16358:16384" s="3" customFormat="1" ht="19.05" customHeight="1">
      <c r="A200" s="110"/>
      <c r="B200" s="112"/>
      <c r="C200" s="112"/>
      <c r="D200" s="112"/>
      <c r="E200" s="112"/>
      <c r="F200" s="29"/>
      <c r="G200" s="29"/>
      <c r="H200" s="29"/>
      <c r="I200" s="29"/>
      <c r="J200" s="114"/>
      <c r="K200" s="29"/>
      <c r="XED200" s="28"/>
      <c r="XEE200" s="28"/>
      <c r="XEF200" s="28"/>
      <c r="XEG200" s="28"/>
      <c r="XEH200" s="28"/>
      <c r="XEI200" s="28"/>
      <c r="XEJ200" s="28"/>
      <c r="XEK200" s="28"/>
      <c r="XEL200" s="28"/>
      <c r="XEM200" s="28"/>
      <c r="XEN200" s="28"/>
      <c r="XEO200" s="28"/>
      <c r="XEP200" s="28"/>
      <c r="XEQ200" s="28"/>
      <c r="XER200" s="28"/>
      <c r="XES200" s="28"/>
      <c r="XET200" s="28"/>
      <c r="XEU200" s="28"/>
      <c r="XEV200" s="28"/>
      <c r="XEW200" s="28"/>
      <c r="XEX200" s="28"/>
      <c r="XEY200" s="28"/>
      <c r="XEZ200" s="28"/>
      <c r="XFA200" s="28"/>
      <c r="XFB200" s="28"/>
      <c r="XFC200" s="28"/>
      <c r="XFD200" s="28"/>
    </row>
    <row r="201" spans="1:11 16358:16384" s="3" customFormat="1" ht="19.05" customHeight="1">
      <c r="A201" s="110"/>
      <c r="B201" s="112"/>
      <c r="C201" s="112"/>
      <c r="D201" s="112"/>
      <c r="E201" s="112"/>
      <c r="F201" s="29"/>
      <c r="G201" s="29"/>
      <c r="H201" s="29"/>
      <c r="I201" s="29"/>
      <c r="J201" s="114"/>
      <c r="K201" s="29"/>
      <c r="XED201" s="28"/>
      <c r="XEE201" s="28"/>
      <c r="XEF201" s="28"/>
      <c r="XEG201" s="28"/>
      <c r="XEH201" s="28"/>
      <c r="XEI201" s="28"/>
      <c r="XEJ201" s="28"/>
      <c r="XEK201" s="28"/>
      <c r="XEL201" s="28"/>
      <c r="XEM201" s="28"/>
      <c r="XEN201" s="28"/>
      <c r="XEO201" s="28"/>
      <c r="XEP201" s="28"/>
      <c r="XEQ201" s="28"/>
      <c r="XER201" s="28"/>
      <c r="XES201" s="28"/>
      <c r="XET201" s="28"/>
      <c r="XEU201" s="28"/>
      <c r="XEV201" s="28"/>
      <c r="XEW201" s="28"/>
      <c r="XEX201" s="28"/>
      <c r="XEY201" s="28"/>
      <c r="XEZ201" s="28"/>
      <c r="XFA201" s="28"/>
      <c r="XFB201" s="28"/>
      <c r="XFC201" s="28"/>
      <c r="XFD201" s="28"/>
    </row>
    <row r="202" spans="1:11 16358:16384" s="3" customFormat="1" ht="19.05" customHeight="1">
      <c r="A202" s="110"/>
      <c r="B202" s="112"/>
      <c r="C202" s="112"/>
      <c r="D202" s="112"/>
      <c r="E202" s="112"/>
      <c r="F202" s="29"/>
      <c r="G202" s="29"/>
      <c r="H202" s="29"/>
      <c r="I202" s="29"/>
      <c r="J202" s="114"/>
      <c r="K202" s="29"/>
      <c r="XED202" s="28"/>
      <c r="XEE202" s="28"/>
      <c r="XEF202" s="28"/>
      <c r="XEG202" s="28"/>
      <c r="XEH202" s="28"/>
      <c r="XEI202" s="28"/>
      <c r="XEJ202" s="28"/>
      <c r="XEK202" s="28"/>
      <c r="XEL202" s="28"/>
      <c r="XEM202" s="28"/>
      <c r="XEN202" s="28"/>
      <c r="XEO202" s="28"/>
      <c r="XEP202" s="28"/>
      <c r="XEQ202" s="28"/>
      <c r="XER202" s="28"/>
      <c r="XES202" s="28"/>
      <c r="XET202" s="28"/>
      <c r="XEU202" s="28"/>
      <c r="XEV202" s="28"/>
      <c r="XEW202" s="28"/>
      <c r="XEX202" s="28"/>
      <c r="XEY202" s="28"/>
      <c r="XEZ202" s="28"/>
      <c r="XFA202" s="28"/>
      <c r="XFB202" s="28"/>
      <c r="XFC202" s="28"/>
      <c r="XFD202" s="28"/>
    </row>
    <row r="203" spans="1:11 16358:16384" s="3" customFormat="1" ht="19.05" customHeight="1">
      <c r="A203" s="110"/>
      <c r="B203" s="112"/>
      <c r="C203" s="112"/>
      <c r="D203" s="112"/>
      <c r="E203" s="112"/>
      <c r="F203" s="29"/>
      <c r="G203" s="29"/>
      <c r="H203" s="29"/>
      <c r="I203" s="29"/>
      <c r="J203" s="114"/>
      <c r="K203" s="29"/>
      <c r="XED203" s="28"/>
      <c r="XEE203" s="28"/>
      <c r="XEF203" s="28"/>
      <c r="XEG203" s="28"/>
      <c r="XEH203" s="28"/>
      <c r="XEI203" s="28"/>
      <c r="XEJ203" s="28"/>
      <c r="XEK203" s="28"/>
      <c r="XEL203" s="28"/>
      <c r="XEM203" s="28"/>
      <c r="XEN203" s="28"/>
      <c r="XEO203" s="28"/>
      <c r="XEP203" s="28"/>
      <c r="XEQ203" s="28"/>
      <c r="XER203" s="28"/>
      <c r="XES203" s="28"/>
      <c r="XET203" s="28"/>
      <c r="XEU203" s="28"/>
      <c r="XEV203" s="28"/>
      <c r="XEW203" s="28"/>
      <c r="XEX203" s="28"/>
      <c r="XEY203" s="28"/>
      <c r="XEZ203" s="28"/>
      <c r="XFA203" s="28"/>
      <c r="XFB203" s="28"/>
      <c r="XFC203" s="28"/>
      <c r="XFD203" s="28"/>
    </row>
    <row r="204" spans="1:11 16358:16384" s="3" customFormat="1" ht="19.05" customHeight="1">
      <c r="A204" s="110"/>
      <c r="B204" s="112"/>
      <c r="C204" s="112"/>
      <c r="D204" s="112"/>
      <c r="E204" s="112"/>
      <c r="F204" s="29"/>
      <c r="G204" s="29"/>
      <c r="H204" s="29"/>
      <c r="I204" s="29"/>
      <c r="J204" s="114"/>
      <c r="K204" s="29"/>
      <c r="XED204" s="28"/>
      <c r="XEE204" s="28"/>
      <c r="XEF204" s="28"/>
      <c r="XEG204" s="28"/>
      <c r="XEH204" s="28"/>
      <c r="XEI204" s="28"/>
      <c r="XEJ204" s="28"/>
      <c r="XEK204" s="28"/>
      <c r="XEL204" s="28"/>
      <c r="XEM204" s="28"/>
      <c r="XEN204" s="28"/>
      <c r="XEO204" s="28"/>
      <c r="XEP204" s="28"/>
      <c r="XEQ204" s="28"/>
      <c r="XER204" s="28"/>
      <c r="XES204" s="28"/>
      <c r="XET204" s="28"/>
      <c r="XEU204" s="28"/>
      <c r="XEV204" s="28"/>
      <c r="XEW204" s="28"/>
      <c r="XEX204" s="28"/>
      <c r="XEY204" s="28"/>
      <c r="XEZ204" s="28"/>
      <c r="XFA204" s="28"/>
      <c r="XFB204" s="28"/>
      <c r="XFC204" s="28"/>
      <c r="XFD204" s="28"/>
    </row>
    <row r="205" spans="1:11 16358:16384" s="3" customFormat="1" ht="19.05" customHeight="1">
      <c r="A205" s="110"/>
      <c r="B205" s="112"/>
      <c r="C205" s="112"/>
      <c r="D205" s="112"/>
      <c r="E205" s="112"/>
      <c r="F205" s="29"/>
      <c r="G205" s="29"/>
      <c r="H205" s="29"/>
      <c r="I205" s="29"/>
      <c r="J205" s="114"/>
      <c r="K205" s="29"/>
      <c r="XED205" s="28"/>
      <c r="XEE205" s="28"/>
      <c r="XEF205" s="28"/>
      <c r="XEG205" s="28"/>
      <c r="XEH205" s="28"/>
      <c r="XEI205" s="28"/>
      <c r="XEJ205" s="28"/>
      <c r="XEK205" s="28"/>
      <c r="XEL205" s="28"/>
      <c r="XEM205" s="28"/>
      <c r="XEN205" s="28"/>
      <c r="XEO205" s="28"/>
      <c r="XEP205" s="28"/>
      <c r="XEQ205" s="28"/>
      <c r="XER205" s="28"/>
      <c r="XES205" s="28"/>
      <c r="XET205" s="28"/>
      <c r="XEU205" s="28"/>
      <c r="XEV205" s="28"/>
      <c r="XEW205" s="28"/>
      <c r="XEX205" s="28"/>
      <c r="XEY205" s="28"/>
      <c r="XEZ205" s="28"/>
      <c r="XFA205" s="28"/>
      <c r="XFB205" s="28"/>
      <c r="XFC205" s="28"/>
      <c r="XFD205" s="28"/>
    </row>
    <row r="206" spans="1:11 16358:16384" s="3" customFormat="1" ht="19.05" customHeight="1">
      <c r="A206" s="110"/>
      <c r="B206" s="112"/>
      <c r="C206" s="112"/>
      <c r="D206" s="112"/>
      <c r="E206" s="112"/>
      <c r="F206" s="29"/>
      <c r="G206" s="29"/>
      <c r="H206" s="29"/>
      <c r="I206" s="29"/>
      <c r="J206" s="114"/>
      <c r="K206" s="29"/>
      <c r="XED206" s="28"/>
      <c r="XEE206" s="28"/>
      <c r="XEF206" s="28"/>
      <c r="XEG206" s="28"/>
      <c r="XEH206" s="28"/>
      <c r="XEI206" s="28"/>
      <c r="XEJ206" s="28"/>
      <c r="XEK206" s="28"/>
      <c r="XEL206" s="28"/>
      <c r="XEM206" s="28"/>
      <c r="XEN206" s="28"/>
      <c r="XEO206" s="28"/>
      <c r="XEP206" s="28"/>
      <c r="XEQ206" s="28"/>
      <c r="XER206" s="28"/>
      <c r="XES206" s="28"/>
      <c r="XET206" s="28"/>
      <c r="XEU206" s="28"/>
      <c r="XEV206" s="28"/>
      <c r="XEW206" s="28"/>
      <c r="XEX206" s="28"/>
      <c r="XEY206" s="28"/>
      <c r="XEZ206" s="28"/>
      <c r="XFA206" s="28"/>
      <c r="XFB206" s="28"/>
      <c r="XFC206" s="28"/>
      <c r="XFD206" s="28"/>
    </row>
    <row r="207" spans="1:11 16358:16384" s="3" customFormat="1" ht="19.05" customHeight="1">
      <c r="A207" s="110"/>
      <c r="B207" s="112"/>
      <c r="C207" s="112"/>
      <c r="D207" s="112"/>
      <c r="E207" s="112"/>
      <c r="F207" s="29"/>
      <c r="G207" s="29"/>
      <c r="H207" s="29"/>
      <c r="I207" s="29"/>
      <c r="J207" s="114"/>
      <c r="K207" s="29"/>
      <c r="XED207" s="28"/>
      <c r="XEE207" s="28"/>
      <c r="XEF207" s="28"/>
      <c r="XEG207" s="28"/>
      <c r="XEH207" s="28"/>
      <c r="XEI207" s="28"/>
      <c r="XEJ207" s="28"/>
      <c r="XEK207" s="28"/>
      <c r="XEL207" s="28"/>
      <c r="XEM207" s="28"/>
      <c r="XEN207" s="28"/>
      <c r="XEO207" s="28"/>
      <c r="XEP207" s="28"/>
      <c r="XEQ207" s="28"/>
      <c r="XER207" s="28"/>
      <c r="XES207" s="28"/>
      <c r="XET207" s="28"/>
      <c r="XEU207" s="28"/>
      <c r="XEV207" s="28"/>
      <c r="XEW207" s="28"/>
      <c r="XEX207" s="28"/>
      <c r="XEY207" s="28"/>
      <c r="XEZ207" s="28"/>
      <c r="XFA207" s="28"/>
      <c r="XFB207" s="28"/>
      <c r="XFC207" s="28"/>
      <c r="XFD207" s="28"/>
    </row>
    <row r="208" spans="1:11 16358:16384" s="3" customFormat="1" ht="19.05" customHeight="1">
      <c r="A208" s="110"/>
      <c r="B208" s="112"/>
      <c r="C208" s="112"/>
      <c r="D208" s="112"/>
      <c r="E208" s="112"/>
      <c r="F208" s="29"/>
      <c r="G208" s="29"/>
      <c r="H208" s="29"/>
      <c r="I208" s="29"/>
      <c r="J208" s="114"/>
      <c r="K208" s="29"/>
      <c r="XED208" s="28"/>
      <c r="XEE208" s="28"/>
      <c r="XEF208" s="28"/>
      <c r="XEG208" s="28"/>
      <c r="XEH208" s="28"/>
      <c r="XEI208" s="28"/>
      <c r="XEJ208" s="28"/>
      <c r="XEK208" s="28"/>
      <c r="XEL208" s="28"/>
      <c r="XEM208" s="28"/>
      <c r="XEN208" s="28"/>
      <c r="XEO208" s="28"/>
      <c r="XEP208" s="28"/>
      <c r="XEQ208" s="28"/>
      <c r="XER208" s="28"/>
      <c r="XES208" s="28"/>
      <c r="XET208" s="28"/>
      <c r="XEU208" s="28"/>
      <c r="XEV208" s="28"/>
      <c r="XEW208" s="28"/>
      <c r="XEX208" s="28"/>
      <c r="XEY208" s="28"/>
      <c r="XEZ208" s="28"/>
      <c r="XFA208" s="28"/>
      <c r="XFB208" s="28"/>
      <c r="XFC208" s="28"/>
      <c r="XFD208" s="28"/>
    </row>
    <row r="209" spans="1:11 16358:16384" s="3" customFormat="1" ht="19.05" customHeight="1">
      <c r="A209" s="110"/>
      <c r="B209" s="112"/>
      <c r="C209" s="112"/>
      <c r="D209" s="112"/>
      <c r="E209" s="112"/>
      <c r="F209" s="29"/>
      <c r="G209" s="29"/>
      <c r="H209" s="29"/>
      <c r="I209" s="29"/>
      <c r="J209" s="114"/>
      <c r="K209" s="29"/>
      <c r="XED209" s="28"/>
      <c r="XEE209" s="28"/>
      <c r="XEF209" s="28"/>
      <c r="XEG209" s="28"/>
      <c r="XEH209" s="28"/>
      <c r="XEI209" s="28"/>
      <c r="XEJ209" s="28"/>
      <c r="XEK209" s="28"/>
      <c r="XEL209" s="28"/>
      <c r="XEM209" s="28"/>
      <c r="XEN209" s="28"/>
      <c r="XEO209" s="28"/>
      <c r="XEP209" s="28"/>
      <c r="XEQ209" s="28"/>
      <c r="XER209" s="28"/>
      <c r="XES209" s="28"/>
      <c r="XET209" s="28"/>
      <c r="XEU209" s="28"/>
      <c r="XEV209" s="28"/>
      <c r="XEW209" s="28"/>
      <c r="XEX209" s="28"/>
      <c r="XEY209" s="28"/>
      <c r="XEZ209" s="28"/>
      <c r="XFA209" s="28"/>
      <c r="XFB209" s="28"/>
      <c r="XFC209" s="28"/>
      <c r="XFD209" s="28"/>
    </row>
    <row r="210" spans="1:11 16358:16384" s="3" customFormat="1" ht="19.05" customHeight="1">
      <c r="A210" s="110"/>
      <c r="B210" s="112"/>
      <c r="C210" s="112"/>
      <c r="D210" s="112"/>
      <c r="E210" s="112"/>
      <c r="F210" s="29"/>
      <c r="G210" s="29"/>
      <c r="H210" s="29"/>
      <c r="I210" s="29"/>
      <c r="J210" s="114"/>
      <c r="K210" s="29"/>
      <c r="XED210" s="28"/>
      <c r="XEE210" s="28"/>
      <c r="XEF210" s="28"/>
      <c r="XEG210" s="28"/>
      <c r="XEH210" s="28"/>
      <c r="XEI210" s="28"/>
      <c r="XEJ210" s="28"/>
      <c r="XEK210" s="28"/>
      <c r="XEL210" s="28"/>
      <c r="XEM210" s="28"/>
      <c r="XEN210" s="28"/>
      <c r="XEO210" s="28"/>
      <c r="XEP210" s="28"/>
      <c r="XEQ210" s="28"/>
      <c r="XER210" s="28"/>
      <c r="XES210" s="28"/>
      <c r="XET210" s="28"/>
      <c r="XEU210" s="28"/>
      <c r="XEV210" s="28"/>
      <c r="XEW210" s="28"/>
      <c r="XEX210" s="28"/>
      <c r="XEY210" s="28"/>
      <c r="XEZ210" s="28"/>
      <c r="XFA210" s="28"/>
      <c r="XFB210" s="28"/>
      <c r="XFC210" s="28"/>
      <c r="XFD210" s="28"/>
    </row>
    <row r="211" spans="1:11 16358:16384" s="3" customFormat="1" ht="19.05" customHeight="1">
      <c r="A211" s="110"/>
      <c r="B211" s="112"/>
      <c r="C211" s="112"/>
      <c r="D211" s="112"/>
      <c r="E211" s="112"/>
      <c r="F211" s="29"/>
      <c r="G211" s="29"/>
      <c r="H211" s="29"/>
      <c r="I211" s="29"/>
      <c r="J211" s="114"/>
      <c r="K211" s="29"/>
      <c r="XED211" s="28"/>
      <c r="XEE211" s="28"/>
      <c r="XEF211" s="28"/>
      <c r="XEG211" s="28"/>
      <c r="XEH211" s="28"/>
      <c r="XEI211" s="28"/>
      <c r="XEJ211" s="28"/>
      <c r="XEK211" s="28"/>
      <c r="XEL211" s="28"/>
      <c r="XEM211" s="28"/>
      <c r="XEN211" s="28"/>
      <c r="XEO211" s="28"/>
      <c r="XEP211" s="28"/>
      <c r="XEQ211" s="28"/>
      <c r="XER211" s="28"/>
      <c r="XES211" s="28"/>
      <c r="XET211" s="28"/>
      <c r="XEU211" s="28"/>
      <c r="XEV211" s="28"/>
      <c r="XEW211" s="28"/>
      <c r="XEX211" s="28"/>
      <c r="XEY211" s="28"/>
      <c r="XEZ211" s="28"/>
      <c r="XFA211" s="28"/>
      <c r="XFB211" s="28"/>
      <c r="XFC211" s="28"/>
      <c r="XFD211" s="28"/>
    </row>
    <row r="212" spans="1:11 16358:16384" s="3" customFormat="1" ht="19.05" customHeight="1">
      <c r="A212" s="110"/>
      <c r="B212" s="112"/>
      <c r="C212" s="112"/>
      <c r="D212" s="112"/>
      <c r="E212" s="112"/>
      <c r="F212" s="29"/>
      <c r="G212" s="29"/>
      <c r="H212" s="29"/>
      <c r="I212" s="29"/>
      <c r="J212" s="114"/>
      <c r="K212" s="29"/>
      <c r="XED212" s="28"/>
      <c r="XEE212" s="28"/>
      <c r="XEF212" s="28"/>
      <c r="XEG212" s="28"/>
      <c r="XEH212" s="28"/>
      <c r="XEI212" s="28"/>
      <c r="XEJ212" s="28"/>
      <c r="XEK212" s="28"/>
      <c r="XEL212" s="28"/>
      <c r="XEM212" s="28"/>
      <c r="XEN212" s="28"/>
      <c r="XEO212" s="28"/>
      <c r="XEP212" s="28"/>
      <c r="XEQ212" s="28"/>
      <c r="XER212" s="28"/>
      <c r="XES212" s="28"/>
      <c r="XET212" s="28"/>
      <c r="XEU212" s="28"/>
      <c r="XEV212" s="28"/>
      <c r="XEW212" s="28"/>
      <c r="XEX212" s="28"/>
      <c r="XEY212" s="28"/>
      <c r="XEZ212" s="28"/>
      <c r="XFA212" s="28"/>
      <c r="XFB212" s="28"/>
      <c r="XFC212" s="28"/>
      <c r="XFD212" s="28"/>
    </row>
    <row r="213" spans="1:11 16358:16384" s="3" customFormat="1" ht="19.05" customHeight="1">
      <c r="A213" s="110"/>
      <c r="B213" s="112"/>
      <c r="C213" s="112"/>
      <c r="D213" s="112"/>
      <c r="E213" s="112"/>
      <c r="F213" s="29"/>
      <c r="G213" s="29"/>
      <c r="H213" s="29"/>
      <c r="I213" s="29"/>
      <c r="J213" s="114"/>
      <c r="K213" s="29"/>
      <c r="XED213" s="28"/>
      <c r="XEE213" s="28"/>
      <c r="XEF213" s="28"/>
      <c r="XEG213" s="28"/>
      <c r="XEH213" s="28"/>
      <c r="XEI213" s="28"/>
      <c r="XEJ213" s="28"/>
      <c r="XEK213" s="28"/>
      <c r="XEL213" s="28"/>
      <c r="XEM213" s="28"/>
      <c r="XEN213" s="28"/>
      <c r="XEO213" s="28"/>
      <c r="XEP213" s="28"/>
      <c r="XEQ213" s="28"/>
      <c r="XER213" s="28"/>
      <c r="XES213" s="28"/>
      <c r="XET213" s="28"/>
      <c r="XEU213" s="28"/>
      <c r="XEV213" s="28"/>
      <c r="XEW213" s="28"/>
      <c r="XEX213" s="28"/>
      <c r="XEY213" s="28"/>
      <c r="XEZ213" s="28"/>
      <c r="XFA213" s="28"/>
      <c r="XFB213" s="28"/>
      <c r="XFC213" s="28"/>
      <c r="XFD213" s="28"/>
    </row>
    <row r="214" spans="1:11 16358:16384" s="3" customFormat="1" ht="19.05" customHeight="1">
      <c r="A214" s="110"/>
      <c r="B214" s="112"/>
      <c r="C214" s="112"/>
      <c r="D214" s="112"/>
      <c r="E214" s="112"/>
      <c r="F214" s="29"/>
      <c r="G214" s="29"/>
      <c r="H214" s="29"/>
      <c r="I214" s="29"/>
      <c r="J214" s="114"/>
      <c r="K214" s="29"/>
      <c r="XED214" s="28"/>
      <c r="XEE214" s="28"/>
      <c r="XEF214" s="28"/>
      <c r="XEG214" s="28"/>
      <c r="XEH214" s="28"/>
      <c r="XEI214" s="28"/>
      <c r="XEJ214" s="28"/>
      <c r="XEK214" s="28"/>
      <c r="XEL214" s="28"/>
      <c r="XEM214" s="28"/>
      <c r="XEN214" s="28"/>
      <c r="XEO214" s="28"/>
      <c r="XEP214" s="28"/>
      <c r="XEQ214" s="28"/>
      <c r="XER214" s="28"/>
      <c r="XES214" s="28"/>
      <c r="XET214" s="28"/>
      <c r="XEU214" s="28"/>
      <c r="XEV214" s="28"/>
      <c r="XEW214" s="28"/>
      <c r="XEX214" s="28"/>
      <c r="XEY214" s="28"/>
      <c r="XEZ214" s="28"/>
      <c r="XFA214" s="28"/>
      <c r="XFB214" s="28"/>
      <c r="XFC214" s="28"/>
      <c r="XFD214" s="28"/>
    </row>
    <row r="215" spans="1:11 16358:16384" s="3" customFormat="1" ht="19.05" customHeight="1">
      <c r="A215" s="110"/>
      <c r="B215" s="112"/>
      <c r="C215" s="112"/>
      <c r="D215" s="112"/>
      <c r="E215" s="112"/>
      <c r="F215" s="29"/>
      <c r="G215" s="29"/>
      <c r="H215" s="29"/>
      <c r="I215" s="29"/>
      <c r="J215" s="114"/>
      <c r="K215" s="29"/>
      <c r="XED215" s="28"/>
      <c r="XEE215" s="28"/>
      <c r="XEF215" s="28"/>
      <c r="XEG215" s="28"/>
      <c r="XEH215" s="28"/>
      <c r="XEI215" s="28"/>
      <c r="XEJ215" s="28"/>
      <c r="XEK215" s="28"/>
      <c r="XEL215" s="28"/>
      <c r="XEM215" s="28"/>
      <c r="XEN215" s="28"/>
      <c r="XEO215" s="28"/>
      <c r="XEP215" s="28"/>
      <c r="XEQ215" s="28"/>
      <c r="XER215" s="28"/>
      <c r="XES215" s="28"/>
      <c r="XET215" s="28"/>
      <c r="XEU215" s="28"/>
      <c r="XEV215" s="28"/>
      <c r="XEW215" s="28"/>
      <c r="XEX215" s="28"/>
      <c r="XEY215" s="28"/>
      <c r="XEZ215" s="28"/>
      <c r="XFA215" s="28"/>
      <c r="XFB215" s="28"/>
      <c r="XFC215" s="28"/>
      <c r="XFD215" s="28"/>
    </row>
    <row r="216" spans="1:11 16358:16384" s="3" customFormat="1" ht="19.05" customHeight="1">
      <c r="A216" s="110"/>
      <c r="B216" s="112"/>
      <c r="C216" s="112"/>
      <c r="D216" s="112"/>
      <c r="E216" s="112"/>
      <c r="F216" s="29"/>
      <c r="G216" s="29"/>
      <c r="H216" s="29"/>
      <c r="I216" s="29"/>
      <c r="J216" s="114"/>
      <c r="K216" s="29"/>
      <c r="XED216" s="28"/>
      <c r="XEE216" s="28"/>
      <c r="XEF216" s="28"/>
      <c r="XEG216" s="28"/>
      <c r="XEH216" s="28"/>
      <c r="XEI216" s="28"/>
      <c r="XEJ216" s="28"/>
      <c r="XEK216" s="28"/>
      <c r="XEL216" s="28"/>
      <c r="XEM216" s="28"/>
      <c r="XEN216" s="28"/>
      <c r="XEO216" s="28"/>
      <c r="XEP216" s="28"/>
      <c r="XEQ216" s="28"/>
      <c r="XER216" s="28"/>
      <c r="XES216" s="28"/>
      <c r="XET216" s="28"/>
      <c r="XEU216" s="28"/>
      <c r="XEV216" s="28"/>
      <c r="XEW216" s="28"/>
      <c r="XEX216" s="28"/>
      <c r="XEY216" s="28"/>
      <c r="XEZ216" s="28"/>
      <c r="XFA216" s="28"/>
      <c r="XFB216" s="28"/>
      <c r="XFC216" s="28"/>
      <c r="XFD216" s="28"/>
    </row>
    <row r="217" spans="1:11 16358:16384" s="3" customFormat="1" ht="19.05" customHeight="1">
      <c r="A217" s="110"/>
      <c r="B217" s="112"/>
      <c r="C217" s="112"/>
      <c r="D217" s="112"/>
      <c r="E217" s="112"/>
      <c r="F217" s="29"/>
      <c r="G217" s="29"/>
      <c r="H217" s="29"/>
      <c r="I217" s="29"/>
      <c r="J217" s="114"/>
      <c r="K217" s="29"/>
      <c r="XED217" s="28"/>
      <c r="XEE217" s="28"/>
      <c r="XEF217" s="28"/>
      <c r="XEG217" s="28"/>
      <c r="XEH217" s="28"/>
      <c r="XEI217" s="28"/>
      <c r="XEJ217" s="28"/>
      <c r="XEK217" s="28"/>
      <c r="XEL217" s="28"/>
      <c r="XEM217" s="28"/>
      <c r="XEN217" s="28"/>
      <c r="XEO217" s="28"/>
      <c r="XEP217" s="28"/>
      <c r="XEQ217" s="28"/>
      <c r="XER217" s="28"/>
      <c r="XES217" s="28"/>
      <c r="XET217" s="28"/>
      <c r="XEU217" s="28"/>
      <c r="XEV217" s="28"/>
      <c r="XEW217" s="28"/>
      <c r="XEX217" s="28"/>
      <c r="XEY217" s="28"/>
      <c r="XEZ217" s="28"/>
      <c r="XFA217" s="28"/>
      <c r="XFB217" s="28"/>
      <c r="XFC217" s="28"/>
      <c r="XFD217" s="28"/>
    </row>
    <row r="218" spans="1:11 16358:16384" s="3" customFormat="1" ht="19.05" customHeight="1">
      <c r="A218" s="110"/>
      <c r="B218" s="112"/>
      <c r="C218" s="112"/>
      <c r="D218" s="112"/>
      <c r="E218" s="112"/>
      <c r="F218" s="29"/>
      <c r="G218" s="29"/>
      <c r="H218" s="29"/>
      <c r="I218" s="29"/>
      <c r="J218" s="114"/>
      <c r="K218" s="29"/>
      <c r="XED218" s="28"/>
      <c r="XEE218" s="28"/>
      <c r="XEF218" s="28"/>
      <c r="XEG218" s="28"/>
      <c r="XEH218" s="28"/>
      <c r="XEI218" s="28"/>
      <c r="XEJ218" s="28"/>
      <c r="XEK218" s="28"/>
      <c r="XEL218" s="28"/>
      <c r="XEM218" s="28"/>
      <c r="XEN218" s="28"/>
      <c r="XEO218" s="28"/>
      <c r="XEP218" s="28"/>
      <c r="XEQ218" s="28"/>
      <c r="XER218" s="28"/>
      <c r="XES218" s="28"/>
      <c r="XET218" s="28"/>
      <c r="XEU218" s="28"/>
      <c r="XEV218" s="28"/>
      <c r="XEW218" s="28"/>
      <c r="XEX218" s="28"/>
      <c r="XEY218" s="28"/>
      <c r="XEZ218" s="28"/>
      <c r="XFA218" s="28"/>
      <c r="XFB218" s="28"/>
      <c r="XFC218" s="28"/>
      <c r="XFD218" s="28"/>
    </row>
    <row r="219" spans="1:11 16358:16384" s="3" customFormat="1" ht="19.05" customHeight="1">
      <c r="A219" s="110"/>
      <c r="B219" s="112"/>
      <c r="C219" s="112"/>
      <c r="D219" s="112"/>
      <c r="E219" s="112"/>
      <c r="F219" s="29"/>
      <c r="G219" s="29"/>
      <c r="H219" s="29"/>
      <c r="I219" s="29"/>
      <c r="J219" s="114"/>
      <c r="K219" s="29"/>
      <c r="XED219" s="28"/>
      <c r="XEE219" s="28"/>
      <c r="XEF219" s="28"/>
      <c r="XEG219" s="28"/>
      <c r="XEH219" s="28"/>
      <c r="XEI219" s="28"/>
      <c r="XEJ219" s="28"/>
      <c r="XEK219" s="28"/>
      <c r="XEL219" s="28"/>
      <c r="XEM219" s="28"/>
      <c r="XEN219" s="28"/>
      <c r="XEO219" s="28"/>
      <c r="XEP219" s="28"/>
      <c r="XEQ219" s="28"/>
      <c r="XER219" s="28"/>
      <c r="XES219" s="28"/>
      <c r="XET219" s="28"/>
      <c r="XEU219" s="28"/>
      <c r="XEV219" s="28"/>
      <c r="XEW219" s="28"/>
      <c r="XEX219" s="28"/>
      <c r="XEY219" s="28"/>
      <c r="XEZ219" s="28"/>
      <c r="XFA219" s="28"/>
      <c r="XFB219" s="28"/>
      <c r="XFC219" s="28"/>
      <c r="XFD219" s="28"/>
    </row>
    <row r="220" spans="1:11 16358:16384" s="3" customFormat="1" ht="19.05" customHeight="1">
      <c r="A220" s="110"/>
      <c r="B220" s="112"/>
      <c r="C220" s="112"/>
      <c r="D220" s="112"/>
      <c r="E220" s="112"/>
      <c r="F220" s="29"/>
      <c r="G220" s="29"/>
      <c r="H220" s="29"/>
      <c r="I220" s="29"/>
      <c r="J220" s="114"/>
      <c r="K220" s="29"/>
      <c r="XED220" s="28"/>
      <c r="XEE220" s="28"/>
      <c r="XEF220" s="28"/>
      <c r="XEG220" s="28"/>
      <c r="XEH220" s="28"/>
      <c r="XEI220" s="28"/>
      <c r="XEJ220" s="28"/>
      <c r="XEK220" s="28"/>
      <c r="XEL220" s="28"/>
      <c r="XEM220" s="28"/>
      <c r="XEN220" s="28"/>
      <c r="XEO220" s="28"/>
      <c r="XEP220" s="28"/>
      <c r="XEQ220" s="28"/>
      <c r="XER220" s="28"/>
      <c r="XES220" s="28"/>
      <c r="XET220" s="28"/>
      <c r="XEU220" s="28"/>
      <c r="XEV220" s="28"/>
      <c r="XEW220" s="28"/>
      <c r="XEX220" s="28"/>
      <c r="XEY220" s="28"/>
      <c r="XEZ220" s="28"/>
      <c r="XFA220" s="28"/>
      <c r="XFB220" s="28"/>
      <c r="XFC220" s="28"/>
      <c r="XFD220" s="28"/>
    </row>
    <row r="221" spans="1:11 16358:16384" s="3" customFormat="1" ht="19.05" customHeight="1">
      <c r="A221" s="110"/>
      <c r="B221" s="112"/>
      <c r="C221" s="112"/>
      <c r="D221" s="112"/>
      <c r="E221" s="112"/>
      <c r="F221" s="29"/>
      <c r="G221" s="29"/>
      <c r="H221" s="29"/>
      <c r="I221" s="29"/>
      <c r="J221" s="114"/>
      <c r="K221" s="29"/>
      <c r="XED221" s="28"/>
      <c r="XEE221" s="28"/>
      <c r="XEF221" s="28"/>
      <c r="XEG221" s="28"/>
      <c r="XEH221" s="28"/>
      <c r="XEI221" s="28"/>
      <c r="XEJ221" s="28"/>
      <c r="XEK221" s="28"/>
      <c r="XEL221" s="28"/>
      <c r="XEM221" s="28"/>
      <c r="XEN221" s="28"/>
      <c r="XEO221" s="28"/>
      <c r="XEP221" s="28"/>
      <c r="XEQ221" s="28"/>
      <c r="XER221" s="28"/>
      <c r="XES221" s="28"/>
      <c r="XET221" s="28"/>
      <c r="XEU221" s="28"/>
      <c r="XEV221" s="28"/>
      <c r="XEW221" s="28"/>
      <c r="XEX221" s="28"/>
      <c r="XEY221" s="28"/>
      <c r="XEZ221" s="28"/>
      <c r="XFA221" s="28"/>
      <c r="XFB221" s="28"/>
      <c r="XFC221" s="28"/>
      <c r="XFD221" s="28"/>
    </row>
    <row r="222" spans="1:11 16358:16384" s="3" customFormat="1" ht="19.05" customHeight="1">
      <c r="A222" s="110"/>
      <c r="B222" s="112"/>
      <c r="C222" s="112"/>
      <c r="D222" s="112"/>
      <c r="E222" s="112"/>
      <c r="F222" s="29"/>
      <c r="G222" s="29"/>
      <c r="H222" s="29"/>
      <c r="I222" s="29"/>
      <c r="J222" s="114"/>
      <c r="K222" s="29"/>
      <c r="XED222" s="28"/>
      <c r="XEE222" s="28"/>
      <c r="XEF222" s="28"/>
      <c r="XEG222" s="28"/>
      <c r="XEH222" s="28"/>
      <c r="XEI222" s="28"/>
      <c r="XEJ222" s="28"/>
      <c r="XEK222" s="28"/>
      <c r="XEL222" s="28"/>
      <c r="XEM222" s="28"/>
      <c r="XEN222" s="28"/>
      <c r="XEO222" s="28"/>
      <c r="XEP222" s="28"/>
      <c r="XEQ222" s="28"/>
      <c r="XER222" s="28"/>
      <c r="XES222" s="28"/>
      <c r="XET222" s="28"/>
      <c r="XEU222" s="28"/>
      <c r="XEV222" s="28"/>
      <c r="XEW222" s="28"/>
      <c r="XEX222" s="28"/>
      <c r="XEY222" s="28"/>
      <c r="XEZ222" s="28"/>
      <c r="XFA222" s="28"/>
      <c r="XFB222" s="28"/>
      <c r="XFC222" s="28"/>
      <c r="XFD222" s="28"/>
    </row>
    <row r="223" spans="1:11 16358:16384" s="3" customFormat="1" ht="19.05" customHeight="1">
      <c r="A223" s="110"/>
      <c r="B223" s="112"/>
      <c r="C223" s="112"/>
      <c r="D223" s="112"/>
      <c r="E223" s="112"/>
      <c r="F223" s="29"/>
      <c r="G223" s="29"/>
      <c r="H223" s="29"/>
      <c r="I223" s="29"/>
      <c r="J223" s="114"/>
      <c r="K223" s="29"/>
      <c r="XED223" s="28"/>
      <c r="XEE223" s="28"/>
      <c r="XEF223" s="28"/>
      <c r="XEG223" s="28"/>
      <c r="XEH223" s="28"/>
      <c r="XEI223" s="28"/>
      <c r="XEJ223" s="28"/>
      <c r="XEK223" s="28"/>
      <c r="XEL223" s="28"/>
      <c r="XEM223" s="28"/>
      <c r="XEN223" s="28"/>
      <c r="XEO223" s="28"/>
      <c r="XEP223" s="28"/>
      <c r="XEQ223" s="28"/>
      <c r="XER223" s="28"/>
      <c r="XES223" s="28"/>
      <c r="XET223" s="28"/>
      <c r="XEU223" s="28"/>
      <c r="XEV223" s="28"/>
      <c r="XEW223" s="28"/>
      <c r="XEX223" s="28"/>
      <c r="XEY223" s="28"/>
      <c r="XEZ223" s="28"/>
      <c r="XFA223" s="28"/>
      <c r="XFB223" s="28"/>
      <c r="XFC223" s="28"/>
      <c r="XFD223" s="28"/>
    </row>
    <row r="224" spans="1:11 16358:16384" s="3" customFormat="1" ht="19.05" customHeight="1">
      <c r="A224" s="110"/>
      <c r="B224" s="112"/>
      <c r="C224" s="112"/>
      <c r="D224" s="112"/>
      <c r="E224" s="112"/>
      <c r="F224" s="29"/>
      <c r="G224" s="29"/>
      <c r="H224" s="29"/>
      <c r="I224" s="29"/>
      <c r="J224" s="114"/>
      <c r="K224" s="29"/>
      <c r="XED224" s="28"/>
      <c r="XEE224" s="28"/>
      <c r="XEF224" s="28"/>
      <c r="XEG224" s="28"/>
      <c r="XEH224" s="28"/>
      <c r="XEI224" s="28"/>
      <c r="XEJ224" s="28"/>
      <c r="XEK224" s="28"/>
      <c r="XEL224" s="28"/>
      <c r="XEM224" s="28"/>
      <c r="XEN224" s="28"/>
      <c r="XEO224" s="28"/>
      <c r="XEP224" s="28"/>
      <c r="XEQ224" s="28"/>
      <c r="XER224" s="28"/>
      <c r="XES224" s="28"/>
      <c r="XET224" s="28"/>
      <c r="XEU224" s="28"/>
      <c r="XEV224" s="28"/>
      <c r="XEW224" s="28"/>
      <c r="XEX224" s="28"/>
      <c r="XEY224" s="28"/>
      <c r="XEZ224" s="28"/>
      <c r="XFA224" s="28"/>
      <c r="XFB224" s="28"/>
      <c r="XFC224" s="28"/>
      <c r="XFD224" s="28"/>
    </row>
    <row r="225" spans="1:11 16358:16384" s="3" customFormat="1" ht="19.05" customHeight="1">
      <c r="A225" s="110"/>
      <c r="B225" s="112"/>
      <c r="C225" s="112"/>
      <c r="D225" s="112"/>
      <c r="E225" s="112"/>
      <c r="F225" s="29"/>
      <c r="G225" s="29"/>
      <c r="H225" s="29"/>
      <c r="I225" s="29"/>
      <c r="J225" s="114"/>
      <c r="K225" s="29"/>
      <c r="XED225" s="28"/>
      <c r="XEE225" s="28"/>
      <c r="XEF225" s="28"/>
      <c r="XEG225" s="28"/>
      <c r="XEH225" s="28"/>
      <c r="XEI225" s="28"/>
      <c r="XEJ225" s="28"/>
      <c r="XEK225" s="28"/>
      <c r="XEL225" s="28"/>
      <c r="XEM225" s="28"/>
      <c r="XEN225" s="28"/>
      <c r="XEO225" s="28"/>
      <c r="XEP225" s="28"/>
      <c r="XEQ225" s="28"/>
      <c r="XER225" s="28"/>
      <c r="XES225" s="28"/>
      <c r="XET225" s="28"/>
      <c r="XEU225" s="28"/>
      <c r="XEV225" s="28"/>
      <c r="XEW225" s="28"/>
      <c r="XEX225" s="28"/>
      <c r="XEY225" s="28"/>
      <c r="XEZ225" s="28"/>
      <c r="XFA225" s="28"/>
      <c r="XFB225" s="28"/>
      <c r="XFC225" s="28"/>
      <c r="XFD225" s="28"/>
    </row>
    <row r="226" spans="1:11 16358:16384" s="3" customFormat="1" ht="19.05" customHeight="1">
      <c r="A226" s="110"/>
      <c r="B226" s="112"/>
      <c r="C226" s="112"/>
      <c r="D226" s="112"/>
      <c r="E226" s="112"/>
      <c r="F226" s="29"/>
      <c r="G226" s="29"/>
      <c r="H226" s="29"/>
      <c r="I226" s="29"/>
      <c r="J226" s="114"/>
      <c r="K226" s="29"/>
      <c r="XED226" s="28"/>
      <c r="XEE226" s="28"/>
      <c r="XEF226" s="28"/>
      <c r="XEG226" s="28"/>
      <c r="XEH226" s="28"/>
      <c r="XEI226" s="28"/>
      <c r="XEJ226" s="28"/>
      <c r="XEK226" s="28"/>
      <c r="XEL226" s="28"/>
      <c r="XEM226" s="28"/>
      <c r="XEN226" s="28"/>
      <c r="XEO226" s="28"/>
      <c r="XEP226" s="28"/>
      <c r="XEQ226" s="28"/>
      <c r="XER226" s="28"/>
      <c r="XES226" s="28"/>
      <c r="XET226" s="28"/>
      <c r="XEU226" s="28"/>
      <c r="XEV226" s="28"/>
      <c r="XEW226" s="28"/>
      <c r="XEX226" s="28"/>
      <c r="XEY226" s="28"/>
      <c r="XEZ226" s="28"/>
      <c r="XFA226" s="28"/>
      <c r="XFB226" s="28"/>
      <c r="XFC226" s="28"/>
      <c r="XFD226" s="28"/>
    </row>
    <row r="227" spans="1:11 16358:16384" s="3" customFormat="1" ht="19.05" customHeight="1">
      <c r="A227" s="110"/>
      <c r="B227" s="112"/>
      <c r="C227" s="112"/>
      <c r="D227" s="112"/>
      <c r="E227" s="112"/>
      <c r="F227" s="29"/>
      <c r="G227" s="29"/>
      <c r="H227" s="29"/>
      <c r="I227" s="29"/>
      <c r="J227" s="114"/>
      <c r="K227" s="29"/>
      <c r="XED227" s="28"/>
      <c r="XEE227" s="28"/>
      <c r="XEF227" s="28"/>
      <c r="XEG227" s="28"/>
      <c r="XEH227" s="28"/>
      <c r="XEI227" s="28"/>
      <c r="XEJ227" s="28"/>
      <c r="XEK227" s="28"/>
      <c r="XEL227" s="28"/>
      <c r="XEM227" s="28"/>
      <c r="XEN227" s="28"/>
      <c r="XEO227" s="28"/>
      <c r="XEP227" s="28"/>
      <c r="XEQ227" s="28"/>
      <c r="XER227" s="28"/>
      <c r="XES227" s="28"/>
      <c r="XET227" s="28"/>
      <c r="XEU227" s="28"/>
      <c r="XEV227" s="28"/>
      <c r="XEW227" s="28"/>
      <c r="XEX227" s="28"/>
      <c r="XEY227" s="28"/>
      <c r="XEZ227" s="28"/>
      <c r="XFA227" s="28"/>
      <c r="XFB227" s="28"/>
      <c r="XFC227" s="28"/>
      <c r="XFD227" s="28"/>
    </row>
    <row r="228" spans="1:11 16358:16384" s="3" customFormat="1" ht="19.05" customHeight="1">
      <c r="A228" s="110"/>
      <c r="B228" s="112"/>
      <c r="C228" s="112"/>
      <c r="D228" s="112"/>
      <c r="E228" s="112"/>
      <c r="F228" s="29"/>
      <c r="G228" s="29"/>
      <c r="H228" s="29"/>
      <c r="I228" s="29"/>
      <c r="J228" s="114"/>
      <c r="K228" s="29"/>
      <c r="XED228" s="28"/>
      <c r="XEE228" s="28"/>
      <c r="XEF228" s="28"/>
      <c r="XEG228" s="28"/>
      <c r="XEH228" s="28"/>
      <c r="XEI228" s="28"/>
      <c r="XEJ228" s="28"/>
      <c r="XEK228" s="28"/>
      <c r="XEL228" s="28"/>
      <c r="XEM228" s="28"/>
      <c r="XEN228" s="28"/>
      <c r="XEO228" s="28"/>
      <c r="XEP228" s="28"/>
      <c r="XEQ228" s="28"/>
      <c r="XER228" s="28"/>
      <c r="XES228" s="28"/>
      <c r="XET228" s="28"/>
      <c r="XEU228" s="28"/>
      <c r="XEV228" s="28"/>
      <c r="XEW228" s="28"/>
      <c r="XEX228" s="28"/>
      <c r="XEY228" s="28"/>
      <c r="XEZ228" s="28"/>
      <c r="XFA228" s="28"/>
      <c r="XFB228" s="28"/>
      <c r="XFC228" s="28"/>
      <c r="XFD228" s="28"/>
    </row>
    <row r="229" spans="1:11 16358:16384" s="3" customFormat="1" ht="19.05" customHeight="1">
      <c r="A229" s="110"/>
      <c r="B229" s="112"/>
      <c r="C229" s="112"/>
      <c r="D229" s="112"/>
      <c r="E229" s="112"/>
      <c r="F229" s="29"/>
      <c r="G229" s="29"/>
      <c r="H229" s="29"/>
      <c r="I229" s="29"/>
      <c r="J229" s="114"/>
      <c r="K229" s="29"/>
      <c r="XED229" s="28"/>
      <c r="XEE229" s="28"/>
      <c r="XEF229" s="28"/>
      <c r="XEG229" s="28"/>
      <c r="XEH229" s="28"/>
      <c r="XEI229" s="28"/>
      <c r="XEJ229" s="28"/>
      <c r="XEK229" s="28"/>
      <c r="XEL229" s="28"/>
      <c r="XEM229" s="28"/>
      <c r="XEN229" s="28"/>
      <c r="XEO229" s="28"/>
      <c r="XEP229" s="28"/>
      <c r="XEQ229" s="28"/>
      <c r="XER229" s="28"/>
      <c r="XES229" s="28"/>
      <c r="XET229" s="28"/>
      <c r="XEU229" s="28"/>
      <c r="XEV229" s="28"/>
      <c r="XEW229" s="28"/>
      <c r="XEX229" s="28"/>
      <c r="XEY229" s="28"/>
      <c r="XEZ229" s="28"/>
      <c r="XFA229" s="28"/>
      <c r="XFB229" s="28"/>
      <c r="XFC229" s="28"/>
      <c r="XFD229" s="28"/>
    </row>
    <row r="230" spans="1:11 16358:16384" s="3" customFormat="1" ht="19.05" customHeight="1">
      <c r="A230" s="110"/>
      <c r="B230" s="112"/>
      <c r="C230" s="112"/>
      <c r="D230" s="112"/>
      <c r="E230" s="112"/>
      <c r="F230" s="29"/>
      <c r="G230" s="29"/>
      <c r="H230" s="29"/>
      <c r="I230" s="29"/>
      <c r="J230" s="114"/>
      <c r="K230" s="29"/>
      <c r="XED230" s="28"/>
      <c r="XEE230" s="28"/>
      <c r="XEF230" s="28"/>
      <c r="XEG230" s="28"/>
      <c r="XEH230" s="28"/>
      <c r="XEI230" s="28"/>
      <c r="XEJ230" s="28"/>
      <c r="XEK230" s="28"/>
      <c r="XEL230" s="28"/>
      <c r="XEM230" s="28"/>
      <c r="XEN230" s="28"/>
      <c r="XEO230" s="28"/>
      <c r="XEP230" s="28"/>
      <c r="XEQ230" s="28"/>
      <c r="XER230" s="28"/>
      <c r="XES230" s="28"/>
      <c r="XET230" s="28"/>
      <c r="XEU230" s="28"/>
      <c r="XEV230" s="28"/>
      <c r="XEW230" s="28"/>
      <c r="XEX230" s="28"/>
      <c r="XEY230" s="28"/>
      <c r="XEZ230" s="28"/>
      <c r="XFA230" s="28"/>
      <c r="XFB230" s="28"/>
      <c r="XFC230" s="28"/>
      <c r="XFD230" s="28"/>
    </row>
    <row r="231" spans="1:11 16358:16384" s="3" customFormat="1" ht="19.05" customHeight="1">
      <c r="A231" s="110"/>
      <c r="B231" s="112"/>
      <c r="C231" s="112"/>
      <c r="D231" s="112"/>
      <c r="E231" s="112"/>
      <c r="F231" s="29"/>
      <c r="G231" s="29"/>
      <c r="H231" s="29"/>
      <c r="I231" s="29"/>
      <c r="J231" s="114"/>
      <c r="K231" s="29"/>
      <c r="XED231" s="28"/>
      <c r="XEE231" s="28"/>
      <c r="XEF231" s="28"/>
      <c r="XEG231" s="28"/>
      <c r="XEH231" s="28"/>
      <c r="XEI231" s="28"/>
      <c r="XEJ231" s="28"/>
      <c r="XEK231" s="28"/>
      <c r="XEL231" s="28"/>
      <c r="XEM231" s="28"/>
      <c r="XEN231" s="28"/>
      <c r="XEO231" s="28"/>
      <c r="XEP231" s="28"/>
      <c r="XEQ231" s="28"/>
      <c r="XER231" s="28"/>
      <c r="XES231" s="28"/>
      <c r="XET231" s="28"/>
      <c r="XEU231" s="28"/>
      <c r="XEV231" s="28"/>
      <c r="XEW231" s="28"/>
      <c r="XEX231" s="28"/>
      <c r="XEY231" s="28"/>
      <c r="XEZ231" s="28"/>
      <c r="XFA231" s="28"/>
      <c r="XFB231" s="28"/>
      <c r="XFC231" s="28"/>
      <c r="XFD231" s="28"/>
    </row>
    <row r="232" spans="1:11 16358:16384" s="3" customFormat="1" ht="19.05" customHeight="1">
      <c r="A232" s="110"/>
      <c r="B232" s="112"/>
      <c r="C232" s="112"/>
      <c r="D232" s="112"/>
      <c r="E232" s="112"/>
      <c r="F232" s="29"/>
      <c r="G232" s="29"/>
      <c r="H232" s="29"/>
      <c r="I232" s="29"/>
      <c r="J232" s="114"/>
      <c r="K232" s="29"/>
      <c r="XED232" s="28"/>
      <c r="XEE232" s="28"/>
      <c r="XEF232" s="28"/>
      <c r="XEG232" s="28"/>
      <c r="XEH232" s="28"/>
      <c r="XEI232" s="28"/>
      <c r="XEJ232" s="28"/>
      <c r="XEK232" s="28"/>
      <c r="XEL232" s="28"/>
      <c r="XEM232" s="28"/>
      <c r="XEN232" s="28"/>
      <c r="XEO232" s="28"/>
      <c r="XEP232" s="28"/>
      <c r="XEQ232" s="28"/>
      <c r="XER232" s="28"/>
      <c r="XES232" s="28"/>
      <c r="XET232" s="28"/>
      <c r="XEU232" s="28"/>
      <c r="XEV232" s="28"/>
      <c r="XEW232" s="28"/>
      <c r="XEX232" s="28"/>
      <c r="XEY232" s="28"/>
      <c r="XEZ232" s="28"/>
      <c r="XFA232" s="28"/>
      <c r="XFB232" s="28"/>
      <c r="XFC232" s="28"/>
      <c r="XFD232" s="28"/>
    </row>
    <row r="233" spans="1:11 16358:16384" s="3" customFormat="1" ht="19.05" customHeight="1">
      <c r="A233" s="110"/>
      <c r="B233" s="112"/>
      <c r="C233" s="112"/>
      <c r="D233" s="112"/>
      <c r="E233" s="112"/>
      <c r="F233" s="29"/>
      <c r="G233" s="29"/>
      <c r="H233" s="29"/>
      <c r="I233" s="29"/>
      <c r="J233" s="114"/>
      <c r="K233" s="29"/>
      <c r="XED233" s="28"/>
      <c r="XEE233" s="28"/>
      <c r="XEF233" s="28"/>
      <c r="XEG233" s="28"/>
      <c r="XEH233" s="28"/>
      <c r="XEI233" s="28"/>
      <c r="XEJ233" s="28"/>
      <c r="XEK233" s="28"/>
      <c r="XEL233" s="28"/>
      <c r="XEM233" s="28"/>
      <c r="XEN233" s="28"/>
      <c r="XEO233" s="28"/>
      <c r="XEP233" s="28"/>
      <c r="XEQ233" s="28"/>
      <c r="XER233" s="28"/>
      <c r="XES233" s="28"/>
      <c r="XET233" s="28"/>
      <c r="XEU233" s="28"/>
      <c r="XEV233" s="28"/>
      <c r="XEW233" s="28"/>
      <c r="XEX233" s="28"/>
      <c r="XEY233" s="28"/>
      <c r="XEZ233" s="28"/>
      <c r="XFA233" s="28"/>
      <c r="XFB233" s="28"/>
      <c r="XFC233" s="28"/>
      <c r="XFD233" s="28"/>
    </row>
    <row r="234" spans="1:11 16358:16384" s="3" customFormat="1" ht="19.05" customHeight="1">
      <c r="A234" s="110"/>
      <c r="B234" s="112"/>
      <c r="C234" s="112"/>
      <c r="D234" s="112"/>
      <c r="E234" s="112"/>
      <c r="F234" s="29"/>
      <c r="G234" s="29"/>
      <c r="H234" s="29"/>
      <c r="I234" s="29"/>
      <c r="J234" s="114"/>
      <c r="K234" s="29"/>
      <c r="XED234" s="28"/>
      <c r="XEE234" s="28"/>
      <c r="XEF234" s="28"/>
      <c r="XEG234" s="28"/>
      <c r="XEH234" s="28"/>
      <c r="XEI234" s="28"/>
      <c r="XEJ234" s="28"/>
      <c r="XEK234" s="28"/>
      <c r="XEL234" s="28"/>
      <c r="XEM234" s="28"/>
      <c r="XEN234" s="28"/>
      <c r="XEO234" s="28"/>
      <c r="XEP234" s="28"/>
      <c r="XEQ234" s="28"/>
      <c r="XER234" s="28"/>
      <c r="XES234" s="28"/>
      <c r="XET234" s="28"/>
      <c r="XEU234" s="28"/>
      <c r="XEV234" s="28"/>
      <c r="XEW234" s="28"/>
      <c r="XEX234" s="28"/>
      <c r="XEY234" s="28"/>
      <c r="XEZ234" s="28"/>
      <c r="XFA234" s="28"/>
      <c r="XFB234" s="28"/>
      <c r="XFC234" s="28"/>
      <c r="XFD234" s="28"/>
    </row>
    <row r="235" spans="1:11 16358:16384" s="3" customFormat="1" ht="19.05" customHeight="1">
      <c r="A235" s="110"/>
      <c r="B235" s="112"/>
      <c r="C235" s="112"/>
      <c r="D235" s="112"/>
      <c r="E235" s="112"/>
      <c r="F235" s="29"/>
      <c r="G235" s="29"/>
      <c r="H235" s="29"/>
      <c r="I235" s="29"/>
      <c r="J235" s="114"/>
      <c r="K235" s="29"/>
      <c r="XED235" s="28"/>
      <c r="XEE235" s="28"/>
      <c r="XEF235" s="28"/>
      <c r="XEG235" s="28"/>
      <c r="XEH235" s="28"/>
      <c r="XEI235" s="28"/>
      <c r="XEJ235" s="28"/>
      <c r="XEK235" s="28"/>
      <c r="XEL235" s="28"/>
      <c r="XEM235" s="28"/>
      <c r="XEN235" s="28"/>
      <c r="XEO235" s="28"/>
      <c r="XEP235" s="28"/>
      <c r="XEQ235" s="28"/>
      <c r="XER235" s="28"/>
      <c r="XES235" s="28"/>
      <c r="XET235" s="28"/>
      <c r="XEU235" s="28"/>
      <c r="XEV235" s="28"/>
      <c r="XEW235" s="28"/>
      <c r="XEX235" s="28"/>
      <c r="XEY235" s="28"/>
      <c r="XEZ235" s="28"/>
      <c r="XFA235" s="28"/>
      <c r="XFB235" s="28"/>
      <c r="XFC235" s="28"/>
      <c r="XFD235" s="28"/>
    </row>
    <row r="236" spans="1:11 16358:16384" s="3" customFormat="1" ht="19.05" customHeight="1">
      <c r="A236" s="110"/>
      <c r="B236" s="112"/>
      <c r="C236" s="112"/>
      <c r="D236" s="112"/>
      <c r="E236" s="112"/>
      <c r="F236" s="29"/>
      <c r="G236" s="29"/>
      <c r="H236" s="29"/>
      <c r="I236" s="29"/>
      <c r="J236" s="114"/>
      <c r="K236" s="29"/>
      <c r="XED236" s="28"/>
      <c r="XEE236" s="28"/>
      <c r="XEF236" s="28"/>
      <c r="XEG236" s="28"/>
      <c r="XEH236" s="28"/>
      <c r="XEI236" s="28"/>
      <c r="XEJ236" s="28"/>
      <c r="XEK236" s="28"/>
      <c r="XEL236" s="28"/>
      <c r="XEM236" s="28"/>
      <c r="XEN236" s="28"/>
      <c r="XEO236" s="28"/>
      <c r="XEP236" s="28"/>
      <c r="XEQ236" s="28"/>
      <c r="XER236" s="28"/>
      <c r="XES236" s="28"/>
      <c r="XET236" s="28"/>
      <c r="XEU236" s="28"/>
      <c r="XEV236" s="28"/>
      <c r="XEW236" s="28"/>
      <c r="XEX236" s="28"/>
      <c r="XEY236" s="28"/>
      <c r="XEZ236" s="28"/>
      <c r="XFA236" s="28"/>
      <c r="XFB236" s="28"/>
      <c r="XFC236" s="28"/>
      <c r="XFD236" s="28"/>
    </row>
    <row r="237" spans="1:11 16358:16384" s="3" customFormat="1" ht="19.05" customHeight="1">
      <c r="A237" s="110"/>
      <c r="B237" s="112"/>
      <c r="C237" s="112"/>
      <c r="D237" s="112"/>
      <c r="E237" s="112"/>
      <c r="F237" s="29"/>
      <c r="G237" s="29"/>
      <c r="H237" s="29"/>
      <c r="I237" s="29"/>
      <c r="J237" s="114"/>
      <c r="K237" s="29"/>
      <c r="XED237" s="28"/>
      <c r="XEE237" s="28"/>
      <c r="XEF237" s="28"/>
      <c r="XEG237" s="28"/>
      <c r="XEH237" s="28"/>
      <c r="XEI237" s="28"/>
      <c r="XEJ237" s="28"/>
      <c r="XEK237" s="28"/>
      <c r="XEL237" s="28"/>
      <c r="XEM237" s="28"/>
      <c r="XEN237" s="28"/>
      <c r="XEO237" s="28"/>
      <c r="XEP237" s="28"/>
      <c r="XEQ237" s="28"/>
      <c r="XER237" s="28"/>
      <c r="XES237" s="28"/>
      <c r="XET237" s="28"/>
      <c r="XEU237" s="28"/>
      <c r="XEV237" s="28"/>
      <c r="XEW237" s="28"/>
      <c r="XEX237" s="28"/>
      <c r="XEY237" s="28"/>
      <c r="XEZ237" s="28"/>
      <c r="XFA237" s="28"/>
      <c r="XFB237" s="28"/>
      <c r="XFC237" s="28"/>
      <c r="XFD237" s="28"/>
    </row>
    <row r="238" spans="1:11 16358:16384" s="3" customFormat="1" ht="19.05" customHeight="1">
      <c r="A238" s="110"/>
      <c r="B238" s="112"/>
      <c r="C238" s="112"/>
      <c r="D238" s="112"/>
      <c r="E238" s="112"/>
      <c r="F238" s="29"/>
      <c r="G238" s="29"/>
      <c r="H238" s="29"/>
      <c r="I238" s="29"/>
      <c r="J238" s="114"/>
      <c r="K238" s="29"/>
      <c r="XED238" s="28"/>
      <c r="XEE238" s="28"/>
      <c r="XEF238" s="28"/>
      <c r="XEG238" s="28"/>
      <c r="XEH238" s="28"/>
      <c r="XEI238" s="28"/>
      <c r="XEJ238" s="28"/>
      <c r="XEK238" s="28"/>
      <c r="XEL238" s="28"/>
      <c r="XEM238" s="28"/>
      <c r="XEN238" s="28"/>
      <c r="XEO238" s="28"/>
      <c r="XEP238" s="28"/>
      <c r="XEQ238" s="28"/>
      <c r="XER238" s="28"/>
      <c r="XES238" s="28"/>
      <c r="XET238" s="28"/>
      <c r="XEU238" s="28"/>
      <c r="XEV238" s="28"/>
      <c r="XEW238" s="28"/>
      <c r="XEX238" s="28"/>
      <c r="XEY238" s="28"/>
      <c r="XEZ238" s="28"/>
      <c r="XFA238" s="28"/>
      <c r="XFB238" s="28"/>
      <c r="XFC238" s="28"/>
      <c r="XFD238" s="28"/>
    </row>
    <row r="239" spans="1:11 16358:16384" s="3" customFormat="1" ht="19.05" customHeight="1">
      <c r="A239" s="110"/>
      <c r="B239" s="112"/>
      <c r="C239" s="112"/>
      <c r="D239" s="112"/>
      <c r="E239" s="112"/>
      <c r="F239" s="29"/>
      <c r="G239" s="29"/>
      <c r="H239" s="29"/>
      <c r="I239" s="29"/>
      <c r="J239" s="114"/>
      <c r="K239" s="29"/>
      <c r="XED239" s="28"/>
      <c r="XEE239" s="28"/>
      <c r="XEF239" s="28"/>
      <c r="XEG239" s="28"/>
      <c r="XEH239" s="28"/>
      <c r="XEI239" s="28"/>
      <c r="XEJ239" s="28"/>
      <c r="XEK239" s="28"/>
      <c r="XEL239" s="28"/>
      <c r="XEM239" s="28"/>
      <c r="XEN239" s="28"/>
      <c r="XEO239" s="28"/>
      <c r="XEP239" s="28"/>
      <c r="XEQ239" s="28"/>
      <c r="XER239" s="28"/>
      <c r="XES239" s="28"/>
      <c r="XET239" s="28"/>
      <c r="XEU239" s="28"/>
      <c r="XEV239" s="28"/>
      <c r="XEW239" s="28"/>
      <c r="XEX239" s="28"/>
      <c r="XEY239" s="28"/>
      <c r="XEZ239" s="28"/>
      <c r="XFA239" s="28"/>
      <c r="XFB239" s="28"/>
      <c r="XFC239" s="28"/>
      <c r="XFD239" s="28"/>
    </row>
    <row r="240" spans="1:11 16358:16384" s="3" customFormat="1" ht="19.05" customHeight="1">
      <c r="A240" s="110"/>
      <c r="B240" s="112"/>
      <c r="C240" s="112"/>
      <c r="D240" s="112"/>
      <c r="E240" s="112"/>
      <c r="F240" s="29"/>
      <c r="G240" s="29"/>
      <c r="H240" s="29"/>
      <c r="I240" s="29"/>
      <c r="J240" s="114"/>
      <c r="K240" s="29"/>
      <c r="XED240" s="28"/>
      <c r="XEE240" s="28"/>
      <c r="XEF240" s="28"/>
      <c r="XEG240" s="28"/>
      <c r="XEH240" s="28"/>
      <c r="XEI240" s="28"/>
      <c r="XEJ240" s="28"/>
      <c r="XEK240" s="28"/>
      <c r="XEL240" s="28"/>
      <c r="XEM240" s="28"/>
      <c r="XEN240" s="28"/>
      <c r="XEO240" s="28"/>
      <c r="XEP240" s="28"/>
      <c r="XEQ240" s="28"/>
      <c r="XER240" s="28"/>
      <c r="XES240" s="28"/>
      <c r="XET240" s="28"/>
      <c r="XEU240" s="28"/>
      <c r="XEV240" s="28"/>
      <c r="XEW240" s="28"/>
      <c r="XEX240" s="28"/>
      <c r="XEY240" s="28"/>
      <c r="XEZ240" s="28"/>
      <c r="XFA240" s="28"/>
      <c r="XFB240" s="28"/>
      <c r="XFC240" s="28"/>
      <c r="XFD240" s="28"/>
    </row>
    <row r="241" spans="1:11 16358:16384" s="3" customFormat="1" ht="19.05" customHeight="1">
      <c r="A241" s="110"/>
      <c r="B241" s="112"/>
      <c r="C241" s="112"/>
      <c r="D241" s="112"/>
      <c r="E241" s="112"/>
      <c r="F241" s="29"/>
      <c r="G241" s="29"/>
      <c r="H241" s="29"/>
      <c r="I241" s="29"/>
      <c r="J241" s="114"/>
      <c r="K241" s="29"/>
      <c r="XED241" s="28"/>
      <c r="XEE241" s="28"/>
      <c r="XEF241" s="28"/>
      <c r="XEG241" s="28"/>
      <c r="XEH241" s="28"/>
      <c r="XEI241" s="28"/>
      <c r="XEJ241" s="28"/>
      <c r="XEK241" s="28"/>
      <c r="XEL241" s="28"/>
      <c r="XEM241" s="28"/>
      <c r="XEN241" s="28"/>
      <c r="XEO241" s="28"/>
      <c r="XEP241" s="28"/>
      <c r="XEQ241" s="28"/>
      <c r="XER241" s="28"/>
      <c r="XES241" s="28"/>
      <c r="XET241" s="28"/>
      <c r="XEU241" s="28"/>
      <c r="XEV241" s="28"/>
      <c r="XEW241" s="28"/>
      <c r="XEX241" s="28"/>
      <c r="XEY241" s="28"/>
      <c r="XEZ241" s="28"/>
      <c r="XFA241" s="28"/>
      <c r="XFB241" s="28"/>
      <c r="XFC241" s="28"/>
      <c r="XFD241" s="28"/>
    </row>
    <row r="242" spans="1:11 16358:16384" s="3" customFormat="1" ht="19.05" customHeight="1">
      <c r="A242" s="110"/>
      <c r="B242" s="112"/>
      <c r="C242" s="112"/>
      <c r="D242" s="112"/>
      <c r="E242" s="112"/>
      <c r="F242" s="29"/>
      <c r="G242" s="29"/>
      <c r="H242" s="29"/>
      <c r="I242" s="29"/>
      <c r="J242" s="114"/>
      <c r="K242" s="29"/>
      <c r="XED242" s="28"/>
      <c r="XEE242" s="28"/>
      <c r="XEF242" s="28"/>
      <c r="XEG242" s="28"/>
      <c r="XEH242" s="28"/>
      <c r="XEI242" s="28"/>
      <c r="XEJ242" s="28"/>
      <c r="XEK242" s="28"/>
      <c r="XEL242" s="28"/>
      <c r="XEM242" s="28"/>
      <c r="XEN242" s="28"/>
      <c r="XEO242" s="28"/>
      <c r="XEP242" s="28"/>
      <c r="XEQ242" s="28"/>
      <c r="XER242" s="28"/>
      <c r="XES242" s="28"/>
      <c r="XET242" s="28"/>
      <c r="XEU242" s="28"/>
      <c r="XEV242" s="28"/>
      <c r="XEW242" s="28"/>
      <c r="XEX242" s="28"/>
      <c r="XEY242" s="28"/>
      <c r="XEZ242" s="28"/>
      <c r="XFA242" s="28"/>
      <c r="XFB242" s="28"/>
      <c r="XFC242" s="28"/>
      <c r="XFD242" s="28"/>
    </row>
    <row r="243" spans="1:11 16358:16384" s="3" customFormat="1" ht="19.05" customHeight="1">
      <c r="A243" s="110"/>
      <c r="B243" s="112"/>
      <c r="C243" s="112"/>
      <c r="D243" s="112"/>
      <c r="E243" s="112"/>
      <c r="F243" s="29"/>
      <c r="G243" s="29"/>
      <c r="H243" s="29"/>
      <c r="I243" s="29"/>
      <c r="J243" s="114"/>
      <c r="K243" s="29"/>
      <c r="XED243" s="28"/>
      <c r="XEE243" s="28"/>
      <c r="XEF243" s="28"/>
      <c r="XEG243" s="28"/>
      <c r="XEH243" s="28"/>
      <c r="XEI243" s="28"/>
      <c r="XEJ243" s="28"/>
      <c r="XEK243" s="28"/>
      <c r="XEL243" s="28"/>
      <c r="XEM243" s="28"/>
      <c r="XEN243" s="28"/>
      <c r="XEO243" s="28"/>
      <c r="XEP243" s="28"/>
      <c r="XEQ243" s="28"/>
      <c r="XER243" s="28"/>
      <c r="XES243" s="28"/>
      <c r="XET243" s="28"/>
      <c r="XEU243" s="28"/>
      <c r="XEV243" s="28"/>
      <c r="XEW243" s="28"/>
      <c r="XEX243" s="28"/>
      <c r="XEY243" s="28"/>
      <c r="XEZ243" s="28"/>
      <c r="XFA243" s="28"/>
      <c r="XFB243" s="28"/>
      <c r="XFC243" s="28"/>
      <c r="XFD243" s="28"/>
    </row>
    <row r="244" spans="1:11 16358:16384" s="3" customFormat="1" ht="19.05" customHeight="1">
      <c r="A244" s="110"/>
      <c r="B244" s="112"/>
      <c r="C244" s="112"/>
      <c r="D244" s="112"/>
      <c r="E244" s="112"/>
      <c r="F244" s="29"/>
      <c r="G244" s="29"/>
      <c r="H244" s="29"/>
      <c r="I244" s="29"/>
      <c r="J244" s="114"/>
      <c r="K244" s="29"/>
      <c r="XED244" s="28"/>
      <c r="XEE244" s="28"/>
      <c r="XEF244" s="28"/>
      <c r="XEG244" s="28"/>
      <c r="XEH244" s="28"/>
      <c r="XEI244" s="28"/>
      <c r="XEJ244" s="28"/>
      <c r="XEK244" s="28"/>
      <c r="XEL244" s="28"/>
      <c r="XEM244" s="28"/>
      <c r="XEN244" s="28"/>
      <c r="XEO244" s="28"/>
      <c r="XEP244" s="28"/>
      <c r="XEQ244" s="28"/>
      <c r="XER244" s="28"/>
      <c r="XES244" s="28"/>
      <c r="XET244" s="28"/>
      <c r="XEU244" s="28"/>
      <c r="XEV244" s="28"/>
      <c r="XEW244" s="28"/>
      <c r="XEX244" s="28"/>
      <c r="XEY244" s="28"/>
      <c r="XEZ244" s="28"/>
      <c r="XFA244" s="28"/>
      <c r="XFB244" s="28"/>
      <c r="XFC244" s="28"/>
      <c r="XFD244" s="28"/>
    </row>
    <row r="245" spans="1:11 16358:16384" s="3" customFormat="1" ht="19.05" customHeight="1">
      <c r="A245" s="110"/>
      <c r="B245" s="112"/>
      <c r="C245" s="112"/>
      <c r="D245" s="112"/>
      <c r="E245" s="112"/>
      <c r="F245" s="29"/>
      <c r="G245" s="29"/>
      <c r="H245" s="29"/>
      <c r="I245" s="29"/>
      <c r="J245" s="114"/>
      <c r="K245" s="29"/>
      <c r="XED245" s="28"/>
      <c r="XEE245" s="28"/>
      <c r="XEF245" s="28"/>
      <c r="XEG245" s="28"/>
      <c r="XEH245" s="28"/>
      <c r="XEI245" s="28"/>
      <c r="XEJ245" s="28"/>
      <c r="XEK245" s="28"/>
      <c r="XEL245" s="28"/>
      <c r="XEM245" s="28"/>
      <c r="XEN245" s="28"/>
      <c r="XEO245" s="28"/>
      <c r="XEP245" s="28"/>
      <c r="XEQ245" s="28"/>
      <c r="XER245" s="28"/>
      <c r="XES245" s="28"/>
      <c r="XET245" s="28"/>
      <c r="XEU245" s="28"/>
      <c r="XEV245" s="28"/>
      <c r="XEW245" s="28"/>
      <c r="XEX245" s="28"/>
      <c r="XEY245" s="28"/>
      <c r="XEZ245" s="28"/>
      <c r="XFA245" s="28"/>
      <c r="XFB245" s="28"/>
      <c r="XFC245" s="28"/>
      <c r="XFD245" s="28"/>
    </row>
    <row r="246" spans="1:11 16358:16384" s="3" customFormat="1" ht="19.05" customHeight="1">
      <c r="A246" s="110"/>
      <c r="B246" s="112"/>
      <c r="C246" s="112"/>
      <c r="D246" s="112"/>
      <c r="E246" s="112"/>
      <c r="F246" s="29"/>
      <c r="G246" s="29"/>
      <c r="H246" s="29"/>
      <c r="I246" s="29"/>
      <c r="J246" s="114"/>
      <c r="K246" s="29"/>
      <c r="XED246" s="28"/>
      <c r="XEE246" s="28"/>
      <c r="XEF246" s="28"/>
      <c r="XEG246" s="28"/>
      <c r="XEH246" s="28"/>
      <c r="XEI246" s="28"/>
      <c r="XEJ246" s="28"/>
      <c r="XEK246" s="28"/>
      <c r="XEL246" s="28"/>
      <c r="XEM246" s="28"/>
      <c r="XEN246" s="28"/>
      <c r="XEO246" s="28"/>
      <c r="XEP246" s="28"/>
      <c r="XEQ246" s="28"/>
      <c r="XER246" s="28"/>
      <c r="XES246" s="28"/>
      <c r="XET246" s="28"/>
      <c r="XEU246" s="28"/>
      <c r="XEV246" s="28"/>
      <c r="XEW246" s="28"/>
      <c r="XEX246" s="28"/>
      <c r="XEY246" s="28"/>
      <c r="XEZ246" s="28"/>
      <c r="XFA246" s="28"/>
      <c r="XFB246" s="28"/>
      <c r="XFC246" s="28"/>
      <c r="XFD246" s="28"/>
    </row>
    <row r="247" spans="1:11 16358:16384" s="3" customFormat="1" ht="19.05" customHeight="1">
      <c r="A247" s="110"/>
      <c r="B247" s="112"/>
      <c r="C247" s="112"/>
      <c r="D247" s="112"/>
      <c r="E247" s="112"/>
      <c r="F247" s="29"/>
      <c r="G247" s="29"/>
      <c r="H247" s="29"/>
      <c r="I247" s="29"/>
      <c r="J247" s="114"/>
      <c r="K247" s="29"/>
      <c r="XED247" s="28"/>
      <c r="XEE247" s="28"/>
      <c r="XEF247" s="28"/>
      <c r="XEG247" s="28"/>
      <c r="XEH247" s="28"/>
      <c r="XEI247" s="28"/>
      <c r="XEJ247" s="28"/>
      <c r="XEK247" s="28"/>
      <c r="XEL247" s="28"/>
      <c r="XEM247" s="28"/>
      <c r="XEN247" s="28"/>
      <c r="XEO247" s="28"/>
      <c r="XEP247" s="28"/>
      <c r="XEQ247" s="28"/>
      <c r="XER247" s="28"/>
      <c r="XES247" s="28"/>
      <c r="XET247" s="28"/>
      <c r="XEU247" s="28"/>
      <c r="XEV247" s="28"/>
      <c r="XEW247" s="28"/>
      <c r="XEX247" s="28"/>
      <c r="XEY247" s="28"/>
      <c r="XEZ247" s="28"/>
      <c r="XFA247" s="28"/>
      <c r="XFB247" s="28"/>
      <c r="XFC247" s="28"/>
      <c r="XFD247" s="28"/>
    </row>
    <row r="248" spans="1:11 16358:16384" s="3" customFormat="1" ht="19.05" customHeight="1">
      <c r="A248" s="110"/>
      <c r="B248" s="112"/>
      <c r="C248" s="112"/>
      <c r="D248" s="112"/>
      <c r="E248" s="112"/>
      <c r="F248" s="29"/>
      <c r="G248" s="29"/>
      <c r="H248" s="29"/>
      <c r="I248" s="29"/>
      <c r="J248" s="114"/>
      <c r="K248" s="29"/>
      <c r="XED248" s="28"/>
      <c r="XEE248" s="28"/>
      <c r="XEF248" s="28"/>
      <c r="XEG248" s="28"/>
      <c r="XEH248" s="28"/>
      <c r="XEI248" s="28"/>
      <c r="XEJ248" s="28"/>
      <c r="XEK248" s="28"/>
      <c r="XEL248" s="28"/>
      <c r="XEM248" s="28"/>
      <c r="XEN248" s="28"/>
      <c r="XEO248" s="28"/>
      <c r="XEP248" s="28"/>
      <c r="XEQ248" s="28"/>
      <c r="XER248" s="28"/>
      <c r="XES248" s="28"/>
      <c r="XET248" s="28"/>
      <c r="XEU248" s="28"/>
      <c r="XEV248" s="28"/>
      <c r="XEW248" s="28"/>
      <c r="XEX248" s="28"/>
      <c r="XEY248" s="28"/>
      <c r="XEZ248" s="28"/>
      <c r="XFA248" s="28"/>
      <c r="XFB248" s="28"/>
      <c r="XFC248" s="28"/>
      <c r="XFD248" s="28"/>
    </row>
    <row r="249" spans="1:11 16358:16384" s="3" customFormat="1" ht="19.05" customHeight="1">
      <c r="A249" s="110"/>
      <c r="B249" s="112"/>
      <c r="C249" s="112"/>
      <c r="D249" s="112"/>
      <c r="E249" s="112"/>
      <c r="F249" s="29"/>
      <c r="G249" s="29"/>
      <c r="H249" s="29"/>
      <c r="I249" s="29"/>
      <c r="J249" s="114"/>
      <c r="K249" s="29"/>
      <c r="XED249" s="28"/>
      <c r="XEE249" s="28"/>
      <c r="XEF249" s="28"/>
      <c r="XEG249" s="28"/>
      <c r="XEH249" s="28"/>
      <c r="XEI249" s="28"/>
      <c r="XEJ249" s="28"/>
      <c r="XEK249" s="28"/>
      <c r="XEL249" s="28"/>
      <c r="XEM249" s="28"/>
      <c r="XEN249" s="28"/>
      <c r="XEO249" s="28"/>
      <c r="XEP249" s="28"/>
      <c r="XEQ249" s="28"/>
      <c r="XER249" s="28"/>
      <c r="XES249" s="28"/>
      <c r="XET249" s="28"/>
      <c r="XEU249" s="28"/>
      <c r="XEV249" s="28"/>
      <c r="XEW249" s="28"/>
      <c r="XEX249" s="28"/>
      <c r="XEY249" s="28"/>
      <c r="XEZ249" s="28"/>
      <c r="XFA249" s="28"/>
      <c r="XFB249" s="28"/>
      <c r="XFC249" s="28"/>
      <c r="XFD249" s="28"/>
    </row>
    <row r="250" spans="1:11 16358:16384" s="3" customFormat="1" ht="19.05" customHeight="1">
      <c r="A250" s="110"/>
      <c r="B250" s="112"/>
      <c r="C250" s="112"/>
      <c r="D250" s="112"/>
      <c r="E250" s="112"/>
      <c r="F250" s="29"/>
      <c r="G250" s="29"/>
      <c r="H250" s="29"/>
      <c r="I250" s="29"/>
      <c r="J250" s="114"/>
      <c r="K250" s="29"/>
      <c r="XED250" s="28"/>
      <c r="XEE250" s="28"/>
      <c r="XEF250" s="28"/>
      <c r="XEG250" s="28"/>
      <c r="XEH250" s="28"/>
      <c r="XEI250" s="28"/>
      <c r="XEJ250" s="28"/>
      <c r="XEK250" s="28"/>
      <c r="XEL250" s="28"/>
      <c r="XEM250" s="28"/>
      <c r="XEN250" s="28"/>
      <c r="XEO250" s="28"/>
      <c r="XEP250" s="28"/>
      <c r="XEQ250" s="28"/>
      <c r="XER250" s="28"/>
      <c r="XES250" s="28"/>
      <c r="XET250" s="28"/>
      <c r="XEU250" s="28"/>
      <c r="XEV250" s="28"/>
      <c r="XEW250" s="28"/>
      <c r="XEX250" s="28"/>
      <c r="XEY250" s="28"/>
      <c r="XEZ250" s="28"/>
      <c r="XFA250" s="28"/>
      <c r="XFB250" s="28"/>
      <c r="XFC250" s="28"/>
      <c r="XFD250" s="28"/>
    </row>
    <row r="251" spans="1:11 16358:16384" s="3" customFormat="1" ht="19.05" customHeight="1">
      <c r="A251" s="110"/>
      <c r="B251" s="112"/>
      <c r="C251" s="112"/>
      <c r="D251" s="112"/>
      <c r="E251" s="112"/>
      <c r="F251" s="29"/>
      <c r="G251" s="29"/>
      <c r="H251" s="29"/>
      <c r="I251" s="29"/>
      <c r="J251" s="114"/>
      <c r="K251" s="29"/>
      <c r="XED251" s="28"/>
      <c r="XEE251" s="28"/>
      <c r="XEF251" s="28"/>
      <c r="XEG251" s="28"/>
      <c r="XEH251" s="28"/>
      <c r="XEI251" s="28"/>
      <c r="XEJ251" s="28"/>
      <c r="XEK251" s="28"/>
      <c r="XEL251" s="28"/>
      <c r="XEM251" s="28"/>
      <c r="XEN251" s="28"/>
      <c r="XEO251" s="28"/>
      <c r="XEP251" s="28"/>
      <c r="XEQ251" s="28"/>
      <c r="XER251" s="28"/>
      <c r="XES251" s="28"/>
      <c r="XET251" s="28"/>
      <c r="XEU251" s="28"/>
      <c r="XEV251" s="28"/>
      <c r="XEW251" s="28"/>
      <c r="XEX251" s="28"/>
      <c r="XEY251" s="28"/>
      <c r="XEZ251" s="28"/>
      <c r="XFA251" s="28"/>
      <c r="XFB251" s="28"/>
      <c r="XFC251" s="28"/>
      <c r="XFD251" s="28"/>
    </row>
    <row r="252" spans="1:11 16358:16384" s="3" customFormat="1" ht="19.05" customHeight="1">
      <c r="A252" s="110"/>
      <c r="B252" s="112"/>
      <c r="C252" s="112"/>
      <c r="D252" s="112"/>
      <c r="E252" s="112"/>
      <c r="F252" s="29"/>
      <c r="G252" s="29"/>
      <c r="H252" s="29"/>
      <c r="I252" s="29"/>
      <c r="J252" s="114"/>
      <c r="K252" s="29"/>
      <c r="XED252" s="28"/>
      <c r="XEE252" s="28"/>
      <c r="XEF252" s="28"/>
      <c r="XEG252" s="28"/>
      <c r="XEH252" s="28"/>
      <c r="XEI252" s="28"/>
      <c r="XEJ252" s="28"/>
      <c r="XEK252" s="28"/>
      <c r="XEL252" s="28"/>
      <c r="XEM252" s="28"/>
      <c r="XEN252" s="28"/>
      <c r="XEO252" s="28"/>
      <c r="XEP252" s="28"/>
      <c r="XEQ252" s="28"/>
      <c r="XER252" s="28"/>
      <c r="XES252" s="28"/>
      <c r="XET252" s="28"/>
      <c r="XEU252" s="28"/>
      <c r="XEV252" s="28"/>
      <c r="XEW252" s="28"/>
      <c r="XEX252" s="28"/>
      <c r="XEY252" s="28"/>
      <c r="XEZ252" s="28"/>
      <c r="XFA252" s="28"/>
      <c r="XFB252" s="28"/>
      <c r="XFC252" s="28"/>
      <c r="XFD252" s="28"/>
    </row>
    <row r="253" spans="1:11 16358:16384" s="3" customFormat="1" ht="19.05" customHeight="1">
      <c r="A253" s="110"/>
      <c r="B253" s="112"/>
      <c r="C253" s="112"/>
      <c r="D253" s="112"/>
      <c r="E253" s="112"/>
      <c r="F253" s="29"/>
      <c r="G253" s="29"/>
      <c r="H253" s="29"/>
      <c r="I253" s="29"/>
      <c r="J253" s="114"/>
      <c r="K253" s="29"/>
      <c r="XED253" s="28"/>
      <c r="XEE253" s="28"/>
      <c r="XEF253" s="28"/>
      <c r="XEG253" s="28"/>
      <c r="XEH253" s="28"/>
      <c r="XEI253" s="28"/>
      <c r="XEJ253" s="28"/>
      <c r="XEK253" s="28"/>
      <c r="XEL253" s="28"/>
      <c r="XEM253" s="28"/>
      <c r="XEN253" s="28"/>
      <c r="XEO253" s="28"/>
      <c r="XEP253" s="28"/>
      <c r="XEQ253" s="28"/>
      <c r="XER253" s="28"/>
      <c r="XES253" s="28"/>
      <c r="XET253" s="28"/>
      <c r="XEU253" s="28"/>
      <c r="XEV253" s="28"/>
      <c r="XEW253" s="28"/>
      <c r="XEX253" s="28"/>
      <c r="XEY253" s="28"/>
      <c r="XEZ253" s="28"/>
      <c r="XFA253" s="28"/>
      <c r="XFB253" s="28"/>
      <c r="XFC253" s="28"/>
      <c r="XFD253" s="28"/>
    </row>
    <row r="254" spans="1:11 16358:16384" s="3" customFormat="1" ht="19.05" customHeight="1">
      <c r="A254" s="110"/>
      <c r="B254" s="112"/>
      <c r="C254" s="112"/>
      <c r="D254" s="112"/>
      <c r="E254" s="112"/>
      <c r="F254" s="29"/>
      <c r="G254" s="29"/>
      <c r="H254" s="29"/>
      <c r="I254" s="29"/>
      <c r="J254" s="114"/>
      <c r="K254" s="29"/>
      <c r="XED254" s="28"/>
      <c r="XEE254" s="28"/>
      <c r="XEF254" s="28"/>
      <c r="XEG254" s="28"/>
      <c r="XEH254" s="28"/>
      <c r="XEI254" s="28"/>
      <c r="XEJ254" s="28"/>
      <c r="XEK254" s="28"/>
      <c r="XEL254" s="28"/>
      <c r="XEM254" s="28"/>
      <c r="XEN254" s="28"/>
      <c r="XEO254" s="28"/>
      <c r="XEP254" s="28"/>
      <c r="XEQ254" s="28"/>
      <c r="XER254" s="28"/>
      <c r="XES254" s="28"/>
      <c r="XET254" s="28"/>
      <c r="XEU254" s="28"/>
      <c r="XEV254" s="28"/>
      <c r="XEW254" s="28"/>
      <c r="XEX254" s="28"/>
      <c r="XEY254" s="28"/>
      <c r="XEZ254" s="28"/>
      <c r="XFA254" s="28"/>
      <c r="XFB254" s="28"/>
      <c r="XFC254" s="28"/>
      <c r="XFD254" s="28"/>
    </row>
    <row r="255" spans="1:11 16358:16384" s="3" customFormat="1" ht="19.05" customHeight="1">
      <c r="A255" s="110"/>
      <c r="B255" s="112"/>
      <c r="C255" s="112"/>
      <c r="D255" s="112"/>
      <c r="E255" s="112"/>
      <c r="F255" s="29"/>
      <c r="G255" s="29"/>
      <c r="H255" s="29"/>
      <c r="I255" s="29"/>
      <c r="J255" s="114"/>
      <c r="K255" s="29"/>
      <c r="XED255" s="28"/>
      <c r="XEE255" s="28"/>
      <c r="XEF255" s="28"/>
      <c r="XEG255" s="28"/>
      <c r="XEH255" s="28"/>
      <c r="XEI255" s="28"/>
      <c r="XEJ255" s="28"/>
      <c r="XEK255" s="28"/>
      <c r="XEL255" s="28"/>
      <c r="XEM255" s="28"/>
      <c r="XEN255" s="28"/>
      <c r="XEO255" s="28"/>
      <c r="XEP255" s="28"/>
      <c r="XEQ255" s="28"/>
      <c r="XER255" s="28"/>
      <c r="XES255" s="28"/>
      <c r="XET255" s="28"/>
      <c r="XEU255" s="28"/>
      <c r="XEV255" s="28"/>
      <c r="XEW255" s="28"/>
      <c r="XEX255" s="28"/>
      <c r="XEY255" s="28"/>
      <c r="XEZ255" s="28"/>
      <c r="XFA255" s="28"/>
      <c r="XFB255" s="28"/>
      <c r="XFC255" s="28"/>
      <c r="XFD255" s="28"/>
    </row>
    <row r="256" spans="1:11 16358:16384" s="3" customFormat="1" ht="19.05" customHeight="1">
      <c r="A256" s="110"/>
      <c r="B256" s="112"/>
      <c r="C256" s="112"/>
      <c r="D256" s="112"/>
      <c r="E256" s="112"/>
      <c r="F256" s="29"/>
      <c r="G256" s="29"/>
      <c r="H256" s="29"/>
      <c r="I256" s="29"/>
      <c r="J256" s="114"/>
      <c r="K256" s="29"/>
      <c r="XED256" s="28"/>
      <c r="XEE256" s="28"/>
      <c r="XEF256" s="28"/>
      <c r="XEG256" s="28"/>
      <c r="XEH256" s="28"/>
      <c r="XEI256" s="28"/>
      <c r="XEJ256" s="28"/>
      <c r="XEK256" s="28"/>
      <c r="XEL256" s="28"/>
      <c r="XEM256" s="28"/>
      <c r="XEN256" s="28"/>
      <c r="XEO256" s="28"/>
      <c r="XEP256" s="28"/>
      <c r="XEQ256" s="28"/>
      <c r="XER256" s="28"/>
      <c r="XES256" s="28"/>
      <c r="XET256" s="28"/>
      <c r="XEU256" s="28"/>
      <c r="XEV256" s="28"/>
      <c r="XEW256" s="28"/>
      <c r="XEX256" s="28"/>
      <c r="XEY256" s="28"/>
      <c r="XEZ256" s="28"/>
      <c r="XFA256" s="28"/>
      <c r="XFB256" s="28"/>
      <c r="XFC256" s="28"/>
      <c r="XFD256" s="28"/>
    </row>
    <row r="257" spans="1:11 16358:16384" s="3" customFormat="1" ht="19.05" customHeight="1">
      <c r="A257" s="110"/>
      <c r="B257" s="112"/>
      <c r="C257" s="112"/>
      <c r="D257" s="112"/>
      <c r="E257" s="112"/>
      <c r="F257" s="29"/>
      <c r="G257" s="29"/>
      <c r="H257" s="29"/>
      <c r="I257" s="29"/>
      <c r="J257" s="114"/>
      <c r="K257" s="29"/>
      <c r="XED257" s="28"/>
      <c r="XEE257" s="28"/>
      <c r="XEF257" s="28"/>
      <c r="XEG257" s="28"/>
      <c r="XEH257" s="28"/>
      <c r="XEI257" s="28"/>
      <c r="XEJ257" s="28"/>
      <c r="XEK257" s="28"/>
      <c r="XEL257" s="28"/>
      <c r="XEM257" s="28"/>
      <c r="XEN257" s="28"/>
      <c r="XEO257" s="28"/>
      <c r="XEP257" s="28"/>
      <c r="XEQ257" s="28"/>
      <c r="XER257" s="28"/>
      <c r="XES257" s="28"/>
      <c r="XET257" s="28"/>
      <c r="XEU257" s="28"/>
      <c r="XEV257" s="28"/>
      <c r="XEW257" s="28"/>
      <c r="XEX257" s="28"/>
      <c r="XEY257" s="28"/>
      <c r="XEZ257" s="28"/>
      <c r="XFA257" s="28"/>
      <c r="XFB257" s="28"/>
      <c r="XFC257" s="28"/>
      <c r="XFD257" s="28"/>
    </row>
    <row r="258" spans="1:11 16358:16384" s="3" customFormat="1" ht="19.05" customHeight="1">
      <c r="A258" s="110"/>
      <c r="B258" s="112"/>
      <c r="C258" s="112"/>
      <c r="D258" s="112"/>
      <c r="E258" s="112"/>
      <c r="F258" s="29"/>
      <c r="G258" s="29"/>
      <c r="H258" s="29"/>
      <c r="I258" s="29"/>
      <c r="J258" s="114"/>
      <c r="K258" s="29"/>
      <c r="XED258" s="28"/>
      <c r="XEE258" s="28"/>
      <c r="XEF258" s="28"/>
      <c r="XEG258" s="28"/>
      <c r="XEH258" s="28"/>
      <c r="XEI258" s="28"/>
      <c r="XEJ258" s="28"/>
      <c r="XEK258" s="28"/>
      <c r="XEL258" s="28"/>
      <c r="XEM258" s="28"/>
      <c r="XEN258" s="28"/>
      <c r="XEO258" s="28"/>
      <c r="XEP258" s="28"/>
      <c r="XEQ258" s="28"/>
      <c r="XER258" s="28"/>
      <c r="XES258" s="28"/>
      <c r="XET258" s="28"/>
      <c r="XEU258" s="28"/>
      <c r="XEV258" s="28"/>
      <c r="XEW258" s="28"/>
      <c r="XEX258" s="28"/>
      <c r="XEY258" s="28"/>
      <c r="XEZ258" s="28"/>
      <c r="XFA258" s="28"/>
      <c r="XFB258" s="28"/>
      <c r="XFC258" s="28"/>
      <c r="XFD258" s="28"/>
    </row>
    <row r="259" spans="1:11 16358:16384" s="3" customFormat="1" ht="19.05" customHeight="1">
      <c r="A259" s="110"/>
      <c r="B259" s="112"/>
      <c r="C259" s="112"/>
      <c r="D259" s="112"/>
      <c r="E259" s="112"/>
      <c r="F259" s="29"/>
      <c r="G259" s="29"/>
      <c r="H259" s="29"/>
      <c r="I259" s="29"/>
      <c r="J259" s="114"/>
      <c r="K259" s="29"/>
      <c r="XED259" s="28"/>
      <c r="XEE259" s="28"/>
      <c r="XEF259" s="28"/>
      <c r="XEG259" s="28"/>
      <c r="XEH259" s="28"/>
      <c r="XEI259" s="28"/>
      <c r="XEJ259" s="28"/>
      <c r="XEK259" s="28"/>
      <c r="XEL259" s="28"/>
      <c r="XEM259" s="28"/>
      <c r="XEN259" s="28"/>
      <c r="XEO259" s="28"/>
      <c r="XEP259" s="28"/>
      <c r="XEQ259" s="28"/>
      <c r="XER259" s="28"/>
      <c r="XES259" s="28"/>
      <c r="XET259" s="28"/>
      <c r="XEU259" s="28"/>
      <c r="XEV259" s="28"/>
      <c r="XEW259" s="28"/>
      <c r="XEX259" s="28"/>
      <c r="XEY259" s="28"/>
      <c r="XEZ259" s="28"/>
      <c r="XFA259" s="28"/>
      <c r="XFB259" s="28"/>
      <c r="XFC259" s="28"/>
      <c r="XFD259" s="28"/>
    </row>
    <row r="260" spans="1:11 16358:16384" s="3" customFormat="1" ht="19.05" customHeight="1">
      <c r="A260" s="110"/>
      <c r="B260" s="112"/>
      <c r="C260" s="112"/>
      <c r="D260" s="112"/>
      <c r="E260" s="112"/>
      <c r="F260" s="29"/>
      <c r="G260" s="29"/>
      <c r="H260" s="29"/>
      <c r="I260" s="29"/>
      <c r="J260" s="114"/>
      <c r="K260" s="29"/>
      <c r="XED260" s="28"/>
      <c r="XEE260" s="28"/>
      <c r="XEF260" s="28"/>
      <c r="XEG260" s="28"/>
      <c r="XEH260" s="28"/>
      <c r="XEI260" s="28"/>
      <c r="XEJ260" s="28"/>
      <c r="XEK260" s="28"/>
      <c r="XEL260" s="28"/>
      <c r="XEM260" s="28"/>
      <c r="XEN260" s="28"/>
      <c r="XEO260" s="28"/>
      <c r="XEP260" s="28"/>
      <c r="XEQ260" s="28"/>
      <c r="XER260" s="28"/>
      <c r="XES260" s="28"/>
      <c r="XET260" s="28"/>
      <c r="XEU260" s="28"/>
      <c r="XEV260" s="28"/>
      <c r="XEW260" s="28"/>
      <c r="XEX260" s="28"/>
      <c r="XEY260" s="28"/>
      <c r="XEZ260" s="28"/>
      <c r="XFA260" s="28"/>
      <c r="XFB260" s="28"/>
      <c r="XFC260" s="28"/>
      <c r="XFD260" s="28"/>
    </row>
    <row r="261" spans="1:11 16358:16384" s="3" customFormat="1" ht="19.05" customHeight="1">
      <c r="A261" s="110"/>
      <c r="B261" s="112"/>
      <c r="C261" s="112"/>
      <c r="D261" s="112"/>
      <c r="E261" s="112"/>
      <c r="F261" s="29"/>
      <c r="G261" s="29"/>
      <c r="H261" s="29"/>
      <c r="I261" s="29"/>
      <c r="J261" s="114"/>
      <c r="K261" s="29"/>
      <c r="XED261" s="28"/>
      <c r="XEE261" s="28"/>
      <c r="XEF261" s="28"/>
      <c r="XEG261" s="28"/>
      <c r="XEH261" s="28"/>
      <c r="XEI261" s="28"/>
      <c r="XEJ261" s="28"/>
      <c r="XEK261" s="28"/>
      <c r="XEL261" s="28"/>
      <c r="XEM261" s="28"/>
      <c r="XEN261" s="28"/>
      <c r="XEO261" s="28"/>
      <c r="XEP261" s="28"/>
      <c r="XEQ261" s="28"/>
      <c r="XER261" s="28"/>
      <c r="XES261" s="28"/>
      <c r="XET261" s="28"/>
      <c r="XEU261" s="28"/>
      <c r="XEV261" s="28"/>
      <c r="XEW261" s="28"/>
      <c r="XEX261" s="28"/>
      <c r="XEY261" s="28"/>
      <c r="XEZ261" s="28"/>
      <c r="XFA261" s="28"/>
      <c r="XFB261" s="28"/>
      <c r="XFC261" s="28"/>
      <c r="XFD261" s="28"/>
    </row>
    <row r="262" spans="1:11 16358:16384" s="3" customFormat="1" ht="19.05" customHeight="1">
      <c r="A262" s="110"/>
      <c r="B262" s="112"/>
      <c r="C262" s="112"/>
      <c r="D262" s="112"/>
      <c r="E262" s="112"/>
      <c r="F262" s="29"/>
      <c r="G262" s="29"/>
      <c r="H262" s="29"/>
      <c r="I262" s="29"/>
      <c r="J262" s="114"/>
      <c r="K262" s="29"/>
      <c r="XED262" s="28"/>
      <c r="XEE262" s="28"/>
      <c r="XEF262" s="28"/>
      <c r="XEG262" s="28"/>
      <c r="XEH262" s="28"/>
      <c r="XEI262" s="28"/>
      <c r="XEJ262" s="28"/>
      <c r="XEK262" s="28"/>
      <c r="XEL262" s="28"/>
      <c r="XEM262" s="28"/>
      <c r="XEN262" s="28"/>
      <c r="XEO262" s="28"/>
      <c r="XEP262" s="28"/>
      <c r="XEQ262" s="28"/>
      <c r="XER262" s="28"/>
      <c r="XES262" s="28"/>
      <c r="XET262" s="28"/>
      <c r="XEU262" s="28"/>
      <c r="XEV262" s="28"/>
      <c r="XEW262" s="28"/>
      <c r="XEX262" s="28"/>
      <c r="XEY262" s="28"/>
      <c r="XEZ262" s="28"/>
      <c r="XFA262" s="28"/>
      <c r="XFB262" s="28"/>
      <c r="XFC262" s="28"/>
      <c r="XFD262" s="28"/>
    </row>
    <row r="263" spans="1:11 16358:16384" s="3" customFormat="1" ht="19.05" customHeight="1">
      <c r="A263" s="110"/>
      <c r="B263" s="112"/>
      <c r="C263" s="112"/>
      <c r="D263" s="112"/>
      <c r="E263" s="112"/>
      <c r="F263" s="29"/>
      <c r="G263" s="29"/>
      <c r="H263" s="29"/>
      <c r="I263" s="29"/>
      <c r="J263" s="114"/>
      <c r="K263" s="29"/>
      <c r="XED263" s="28"/>
      <c r="XEE263" s="28"/>
      <c r="XEF263" s="28"/>
      <c r="XEG263" s="28"/>
      <c r="XEH263" s="28"/>
      <c r="XEI263" s="28"/>
      <c r="XEJ263" s="28"/>
      <c r="XEK263" s="28"/>
      <c r="XEL263" s="28"/>
      <c r="XEM263" s="28"/>
      <c r="XEN263" s="28"/>
      <c r="XEO263" s="28"/>
      <c r="XEP263" s="28"/>
      <c r="XEQ263" s="28"/>
      <c r="XER263" s="28"/>
      <c r="XES263" s="28"/>
      <c r="XET263" s="28"/>
      <c r="XEU263" s="28"/>
      <c r="XEV263" s="28"/>
      <c r="XEW263" s="28"/>
      <c r="XEX263" s="28"/>
      <c r="XEY263" s="28"/>
      <c r="XEZ263" s="28"/>
      <c r="XFA263" s="28"/>
      <c r="XFB263" s="28"/>
      <c r="XFC263" s="28"/>
      <c r="XFD263" s="28"/>
    </row>
    <row r="264" spans="1:11 16358:16384" s="3" customFormat="1" ht="19.05" customHeight="1">
      <c r="A264" s="110"/>
      <c r="B264" s="112"/>
      <c r="C264" s="112"/>
      <c r="D264" s="112"/>
      <c r="E264" s="112"/>
      <c r="F264" s="29"/>
      <c r="G264" s="29"/>
      <c r="H264" s="29"/>
      <c r="I264" s="29"/>
      <c r="J264" s="114"/>
      <c r="K264" s="29"/>
      <c r="XED264" s="28"/>
      <c r="XEE264" s="28"/>
      <c r="XEF264" s="28"/>
      <c r="XEG264" s="28"/>
      <c r="XEH264" s="28"/>
      <c r="XEI264" s="28"/>
      <c r="XEJ264" s="28"/>
      <c r="XEK264" s="28"/>
      <c r="XEL264" s="28"/>
      <c r="XEM264" s="28"/>
      <c r="XEN264" s="28"/>
      <c r="XEO264" s="28"/>
      <c r="XEP264" s="28"/>
      <c r="XEQ264" s="28"/>
      <c r="XER264" s="28"/>
      <c r="XES264" s="28"/>
      <c r="XET264" s="28"/>
      <c r="XEU264" s="28"/>
      <c r="XEV264" s="28"/>
      <c r="XEW264" s="28"/>
      <c r="XEX264" s="28"/>
      <c r="XEY264" s="28"/>
      <c r="XEZ264" s="28"/>
      <c r="XFA264" s="28"/>
      <c r="XFB264" s="28"/>
      <c r="XFC264" s="28"/>
      <c r="XFD264" s="28"/>
    </row>
    <row r="265" spans="1:11 16358:16384" s="3" customFormat="1" ht="19.05" customHeight="1">
      <c r="A265" s="110"/>
      <c r="B265" s="112"/>
      <c r="C265" s="112"/>
      <c r="D265" s="112"/>
      <c r="E265" s="112"/>
      <c r="F265" s="29"/>
      <c r="G265" s="29"/>
      <c r="H265" s="29"/>
      <c r="I265" s="29"/>
      <c r="J265" s="114"/>
      <c r="K265" s="29"/>
      <c r="XED265" s="28"/>
      <c r="XEE265" s="28"/>
      <c r="XEF265" s="28"/>
      <c r="XEG265" s="28"/>
      <c r="XEH265" s="28"/>
      <c r="XEI265" s="28"/>
      <c r="XEJ265" s="28"/>
      <c r="XEK265" s="28"/>
      <c r="XEL265" s="28"/>
      <c r="XEM265" s="28"/>
      <c r="XEN265" s="28"/>
      <c r="XEO265" s="28"/>
      <c r="XEP265" s="28"/>
      <c r="XEQ265" s="28"/>
      <c r="XER265" s="28"/>
      <c r="XES265" s="28"/>
      <c r="XET265" s="28"/>
      <c r="XEU265" s="28"/>
      <c r="XEV265" s="28"/>
      <c r="XEW265" s="28"/>
      <c r="XEX265" s="28"/>
      <c r="XEY265" s="28"/>
      <c r="XEZ265" s="28"/>
      <c r="XFA265" s="28"/>
      <c r="XFB265" s="28"/>
      <c r="XFC265" s="28"/>
      <c r="XFD265" s="28"/>
    </row>
    <row r="266" spans="1:11 16358:16384" s="3" customFormat="1" ht="19.05" customHeight="1">
      <c r="A266" s="110"/>
      <c r="B266" s="112"/>
      <c r="C266" s="112"/>
      <c r="D266" s="112"/>
      <c r="E266" s="112"/>
      <c r="F266" s="29"/>
      <c r="G266" s="29"/>
      <c r="H266" s="29"/>
      <c r="I266" s="29"/>
      <c r="J266" s="114"/>
      <c r="K266" s="29"/>
      <c r="XED266" s="28"/>
      <c r="XEE266" s="28"/>
      <c r="XEF266" s="28"/>
      <c r="XEG266" s="28"/>
      <c r="XEH266" s="28"/>
      <c r="XEI266" s="28"/>
      <c r="XEJ266" s="28"/>
      <c r="XEK266" s="28"/>
      <c r="XEL266" s="28"/>
      <c r="XEM266" s="28"/>
      <c r="XEN266" s="28"/>
      <c r="XEO266" s="28"/>
      <c r="XEP266" s="28"/>
      <c r="XEQ266" s="28"/>
      <c r="XER266" s="28"/>
      <c r="XES266" s="28"/>
      <c r="XET266" s="28"/>
      <c r="XEU266" s="28"/>
      <c r="XEV266" s="28"/>
      <c r="XEW266" s="28"/>
      <c r="XEX266" s="28"/>
      <c r="XEY266" s="28"/>
      <c r="XEZ266" s="28"/>
      <c r="XFA266" s="28"/>
      <c r="XFB266" s="28"/>
      <c r="XFC266" s="28"/>
      <c r="XFD266" s="28"/>
    </row>
    <row r="267" spans="1:11 16358:16384" s="3" customFormat="1" ht="19.05" customHeight="1">
      <c r="A267" s="110"/>
      <c r="B267" s="112"/>
      <c r="C267" s="112"/>
      <c r="D267" s="112"/>
      <c r="E267" s="112"/>
      <c r="F267" s="29"/>
      <c r="G267" s="29"/>
      <c r="H267" s="29"/>
      <c r="I267" s="29"/>
      <c r="J267" s="114"/>
      <c r="K267" s="29"/>
      <c r="XED267" s="28"/>
      <c r="XEE267" s="28"/>
      <c r="XEF267" s="28"/>
      <c r="XEG267" s="28"/>
      <c r="XEH267" s="28"/>
      <c r="XEI267" s="28"/>
      <c r="XEJ267" s="28"/>
      <c r="XEK267" s="28"/>
      <c r="XEL267" s="28"/>
      <c r="XEM267" s="28"/>
      <c r="XEN267" s="28"/>
      <c r="XEO267" s="28"/>
      <c r="XEP267" s="28"/>
      <c r="XEQ267" s="28"/>
      <c r="XER267" s="28"/>
      <c r="XES267" s="28"/>
      <c r="XET267" s="28"/>
      <c r="XEU267" s="28"/>
      <c r="XEV267" s="28"/>
      <c r="XEW267" s="28"/>
      <c r="XEX267" s="28"/>
      <c r="XEY267" s="28"/>
      <c r="XEZ267" s="28"/>
      <c r="XFA267" s="28"/>
      <c r="XFB267" s="28"/>
      <c r="XFC267" s="28"/>
      <c r="XFD267" s="28"/>
    </row>
    <row r="268" spans="1:11 16358:16384" s="3" customFormat="1" ht="19.05" customHeight="1">
      <c r="A268" s="110"/>
      <c r="B268" s="112"/>
      <c r="C268" s="112"/>
      <c r="D268" s="112"/>
      <c r="E268" s="112"/>
      <c r="F268" s="29"/>
      <c r="G268" s="29"/>
      <c r="H268" s="29"/>
      <c r="I268" s="29"/>
      <c r="J268" s="114"/>
      <c r="K268" s="29"/>
      <c r="XED268" s="28"/>
      <c r="XEE268" s="28"/>
      <c r="XEF268" s="28"/>
      <c r="XEG268" s="28"/>
      <c r="XEH268" s="28"/>
      <c r="XEI268" s="28"/>
      <c r="XEJ268" s="28"/>
      <c r="XEK268" s="28"/>
      <c r="XEL268" s="28"/>
      <c r="XEM268" s="28"/>
      <c r="XEN268" s="28"/>
      <c r="XEO268" s="28"/>
      <c r="XEP268" s="28"/>
      <c r="XEQ268" s="28"/>
      <c r="XER268" s="28"/>
      <c r="XES268" s="28"/>
      <c r="XET268" s="28"/>
      <c r="XEU268" s="28"/>
      <c r="XEV268" s="28"/>
      <c r="XEW268" s="28"/>
      <c r="XEX268" s="28"/>
      <c r="XEY268" s="28"/>
      <c r="XEZ268" s="28"/>
      <c r="XFA268" s="28"/>
      <c r="XFB268" s="28"/>
      <c r="XFC268" s="28"/>
      <c r="XFD268" s="28"/>
    </row>
    <row r="269" spans="1:11 16358:16384" s="3" customFormat="1" ht="19.05" customHeight="1">
      <c r="A269" s="110"/>
      <c r="B269" s="112"/>
      <c r="C269" s="112"/>
      <c r="D269" s="112"/>
      <c r="E269" s="112"/>
      <c r="F269" s="29"/>
      <c r="G269" s="29"/>
      <c r="H269" s="29"/>
      <c r="I269" s="29"/>
      <c r="J269" s="114"/>
      <c r="K269" s="29"/>
      <c r="XED269" s="28"/>
      <c r="XEE269" s="28"/>
      <c r="XEF269" s="28"/>
      <c r="XEG269" s="28"/>
      <c r="XEH269" s="28"/>
      <c r="XEI269" s="28"/>
      <c r="XEJ269" s="28"/>
      <c r="XEK269" s="28"/>
      <c r="XEL269" s="28"/>
      <c r="XEM269" s="28"/>
      <c r="XEN269" s="28"/>
      <c r="XEO269" s="28"/>
      <c r="XEP269" s="28"/>
      <c r="XEQ269" s="28"/>
      <c r="XER269" s="28"/>
      <c r="XES269" s="28"/>
      <c r="XET269" s="28"/>
      <c r="XEU269" s="28"/>
      <c r="XEV269" s="28"/>
      <c r="XEW269" s="28"/>
      <c r="XEX269" s="28"/>
      <c r="XEY269" s="28"/>
      <c r="XEZ269" s="28"/>
      <c r="XFA269" s="28"/>
      <c r="XFB269" s="28"/>
      <c r="XFC269" s="28"/>
      <c r="XFD269" s="28"/>
    </row>
    <row r="270" spans="1:11 16358:16384" s="3" customFormat="1" ht="19.05" customHeight="1">
      <c r="A270" s="110"/>
      <c r="B270" s="112"/>
      <c r="C270" s="112"/>
      <c r="D270" s="112"/>
      <c r="E270" s="112"/>
      <c r="F270" s="29"/>
      <c r="G270" s="29"/>
      <c r="H270" s="29"/>
      <c r="I270" s="29"/>
      <c r="J270" s="114"/>
      <c r="K270" s="29"/>
      <c r="XED270" s="28"/>
      <c r="XEE270" s="28"/>
      <c r="XEF270" s="28"/>
      <c r="XEG270" s="28"/>
      <c r="XEH270" s="28"/>
      <c r="XEI270" s="28"/>
      <c r="XEJ270" s="28"/>
      <c r="XEK270" s="28"/>
      <c r="XEL270" s="28"/>
      <c r="XEM270" s="28"/>
      <c r="XEN270" s="28"/>
      <c r="XEO270" s="28"/>
      <c r="XEP270" s="28"/>
      <c r="XEQ270" s="28"/>
      <c r="XER270" s="28"/>
      <c r="XES270" s="28"/>
      <c r="XET270" s="28"/>
      <c r="XEU270" s="28"/>
      <c r="XEV270" s="28"/>
      <c r="XEW270" s="28"/>
      <c r="XEX270" s="28"/>
      <c r="XEY270" s="28"/>
      <c r="XEZ270" s="28"/>
      <c r="XFA270" s="28"/>
      <c r="XFB270" s="28"/>
      <c r="XFC270" s="28"/>
      <c r="XFD270" s="28"/>
    </row>
    <row r="271" spans="1:11 16358:16384" s="3" customFormat="1" ht="19.05" customHeight="1">
      <c r="A271" s="110"/>
      <c r="B271" s="112"/>
      <c r="C271" s="112"/>
      <c r="D271" s="112"/>
      <c r="E271" s="112"/>
      <c r="F271" s="29"/>
      <c r="G271" s="29"/>
      <c r="H271" s="29"/>
      <c r="I271" s="29"/>
      <c r="J271" s="114"/>
      <c r="K271" s="29"/>
      <c r="XED271" s="28"/>
      <c r="XEE271" s="28"/>
      <c r="XEF271" s="28"/>
      <c r="XEG271" s="28"/>
      <c r="XEH271" s="28"/>
      <c r="XEI271" s="28"/>
      <c r="XEJ271" s="28"/>
      <c r="XEK271" s="28"/>
      <c r="XEL271" s="28"/>
      <c r="XEM271" s="28"/>
      <c r="XEN271" s="28"/>
      <c r="XEO271" s="28"/>
      <c r="XEP271" s="28"/>
      <c r="XEQ271" s="28"/>
      <c r="XER271" s="28"/>
      <c r="XES271" s="28"/>
      <c r="XET271" s="28"/>
      <c r="XEU271" s="28"/>
      <c r="XEV271" s="28"/>
      <c r="XEW271" s="28"/>
      <c r="XEX271" s="28"/>
      <c r="XEY271" s="28"/>
      <c r="XEZ271" s="28"/>
      <c r="XFA271" s="28"/>
      <c r="XFB271" s="28"/>
      <c r="XFC271" s="28"/>
      <c r="XFD271" s="28"/>
    </row>
    <row r="272" spans="1:11 16358:16384" s="3" customFormat="1" ht="19.05" customHeight="1">
      <c r="A272" s="110"/>
      <c r="B272" s="112"/>
      <c r="C272" s="112"/>
      <c r="D272" s="112"/>
      <c r="E272" s="112"/>
      <c r="F272" s="29"/>
      <c r="G272" s="29"/>
      <c r="H272" s="29"/>
      <c r="I272" s="29"/>
      <c r="J272" s="114"/>
      <c r="K272" s="29"/>
      <c r="XED272" s="28"/>
      <c r="XEE272" s="28"/>
      <c r="XEF272" s="28"/>
      <c r="XEG272" s="28"/>
      <c r="XEH272" s="28"/>
      <c r="XEI272" s="28"/>
      <c r="XEJ272" s="28"/>
      <c r="XEK272" s="28"/>
      <c r="XEL272" s="28"/>
      <c r="XEM272" s="28"/>
      <c r="XEN272" s="28"/>
      <c r="XEO272" s="28"/>
      <c r="XEP272" s="28"/>
      <c r="XEQ272" s="28"/>
      <c r="XER272" s="28"/>
      <c r="XES272" s="28"/>
      <c r="XET272" s="28"/>
      <c r="XEU272" s="28"/>
      <c r="XEV272" s="28"/>
      <c r="XEW272" s="28"/>
      <c r="XEX272" s="28"/>
      <c r="XEY272" s="28"/>
      <c r="XEZ272" s="28"/>
      <c r="XFA272" s="28"/>
      <c r="XFB272" s="28"/>
      <c r="XFC272" s="28"/>
      <c r="XFD272" s="28"/>
    </row>
    <row r="273" spans="1:11 16358:16384" s="3" customFormat="1" ht="19.05" customHeight="1">
      <c r="A273" s="110"/>
      <c r="B273" s="112"/>
      <c r="C273" s="112"/>
      <c r="D273" s="112"/>
      <c r="E273" s="112"/>
      <c r="F273" s="29"/>
      <c r="G273" s="29"/>
      <c r="H273" s="29"/>
      <c r="I273" s="29"/>
      <c r="J273" s="114"/>
      <c r="K273" s="29"/>
      <c r="XED273" s="28"/>
      <c r="XEE273" s="28"/>
      <c r="XEF273" s="28"/>
      <c r="XEG273" s="28"/>
      <c r="XEH273" s="28"/>
      <c r="XEI273" s="28"/>
      <c r="XEJ273" s="28"/>
      <c r="XEK273" s="28"/>
      <c r="XEL273" s="28"/>
      <c r="XEM273" s="28"/>
      <c r="XEN273" s="28"/>
      <c r="XEO273" s="28"/>
      <c r="XEP273" s="28"/>
      <c r="XEQ273" s="28"/>
      <c r="XER273" s="28"/>
      <c r="XES273" s="28"/>
      <c r="XET273" s="28"/>
      <c r="XEU273" s="28"/>
      <c r="XEV273" s="28"/>
      <c r="XEW273" s="28"/>
      <c r="XEX273" s="28"/>
      <c r="XEY273" s="28"/>
      <c r="XEZ273" s="28"/>
      <c r="XFA273" s="28"/>
      <c r="XFB273" s="28"/>
      <c r="XFC273" s="28"/>
      <c r="XFD273" s="28"/>
    </row>
    <row r="274" spans="1:11 16358:16384" s="3" customFormat="1" ht="19.05" customHeight="1">
      <c r="A274" s="110"/>
      <c r="B274" s="112"/>
      <c r="C274" s="112"/>
      <c r="D274" s="112"/>
      <c r="E274" s="112"/>
      <c r="F274" s="29"/>
      <c r="G274" s="29"/>
      <c r="H274" s="29"/>
      <c r="I274" s="29"/>
      <c r="J274" s="114"/>
      <c r="K274" s="29"/>
      <c r="XED274" s="28"/>
      <c r="XEE274" s="28"/>
      <c r="XEF274" s="28"/>
      <c r="XEG274" s="28"/>
      <c r="XEH274" s="28"/>
      <c r="XEI274" s="28"/>
      <c r="XEJ274" s="28"/>
      <c r="XEK274" s="28"/>
      <c r="XEL274" s="28"/>
      <c r="XEM274" s="28"/>
      <c r="XEN274" s="28"/>
      <c r="XEO274" s="28"/>
      <c r="XEP274" s="28"/>
      <c r="XEQ274" s="28"/>
      <c r="XER274" s="28"/>
      <c r="XES274" s="28"/>
      <c r="XET274" s="28"/>
      <c r="XEU274" s="28"/>
      <c r="XEV274" s="28"/>
      <c r="XEW274" s="28"/>
      <c r="XEX274" s="28"/>
      <c r="XEY274" s="28"/>
      <c r="XEZ274" s="28"/>
      <c r="XFA274" s="28"/>
      <c r="XFB274" s="28"/>
      <c r="XFC274" s="28"/>
      <c r="XFD274" s="28"/>
    </row>
    <row r="275" spans="1:11 16358:16384" s="3" customFormat="1" ht="19.05" customHeight="1">
      <c r="A275" s="110"/>
      <c r="B275" s="112"/>
      <c r="C275" s="112"/>
      <c r="D275" s="112"/>
      <c r="E275" s="112"/>
      <c r="F275" s="29"/>
      <c r="G275" s="29"/>
      <c r="H275" s="29"/>
      <c r="I275" s="29"/>
      <c r="J275" s="114"/>
      <c r="K275" s="29"/>
      <c r="XED275" s="28"/>
      <c r="XEE275" s="28"/>
      <c r="XEF275" s="28"/>
      <c r="XEG275" s="28"/>
      <c r="XEH275" s="28"/>
      <c r="XEI275" s="28"/>
      <c r="XEJ275" s="28"/>
      <c r="XEK275" s="28"/>
      <c r="XEL275" s="28"/>
      <c r="XEM275" s="28"/>
      <c r="XEN275" s="28"/>
      <c r="XEO275" s="28"/>
      <c r="XEP275" s="28"/>
      <c r="XEQ275" s="28"/>
      <c r="XER275" s="28"/>
      <c r="XES275" s="28"/>
      <c r="XET275" s="28"/>
      <c r="XEU275" s="28"/>
      <c r="XEV275" s="28"/>
      <c r="XEW275" s="28"/>
      <c r="XEX275" s="28"/>
      <c r="XEY275" s="28"/>
      <c r="XEZ275" s="28"/>
      <c r="XFA275" s="28"/>
      <c r="XFB275" s="28"/>
      <c r="XFC275" s="28"/>
      <c r="XFD275" s="28"/>
    </row>
    <row r="276" spans="1:11 16358:16384" s="3" customFormat="1" ht="19.05" customHeight="1">
      <c r="A276" s="110"/>
      <c r="B276" s="112"/>
      <c r="C276" s="112"/>
      <c r="D276" s="112"/>
      <c r="E276" s="112"/>
      <c r="F276" s="29"/>
      <c r="G276" s="29"/>
      <c r="H276" s="29"/>
      <c r="I276" s="29"/>
      <c r="J276" s="114"/>
      <c r="K276" s="29"/>
      <c r="XED276" s="28"/>
      <c r="XEE276" s="28"/>
      <c r="XEF276" s="28"/>
      <c r="XEG276" s="28"/>
      <c r="XEH276" s="28"/>
      <c r="XEI276" s="28"/>
      <c r="XEJ276" s="28"/>
      <c r="XEK276" s="28"/>
      <c r="XEL276" s="28"/>
      <c r="XEM276" s="28"/>
      <c r="XEN276" s="28"/>
      <c r="XEO276" s="28"/>
      <c r="XEP276" s="28"/>
      <c r="XEQ276" s="28"/>
      <c r="XER276" s="28"/>
      <c r="XES276" s="28"/>
      <c r="XET276" s="28"/>
      <c r="XEU276" s="28"/>
      <c r="XEV276" s="28"/>
      <c r="XEW276" s="28"/>
      <c r="XEX276" s="28"/>
      <c r="XEY276" s="28"/>
      <c r="XEZ276" s="28"/>
      <c r="XFA276" s="28"/>
      <c r="XFB276" s="28"/>
      <c r="XFC276" s="28"/>
      <c r="XFD276" s="28"/>
    </row>
    <row r="277" spans="1:11 16358:16384" s="3" customFormat="1" ht="19.05" customHeight="1">
      <c r="A277" s="110"/>
      <c r="B277" s="112"/>
      <c r="C277" s="112"/>
      <c r="D277" s="112"/>
      <c r="E277" s="112"/>
      <c r="F277" s="29"/>
      <c r="G277" s="29"/>
      <c r="H277" s="29"/>
      <c r="I277" s="29"/>
      <c r="J277" s="114"/>
      <c r="K277" s="29"/>
      <c r="XED277" s="28"/>
      <c r="XEE277" s="28"/>
      <c r="XEF277" s="28"/>
      <c r="XEG277" s="28"/>
      <c r="XEH277" s="28"/>
      <c r="XEI277" s="28"/>
      <c r="XEJ277" s="28"/>
      <c r="XEK277" s="28"/>
      <c r="XEL277" s="28"/>
      <c r="XEM277" s="28"/>
      <c r="XEN277" s="28"/>
      <c r="XEO277" s="28"/>
      <c r="XEP277" s="28"/>
      <c r="XEQ277" s="28"/>
      <c r="XER277" s="28"/>
      <c r="XES277" s="28"/>
      <c r="XET277" s="28"/>
      <c r="XEU277" s="28"/>
      <c r="XEV277" s="28"/>
      <c r="XEW277" s="28"/>
      <c r="XEX277" s="28"/>
      <c r="XEY277" s="28"/>
      <c r="XEZ277" s="28"/>
      <c r="XFA277" s="28"/>
      <c r="XFB277" s="28"/>
      <c r="XFC277" s="28"/>
      <c r="XFD277" s="28"/>
    </row>
    <row r="278" spans="1:11 16358:16384" s="3" customFormat="1" ht="19.05" customHeight="1">
      <c r="A278" s="110"/>
      <c r="B278" s="112"/>
      <c r="C278" s="112"/>
      <c r="D278" s="112"/>
      <c r="E278" s="112"/>
      <c r="F278" s="29"/>
      <c r="G278" s="29"/>
      <c r="H278" s="29"/>
      <c r="I278" s="29"/>
      <c r="J278" s="114"/>
      <c r="K278" s="29"/>
      <c r="XED278" s="28"/>
      <c r="XEE278" s="28"/>
      <c r="XEF278" s="28"/>
      <c r="XEG278" s="28"/>
      <c r="XEH278" s="28"/>
      <c r="XEI278" s="28"/>
      <c r="XEJ278" s="28"/>
      <c r="XEK278" s="28"/>
      <c r="XEL278" s="28"/>
      <c r="XEM278" s="28"/>
      <c r="XEN278" s="28"/>
      <c r="XEO278" s="28"/>
      <c r="XEP278" s="28"/>
      <c r="XEQ278" s="28"/>
      <c r="XER278" s="28"/>
      <c r="XES278" s="28"/>
      <c r="XET278" s="28"/>
      <c r="XEU278" s="28"/>
      <c r="XEV278" s="28"/>
      <c r="XEW278" s="28"/>
      <c r="XEX278" s="28"/>
      <c r="XEY278" s="28"/>
      <c r="XEZ278" s="28"/>
      <c r="XFA278" s="28"/>
      <c r="XFB278" s="28"/>
      <c r="XFC278" s="28"/>
      <c r="XFD278" s="28"/>
    </row>
    <row r="279" spans="1:11 16358:16384" s="3" customFormat="1" ht="19.05" customHeight="1">
      <c r="A279" s="110"/>
      <c r="B279" s="112"/>
      <c r="C279" s="112"/>
      <c r="D279" s="112"/>
      <c r="E279" s="112"/>
      <c r="F279" s="29"/>
      <c r="G279" s="29"/>
      <c r="H279" s="29"/>
      <c r="I279" s="29"/>
      <c r="J279" s="114"/>
      <c r="K279" s="29"/>
      <c r="XED279" s="28"/>
      <c r="XEE279" s="28"/>
      <c r="XEF279" s="28"/>
      <c r="XEG279" s="28"/>
      <c r="XEH279" s="28"/>
      <c r="XEI279" s="28"/>
      <c r="XEJ279" s="28"/>
      <c r="XEK279" s="28"/>
      <c r="XEL279" s="28"/>
      <c r="XEM279" s="28"/>
      <c r="XEN279" s="28"/>
      <c r="XEO279" s="28"/>
      <c r="XEP279" s="28"/>
      <c r="XEQ279" s="28"/>
      <c r="XER279" s="28"/>
      <c r="XES279" s="28"/>
      <c r="XET279" s="28"/>
      <c r="XEU279" s="28"/>
      <c r="XEV279" s="28"/>
      <c r="XEW279" s="28"/>
      <c r="XEX279" s="28"/>
      <c r="XEY279" s="28"/>
      <c r="XEZ279" s="28"/>
      <c r="XFA279" s="28"/>
      <c r="XFB279" s="28"/>
      <c r="XFC279" s="28"/>
      <c r="XFD279" s="28"/>
    </row>
    <row r="280" spans="1:11 16358:16384" s="3" customFormat="1" ht="19.05" customHeight="1">
      <c r="A280" s="110"/>
      <c r="B280" s="112"/>
      <c r="C280" s="112"/>
      <c r="D280" s="112"/>
      <c r="E280" s="112"/>
      <c r="F280" s="29"/>
      <c r="G280" s="29"/>
      <c r="H280" s="29"/>
      <c r="I280" s="29"/>
      <c r="J280" s="114"/>
      <c r="K280" s="29"/>
      <c r="XED280" s="28"/>
      <c r="XEE280" s="28"/>
      <c r="XEF280" s="28"/>
      <c r="XEG280" s="28"/>
      <c r="XEH280" s="28"/>
      <c r="XEI280" s="28"/>
      <c r="XEJ280" s="28"/>
      <c r="XEK280" s="28"/>
      <c r="XEL280" s="28"/>
      <c r="XEM280" s="28"/>
      <c r="XEN280" s="28"/>
      <c r="XEO280" s="28"/>
      <c r="XEP280" s="28"/>
      <c r="XEQ280" s="28"/>
      <c r="XER280" s="28"/>
      <c r="XES280" s="28"/>
      <c r="XET280" s="28"/>
      <c r="XEU280" s="28"/>
      <c r="XEV280" s="28"/>
      <c r="XEW280" s="28"/>
      <c r="XEX280" s="28"/>
      <c r="XEY280" s="28"/>
      <c r="XEZ280" s="28"/>
      <c r="XFA280" s="28"/>
      <c r="XFB280" s="28"/>
      <c r="XFC280" s="28"/>
      <c r="XFD280" s="28"/>
    </row>
    <row r="281" spans="1:11 16358:16384" s="3" customFormat="1" ht="19.05" customHeight="1">
      <c r="A281" s="110"/>
      <c r="B281" s="112"/>
      <c r="C281" s="112"/>
      <c r="D281" s="112"/>
      <c r="E281" s="112"/>
      <c r="F281" s="29"/>
      <c r="G281" s="29"/>
      <c r="H281" s="29"/>
      <c r="I281" s="29"/>
      <c r="J281" s="114"/>
      <c r="K281" s="29"/>
      <c r="XED281" s="28"/>
      <c r="XEE281" s="28"/>
      <c r="XEF281" s="28"/>
      <c r="XEG281" s="28"/>
      <c r="XEH281" s="28"/>
      <c r="XEI281" s="28"/>
      <c r="XEJ281" s="28"/>
      <c r="XEK281" s="28"/>
      <c r="XEL281" s="28"/>
      <c r="XEM281" s="28"/>
      <c r="XEN281" s="28"/>
      <c r="XEO281" s="28"/>
      <c r="XEP281" s="28"/>
      <c r="XEQ281" s="28"/>
      <c r="XER281" s="28"/>
      <c r="XES281" s="28"/>
      <c r="XET281" s="28"/>
      <c r="XEU281" s="28"/>
      <c r="XEV281" s="28"/>
      <c r="XEW281" s="28"/>
      <c r="XEX281" s="28"/>
      <c r="XEY281" s="28"/>
      <c r="XEZ281" s="28"/>
      <c r="XFA281" s="28"/>
      <c r="XFB281" s="28"/>
      <c r="XFC281" s="28"/>
      <c r="XFD281" s="28"/>
    </row>
    <row r="282" spans="1:11 16358:16384" s="3" customFormat="1" ht="19.05" customHeight="1">
      <c r="A282" s="110"/>
      <c r="B282" s="112"/>
      <c r="C282" s="112"/>
      <c r="D282" s="112"/>
      <c r="E282" s="112"/>
      <c r="F282" s="29"/>
      <c r="G282" s="29"/>
      <c r="H282" s="29"/>
      <c r="I282" s="29"/>
      <c r="J282" s="114"/>
      <c r="K282" s="29"/>
      <c r="XED282" s="28"/>
      <c r="XEE282" s="28"/>
      <c r="XEF282" s="28"/>
      <c r="XEG282" s="28"/>
      <c r="XEH282" s="28"/>
      <c r="XEI282" s="28"/>
      <c r="XEJ282" s="28"/>
      <c r="XEK282" s="28"/>
      <c r="XEL282" s="28"/>
      <c r="XEM282" s="28"/>
      <c r="XEN282" s="28"/>
      <c r="XEO282" s="28"/>
      <c r="XEP282" s="28"/>
      <c r="XEQ282" s="28"/>
      <c r="XER282" s="28"/>
      <c r="XES282" s="28"/>
      <c r="XET282" s="28"/>
      <c r="XEU282" s="28"/>
      <c r="XEV282" s="28"/>
      <c r="XEW282" s="28"/>
      <c r="XEX282" s="28"/>
      <c r="XEY282" s="28"/>
      <c r="XEZ282" s="28"/>
      <c r="XFA282" s="28"/>
      <c r="XFB282" s="28"/>
      <c r="XFC282" s="28"/>
      <c r="XFD282" s="28"/>
    </row>
    <row r="283" spans="1:11 16358:16384" s="3" customFormat="1" ht="19.05" customHeight="1">
      <c r="A283" s="110"/>
      <c r="B283" s="112"/>
      <c r="C283" s="112"/>
      <c r="D283" s="112"/>
      <c r="E283" s="112"/>
      <c r="F283" s="29"/>
      <c r="G283" s="29"/>
      <c r="H283" s="29"/>
      <c r="I283" s="29"/>
      <c r="J283" s="114"/>
      <c r="K283" s="29"/>
      <c r="XED283" s="28"/>
      <c r="XEE283" s="28"/>
      <c r="XEF283" s="28"/>
      <c r="XEG283" s="28"/>
      <c r="XEH283" s="28"/>
      <c r="XEI283" s="28"/>
      <c r="XEJ283" s="28"/>
      <c r="XEK283" s="28"/>
      <c r="XEL283" s="28"/>
      <c r="XEM283" s="28"/>
      <c r="XEN283" s="28"/>
      <c r="XEO283" s="28"/>
      <c r="XEP283" s="28"/>
      <c r="XEQ283" s="28"/>
      <c r="XER283" s="28"/>
      <c r="XES283" s="28"/>
      <c r="XET283" s="28"/>
      <c r="XEU283" s="28"/>
      <c r="XEV283" s="28"/>
      <c r="XEW283" s="28"/>
      <c r="XEX283" s="28"/>
      <c r="XEY283" s="28"/>
      <c r="XEZ283" s="28"/>
      <c r="XFA283" s="28"/>
      <c r="XFB283" s="28"/>
      <c r="XFC283" s="28"/>
      <c r="XFD283" s="28"/>
    </row>
    <row r="284" spans="1:11 16358:16384" s="3" customFormat="1" ht="19.05" customHeight="1">
      <c r="A284" s="110"/>
      <c r="B284" s="112"/>
      <c r="C284" s="112"/>
      <c r="D284" s="112"/>
      <c r="E284" s="112"/>
      <c r="F284" s="29"/>
      <c r="G284" s="29"/>
      <c r="H284" s="29"/>
      <c r="I284" s="29"/>
      <c r="J284" s="114"/>
      <c r="K284" s="29"/>
      <c r="XED284" s="28"/>
      <c r="XEE284" s="28"/>
      <c r="XEF284" s="28"/>
      <c r="XEG284" s="28"/>
      <c r="XEH284" s="28"/>
      <c r="XEI284" s="28"/>
      <c r="XEJ284" s="28"/>
      <c r="XEK284" s="28"/>
      <c r="XEL284" s="28"/>
      <c r="XEM284" s="28"/>
      <c r="XEN284" s="28"/>
      <c r="XEO284" s="28"/>
      <c r="XEP284" s="28"/>
      <c r="XEQ284" s="28"/>
      <c r="XER284" s="28"/>
      <c r="XES284" s="28"/>
      <c r="XET284" s="28"/>
      <c r="XEU284" s="28"/>
      <c r="XEV284" s="28"/>
      <c r="XEW284" s="28"/>
      <c r="XEX284" s="28"/>
      <c r="XEY284" s="28"/>
      <c r="XEZ284" s="28"/>
      <c r="XFA284" s="28"/>
      <c r="XFB284" s="28"/>
      <c r="XFC284" s="28"/>
      <c r="XFD284" s="28"/>
    </row>
    <row r="285" spans="1:11 16358:16384" s="3" customFormat="1" ht="19.05" customHeight="1">
      <c r="A285" s="110"/>
      <c r="B285" s="112"/>
      <c r="C285" s="112"/>
      <c r="D285" s="112"/>
      <c r="E285" s="112"/>
      <c r="F285" s="29"/>
      <c r="G285" s="29"/>
      <c r="H285" s="29"/>
      <c r="I285" s="29"/>
      <c r="J285" s="114"/>
      <c r="K285" s="29"/>
      <c r="XED285" s="28"/>
      <c r="XEE285" s="28"/>
      <c r="XEF285" s="28"/>
      <c r="XEG285" s="28"/>
      <c r="XEH285" s="28"/>
      <c r="XEI285" s="28"/>
      <c r="XEJ285" s="28"/>
      <c r="XEK285" s="28"/>
      <c r="XEL285" s="28"/>
      <c r="XEM285" s="28"/>
      <c r="XEN285" s="28"/>
      <c r="XEO285" s="28"/>
      <c r="XEP285" s="28"/>
      <c r="XEQ285" s="28"/>
      <c r="XER285" s="28"/>
      <c r="XES285" s="28"/>
      <c r="XET285" s="28"/>
      <c r="XEU285" s="28"/>
      <c r="XEV285" s="28"/>
      <c r="XEW285" s="28"/>
      <c r="XEX285" s="28"/>
      <c r="XEY285" s="28"/>
      <c r="XEZ285" s="28"/>
      <c r="XFA285" s="28"/>
      <c r="XFB285" s="28"/>
      <c r="XFC285" s="28"/>
      <c r="XFD285" s="28"/>
    </row>
    <row r="286" spans="1:11 16358:16384" s="3" customFormat="1" ht="19.05" customHeight="1">
      <c r="A286" s="110"/>
      <c r="B286" s="112"/>
      <c r="C286" s="112"/>
      <c r="D286" s="112"/>
      <c r="E286" s="112"/>
      <c r="F286" s="29"/>
      <c r="G286" s="29"/>
      <c r="H286" s="29"/>
      <c r="I286" s="29"/>
      <c r="J286" s="114"/>
      <c r="K286" s="29"/>
      <c r="XED286" s="28"/>
      <c r="XEE286" s="28"/>
      <c r="XEF286" s="28"/>
      <c r="XEG286" s="28"/>
      <c r="XEH286" s="28"/>
      <c r="XEI286" s="28"/>
      <c r="XEJ286" s="28"/>
      <c r="XEK286" s="28"/>
      <c r="XEL286" s="28"/>
      <c r="XEM286" s="28"/>
      <c r="XEN286" s="28"/>
      <c r="XEO286" s="28"/>
      <c r="XEP286" s="28"/>
      <c r="XEQ286" s="28"/>
      <c r="XER286" s="28"/>
      <c r="XES286" s="28"/>
      <c r="XET286" s="28"/>
      <c r="XEU286" s="28"/>
      <c r="XEV286" s="28"/>
      <c r="XEW286" s="28"/>
      <c r="XEX286" s="28"/>
      <c r="XEY286" s="28"/>
      <c r="XEZ286" s="28"/>
      <c r="XFA286" s="28"/>
      <c r="XFB286" s="28"/>
      <c r="XFC286" s="28"/>
      <c r="XFD286" s="28"/>
    </row>
    <row r="287" spans="1:11 16358:16384" s="3" customFormat="1" ht="19.05" customHeight="1">
      <c r="A287" s="110"/>
      <c r="B287" s="112"/>
      <c r="C287" s="112"/>
      <c r="D287" s="112"/>
      <c r="E287" s="112"/>
      <c r="F287" s="29"/>
      <c r="G287" s="29"/>
      <c r="H287" s="29"/>
      <c r="I287" s="29"/>
      <c r="J287" s="114"/>
      <c r="K287" s="29"/>
      <c r="XED287" s="28"/>
      <c r="XEE287" s="28"/>
      <c r="XEF287" s="28"/>
      <c r="XEG287" s="28"/>
      <c r="XEH287" s="28"/>
      <c r="XEI287" s="28"/>
      <c r="XEJ287" s="28"/>
      <c r="XEK287" s="28"/>
      <c r="XEL287" s="28"/>
      <c r="XEM287" s="28"/>
      <c r="XEN287" s="28"/>
      <c r="XEO287" s="28"/>
      <c r="XEP287" s="28"/>
      <c r="XEQ287" s="28"/>
      <c r="XER287" s="28"/>
      <c r="XES287" s="28"/>
      <c r="XET287" s="28"/>
      <c r="XEU287" s="28"/>
      <c r="XEV287" s="28"/>
      <c r="XEW287" s="28"/>
      <c r="XEX287" s="28"/>
      <c r="XEY287" s="28"/>
      <c r="XEZ287" s="28"/>
      <c r="XFA287" s="28"/>
      <c r="XFB287" s="28"/>
      <c r="XFC287" s="28"/>
      <c r="XFD287" s="28"/>
    </row>
    <row r="288" spans="1:11 16358:16384" s="3" customFormat="1" ht="19.05" customHeight="1">
      <c r="A288" s="110"/>
      <c r="B288" s="112"/>
      <c r="C288" s="112"/>
      <c r="D288" s="112"/>
      <c r="E288" s="112"/>
      <c r="F288" s="29"/>
      <c r="G288" s="29"/>
      <c r="H288" s="29"/>
      <c r="I288" s="29"/>
      <c r="J288" s="114"/>
      <c r="K288" s="29"/>
      <c r="XED288" s="28"/>
      <c r="XEE288" s="28"/>
      <c r="XEF288" s="28"/>
      <c r="XEG288" s="28"/>
      <c r="XEH288" s="28"/>
      <c r="XEI288" s="28"/>
      <c r="XEJ288" s="28"/>
      <c r="XEK288" s="28"/>
      <c r="XEL288" s="28"/>
      <c r="XEM288" s="28"/>
      <c r="XEN288" s="28"/>
      <c r="XEO288" s="28"/>
      <c r="XEP288" s="28"/>
      <c r="XEQ288" s="28"/>
      <c r="XER288" s="28"/>
      <c r="XES288" s="28"/>
      <c r="XET288" s="28"/>
      <c r="XEU288" s="28"/>
      <c r="XEV288" s="28"/>
      <c r="XEW288" s="28"/>
      <c r="XEX288" s="28"/>
      <c r="XEY288" s="28"/>
      <c r="XEZ288" s="28"/>
      <c r="XFA288" s="28"/>
      <c r="XFB288" s="28"/>
      <c r="XFC288" s="28"/>
      <c r="XFD288" s="28"/>
    </row>
    <row r="289" spans="1:11 16358:16384" s="3" customFormat="1" ht="19.05" customHeight="1">
      <c r="A289" s="110"/>
      <c r="B289" s="112"/>
      <c r="C289" s="112"/>
      <c r="D289" s="112"/>
      <c r="E289" s="112"/>
      <c r="F289" s="29"/>
      <c r="G289" s="29"/>
      <c r="H289" s="29"/>
      <c r="I289" s="29"/>
      <c r="J289" s="114"/>
      <c r="K289" s="29"/>
      <c r="XED289" s="28"/>
      <c r="XEE289" s="28"/>
      <c r="XEF289" s="28"/>
      <c r="XEG289" s="28"/>
      <c r="XEH289" s="28"/>
      <c r="XEI289" s="28"/>
      <c r="XEJ289" s="28"/>
      <c r="XEK289" s="28"/>
      <c r="XEL289" s="28"/>
      <c r="XEM289" s="28"/>
      <c r="XEN289" s="28"/>
      <c r="XEO289" s="28"/>
      <c r="XEP289" s="28"/>
      <c r="XEQ289" s="28"/>
      <c r="XER289" s="28"/>
      <c r="XES289" s="28"/>
      <c r="XET289" s="28"/>
      <c r="XEU289" s="28"/>
      <c r="XEV289" s="28"/>
      <c r="XEW289" s="28"/>
      <c r="XEX289" s="28"/>
      <c r="XEY289" s="28"/>
      <c r="XEZ289" s="28"/>
      <c r="XFA289" s="28"/>
      <c r="XFB289" s="28"/>
      <c r="XFC289" s="28"/>
      <c r="XFD289" s="28"/>
    </row>
    <row r="290" spans="1:11 16358:16384" s="3" customFormat="1" ht="19.05" customHeight="1">
      <c r="A290" s="110"/>
      <c r="B290" s="112"/>
      <c r="C290" s="112"/>
      <c r="D290" s="112"/>
      <c r="E290" s="112"/>
      <c r="F290" s="29"/>
      <c r="G290" s="29"/>
      <c r="H290" s="29"/>
      <c r="I290" s="29"/>
      <c r="J290" s="114"/>
      <c r="K290" s="29"/>
      <c r="XED290" s="28"/>
      <c r="XEE290" s="28"/>
      <c r="XEF290" s="28"/>
      <c r="XEG290" s="28"/>
      <c r="XEH290" s="28"/>
      <c r="XEI290" s="28"/>
      <c r="XEJ290" s="28"/>
      <c r="XEK290" s="28"/>
      <c r="XEL290" s="28"/>
      <c r="XEM290" s="28"/>
      <c r="XEN290" s="28"/>
      <c r="XEO290" s="28"/>
      <c r="XEP290" s="28"/>
      <c r="XEQ290" s="28"/>
      <c r="XER290" s="28"/>
      <c r="XES290" s="28"/>
      <c r="XET290" s="28"/>
      <c r="XEU290" s="28"/>
      <c r="XEV290" s="28"/>
      <c r="XEW290" s="28"/>
      <c r="XEX290" s="28"/>
      <c r="XEY290" s="28"/>
      <c r="XEZ290" s="28"/>
      <c r="XFA290" s="28"/>
      <c r="XFB290" s="28"/>
      <c r="XFC290" s="28"/>
      <c r="XFD290" s="28"/>
    </row>
    <row r="291" spans="1:11 16358:16384" s="3" customFormat="1" ht="19.05" customHeight="1">
      <c r="A291" s="110"/>
      <c r="B291" s="112"/>
      <c r="C291" s="112"/>
      <c r="D291" s="112"/>
      <c r="E291" s="112"/>
      <c r="F291" s="29"/>
      <c r="G291" s="29"/>
      <c r="H291" s="29"/>
      <c r="I291" s="29"/>
      <c r="J291" s="114"/>
      <c r="K291" s="29"/>
      <c r="XED291" s="28"/>
      <c r="XEE291" s="28"/>
      <c r="XEF291" s="28"/>
      <c r="XEG291" s="28"/>
      <c r="XEH291" s="28"/>
      <c r="XEI291" s="28"/>
      <c r="XEJ291" s="28"/>
      <c r="XEK291" s="28"/>
      <c r="XEL291" s="28"/>
      <c r="XEM291" s="28"/>
      <c r="XEN291" s="28"/>
      <c r="XEO291" s="28"/>
      <c r="XEP291" s="28"/>
      <c r="XEQ291" s="28"/>
      <c r="XER291" s="28"/>
      <c r="XES291" s="28"/>
      <c r="XET291" s="28"/>
      <c r="XEU291" s="28"/>
      <c r="XEV291" s="28"/>
      <c r="XEW291" s="28"/>
      <c r="XEX291" s="28"/>
      <c r="XEY291" s="28"/>
      <c r="XEZ291" s="28"/>
      <c r="XFA291" s="28"/>
      <c r="XFB291" s="28"/>
      <c r="XFC291" s="28"/>
      <c r="XFD291" s="28"/>
    </row>
    <row r="292" spans="1:11 16358:16384" s="3" customFormat="1" ht="19.05" customHeight="1">
      <c r="A292" s="110"/>
      <c r="B292" s="112"/>
      <c r="C292" s="112"/>
      <c r="D292" s="112"/>
      <c r="E292" s="112"/>
      <c r="F292" s="29"/>
      <c r="G292" s="29"/>
      <c r="H292" s="29"/>
      <c r="I292" s="29"/>
      <c r="J292" s="114"/>
      <c r="K292" s="29"/>
      <c r="XED292" s="28"/>
      <c r="XEE292" s="28"/>
      <c r="XEF292" s="28"/>
      <c r="XEG292" s="28"/>
      <c r="XEH292" s="28"/>
      <c r="XEI292" s="28"/>
      <c r="XEJ292" s="28"/>
      <c r="XEK292" s="28"/>
      <c r="XEL292" s="28"/>
      <c r="XEM292" s="28"/>
      <c r="XEN292" s="28"/>
      <c r="XEO292" s="28"/>
      <c r="XEP292" s="28"/>
      <c r="XEQ292" s="28"/>
      <c r="XER292" s="28"/>
      <c r="XES292" s="28"/>
      <c r="XET292" s="28"/>
      <c r="XEU292" s="28"/>
      <c r="XEV292" s="28"/>
      <c r="XEW292" s="28"/>
      <c r="XEX292" s="28"/>
      <c r="XEY292" s="28"/>
      <c r="XEZ292" s="28"/>
      <c r="XFA292" s="28"/>
      <c r="XFB292" s="28"/>
      <c r="XFC292" s="28"/>
      <c r="XFD292" s="28"/>
    </row>
    <row r="293" spans="1:11 16358:16384" s="3" customFormat="1" ht="19.05" customHeight="1">
      <c r="A293" s="110"/>
      <c r="B293" s="112"/>
      <c r="C293" s="112"/>
      <c r="D293" s="112"/>
      <c r="E293" s="112"/>
      <c r="F293" s="29"/>
      <c r="G293" s="29"/>
      <c r="H293" s="29"/>
      <c r="I293" s="29"/>
      <c r="J293" s="114"/>
      <c r="K293" s="29"/>
      <c r="XED293" s="28"/>
      <c r="XEE293" s="28"/>
      <c r="XEF293" s="28"/>
      <c r="XEG293" s="28"/>
      <c r="XEH293" s="28"/>
      <c r="XEI293" s="28"/>
      <c r="XEJ293" s="28"/>
      <c r="XEK293" s="28"/>
      <c r="XEL293" s="28"/>
      <c r="XEM293" s="28"/>
      <c r="XEN293" s="28"/>
      <c r="XEO293" s="28"/>
      <c r="XEP293" s="28"/>
      <c r="XEQ293" s="28"/>
      <c r="XER293" s="28"/>
      <c r="XES293" s="28"/>
      <c r="XET293" s="28"/>
      <c r="XEU293" s="28"/>
      <c r="XEV293" s="28"/>
      <c r="XEW293" s="28"/>
      <c r="XEX293" s="28"/>
      <c r="XEY293" s="28"/>
      <c r="XEZ293" s="28"/>
      <c r="XFA293" s="28"/>
      <c r="XFB293" s="28"/>
      <c r="XFC293" s="28"/>
      <c r="XFD293" s="28"/>
    </row>
    <row r="294" spans="1:11 16358:16384" s="3" customFormat="1" ht="19.05" customHeight="1">
      <c r="A294" s="110"/>
      <c r="B294" s="112"/>
      <c r="C294" s="112"/>
      <c r="D294" s="112"/>
      <c r="E294" s="112"/>
      <c r="F294" s="29"/>
      <c r="G294" s="29"/>
      <c r="H294" s="29"/>
      <c r="I294" s="29"/>
      <c r="J294" s="114"/>
      <c r="K294" s="29"/>
      <c r="XED294" s="28"/>
      <c r="XEE294" s="28"/>
      <c r="XEF294" s="28"/>
      <c r="XEG294" s="28"/>
      <c r="XEH294" s="28"/>
      <c r="XEI294" s="28"/>
      <c r="XEJ294" s="28"/>
      <c r="XEK294" s="28"/>
      <c r="XEL294" s="28"/>
      <c r="XEM294" s="28"/>
      <c r="XEN294" s="28"/>
      <c r="XEO294" s="28"/>
      <c r="XEP294" s="28"/>
      <c r="XEQ294" s="28"/>
      <c r="XER294" s="28"/>
      <c r="XES294" s="28"/>
      <c r="XET294" s="28"/>
      <c r="XEU294" s="28"/>
      <c r="XEV294" s="28"/>
      <c r="XEW294" s="28"/>
      <c r="XEX294" s="28"/>
      <c r="XEY294" s="28"/>
      <c r="XEZ294" s="28"/>
      <c r="XFA294" s="28"/>
      <c r="XFB294" s="28"/>
      <c r="XFC294" s="28"/>
      <c r="XFD294" s="28"/>
    </row>
    <row r="295" spans="1:11 16358:16384" s="3" customFormat="1" ht="19.05" customHeight="1">
      <c r="A295" s="110"/>
      <c r="B295" s="112"/>
      <c r="C295" s="112"/>
      <c r="D295" s="112"/>
      <c r="E295" s="112"/>
      <c r="F295" s="29"/>
      <c r="G295" s="29"/>
      <c r="H295" s="29"/>
      <c r="I295" s="29"/>
      <c r="J295" s="114"/>
      <c r="K295" s="29"/>
      <c r="XED295" s="28"/>
      <c r="XEE295" s="28"/>
      <c r="XEF295" s="28"/>
      <c r="XEG295" s="28"/>
      <c r="XEH295" s="28"/>
      <c r="XEI295" s="28"/>
      <c r="XEJ295" s="28"/>
      <c r="XEK295" s="28"/>
      <c r="XEL295" s="28"/>
      <c r="XEM295" s="28"/>
      <c r="XEN295" s="28"/>
      <c r="XEO295" s="28"/>
      <c r="XEP295" s="28"/>
      <c r="XEQ295" s="28"/>
      <c r="XER295" s="28"/>
      <c r="XES295" s="28"/>
      <c r="XET295" s="28"/>
      <c r="XEU295" s="28"/>
      <c r="XEV295" s="28"/>
      <c r="XEW295" s="28"/>
      <c r="XEX295" s="28"/>
      <c r="XEY295" s="28"/>
      <c r="XEZ295" s="28"/>
      <c r="XFA295" s="28"/>
      <c r="XFB295" s="28"/>
      <c r="XFC295" s="28"/>
      <c r="XFD295" s="28"/>
    </row>
    <row r="296" spans="1:11 16358:16384" s="3" customFormat="1" ht="19.05" customHeight="1">
      <c r="A296" s="110"/>
      <c r="B296" s="112"/>
      <c r="C296" s="112"/>
      <c r="D296" s="112"/>
      <c r="E296" s="112"/>
      <c r="F296" s="29"/>
      <c r="G296" s="29"/>
      <c r="H296" s="29"/>
      <c r="I296" s="29"/>
      <c r="J296" s="114"/>
      <c r="K296" s="29"/>
      <c r="XED296" s="28"/>
      <c r="XEE296" s="28"/>
      <c r="XEF296" s="28"/>
      <c r="XEG296" s="28"/>
      <c r="XEH296" s="28"/>
      <c r="XEI296" s="28"/>
      <c r="XEJ296" s="28"/>
      <c r="XEK296" s="28"/>
      <c r="XEL296" s="28"/>
      <c r="XEM296" s="28"/>
      <c r="XEN296" s="28"/>
      <c r="XEO296" s="28"/>
      <c r="XEP296" s="28"/>
      <c r="XEQ296" s="28"/>
      <c r="XER296" s="28"/>
      <c r="XES296" s="28"/>
      <c r="XET296" s="28"/>
      <c r="XEU296" s="28"/>
      <c r="XEV296" s="28"/>
      <c r="XEW296" s="28"/>
      <c r="XEX296" s="28"/>
      <c r="XEY296" s="28"/>
      <c r="XEZ296" s="28"/>
      <c r="XFA296" s="28"/>
      <c r="XFB296" s="28"/>
      <c r="XFC296" s="28"/>
      <c r="XFD296" s="28"/>
    </row>
    <row r="297" spans="1:11 16358:16384" s="3" customFormat="1" ht="19.05" customHeight="1">
      <c r="A297" s="110"/>
      <c r="B297" s="112"/>
      <c r="C297" s="112"/>
      <c r="D297" s="112"/>
      <c r="E297" s="112"/>
      <c r="F297" s="29"/>
      <c r="G297" s="29"/>
      <c r="H297" s="29"/>
      <c r="I297" s="29"/>
      <c r="J297" s="114"/>
      <c r="K297" s="29"/>
      <c r="XED297" s="28"/>
      <c r="XEE297" s="28"/>
      <c r="XEF297" s="28"/>
      <c r="XEG297" s="28"/>
      <c r="XEH297" s="28"/>
      <c r="XEI297" s="28"/>
      <c r="XEJ297" s="28"/>
      <c r="XEK297" s="28"/>
      <c r="XEL297" s="28"/>
      <c r="XEM297" s="28"/>
      <c r="XEN297" s="28"/>
      <c r="XEO297" s="28"/>
      <c r="XEP297" s="28"/>
      <c r="XEQ297" s="28"/>
      <c r="XER297" s="28"/>
      <c r="XES297" s="28"/>
      <c r="XET297" s="28"/>
      <c r="XEU297" s="28"/>
      <c r="XEV297" s="28"/>
      <c r="XEW297" s="28"/>
      <c r="XEX297" s="28"/>
      <c r="XEY297" s="28"/>
      <c r="XEZ297" s="28"/>
      <c r="XFA297" s="28"/>
      <c r="XFB297" s="28"/>
      <c r="XFC297" s="28"/>
      <c r="XFD297" s="28"/>
    </row>
    <row r="298" spans="1:11 16358:16384" s="3" customFormat="1" ht="19.05" customHeight="1">
      <c r="A298" s="110"/>
      <c r="B298" s="112"/>
      <c r="C298" s="112"/>
      <c r="D298" s="112"/>
      <c r="E298" s="112"/>
      <c r="F298" s="29"/>
      <c r="G298" s="29"/>
      <c r="H298" s="29"/>
      <c r="I298" s="29"/>
      <c r="J298" s="114"/>
      <c r="K298" s="29"/>
      <c r="XED298" s="28"/>
      <c r="XEE298" s="28"/>
      <c r="XEF298" s="28"/>
      <c r="XEG298" s="28"/>
      <c r="XEH298" s="28"/>
      <c r="XEI298" s="28"/>
      <c r="XEJ298" s="28"/>
      <c r="XEK298" s="28"/>
      <c r="XEL298" s="28"/>
      <c r="XEM298" s="28"/>
      <c r="XEN298" s="28"/>
      <c r="XEO298" s="28"/>
      <c r="XEP298" s="28"/>
      <c r="XEQ298" s="28"/>
      <c r="XER298" s="28"/>
      <c r="XES298" s="28"/>
      <c r="XET298" s="28"/>
      <c r="XEU298" s="28"/>
      <c r="XEV298" s="28"/>
      <c r="XEW298" s="28"/>
      <c r="XEX298" s="28"/>
      <c r="XEY298" s="28"/>
      <c r="XEZ298" s="28"/>
      <c r="XFA298" s="28"/>
      <c r="XFB298" s="28"/>
      <c r="XFC298" s="28"/>
      <c r="XFD298" s="28"/>
    </row>
    <row r="299" spans="1:11 16358:16384" s="3" customFormat="1" ht="19.05" customHeight="1">
      <c r="A299" s="110"/>
      <c r="B299" s="112"/>
      <c r="C299" s="112"/>
      <c r="D299" s="112"/>
      <c r="E299" s="112"/>
      <c r="F299" s="29"/>
      <c r="G299" s="29"/>
      <c r="H299" s="29"/>
      <c r="I299" s="29"/>
      <c r="J299" s="114"/>
      <c r="K299" s="29"/>
      <c r="XED299" s="28"/>
      <c r="XEE299" s="28"/>
      <c r="XEF299" s="28"/>
      <c r="XEG299" s="28"/>
      <c r="XEH299" s="28"/>
      <c r="XEI299" s="28"/>
      <c r="XEJ299" s="28"/>
      <c r="XEK299" s="28"/>
      <c r="XEL299" s="28"/>
      <c r="XEM299" s="28"/>
      <c r="XEN299" s="28"/>
      <c r="XEO299" s="28"/>
      <c r="XEP299" s="28"/>
      <c r="XEQ299" s="28"/>
      <c r="XER299" s="28"/>
      <c r="XES299" s="28"/>
      <c r="XET299" s="28"/>
      <c r="XEU299" s="28"/>
      <c r="XEV299" s="28"/>
      <c r="XEW299" s="28"/>
      <c r="XEX299" s="28"/>
      <c r="XEY299" s="28"/>
      <c r="XEZ299" s="28"/>
      <c r="XFA299" s="28"/>
      <c r="XFB299" s="28"/>
      <c r="XFC299" s="28"/>
      <c r="XFD299" s="28"/>
    </row>
    <row r="300" spans="1:11 16358:16384" s="3" customFormat="1" ht="19.05" customHeight="1">
      <c r="A300" s="110"/>
      <c r="B300" s="112"/>
      <c r="C300" s="112"/>
      <c r="D300" s="112"/>
      <c r="E300" s="112"/>
      <c r="F300" s="29"/>
      <c r="G300" s="29"/>
      <c r="H300" s="29"/>
      <c r="I300" s="29"/>
      <c r="J300" s="114"/>
      <c r="K300" s="29"/>
      <c r="XED300" s="28"/>
      <c r="XEE300" s="28"/>
      <c r="XEF300" s="28"/>
      <c r="XEG300" s="28"/>
      <c r="XEH300" s="28"/>
      <c r="XEI300" s="28"/>
      <c r="XEJ300" s="28"/>
      <c r="XEK300" s="28"/>
      <c r="XEL300" s="28"/>
      <c r="XEM300" s="28"/>
      <c r="XEN300" s="28"/>
      <c r="XEO300" s="28"/>
      <c r="XEP300" s="28"/>
      <c r="XEQ300" s="28"/>
      <c r="XER300" s="28"/>
      <c r="XES300" s="28"/>
      <c r="XET300" s="28"/>
      <c r="XEU300" s="28"/>
      <c r="XEV300" s="28"/>
      <c r="XEW300" s="28"/>
      <c r="XEX300" s="28"/>
      <c r="XEY300" s="28"/>
      <c r="XEZ300" s="28"/>
      <c r="XFA300" s="28"/>
      <c r="XFB300" s="28"/>
      <c r="XFC300" s="28"/>
      <c r="XFD300" s="28"/>
    </row>
    <row r="301" spans="1:11 16358:16384" s="3" customFormat="1" ht="19.05" customHeight="1">
      <c r="A301" s="110"/>
      <c r="B301" s="112"/>
      <c r="C301" s="112"/>
      <c r="D301" s="112"/>
      <c r="E301" s="112"/>
      <c r="F301" s="29"/>
      <c r="G301" s="29"/>
      <c r="H301" s="29"/>
      <c r="I301" s="29"/>
      <c r="J301" s="114"/>
      <c r="K301" s="29"/>
      <c r="XED301" s="28"/>
      <c r="XEE301" s="28"/>
      <c r="XEF301" s="28"/>
      <c r="XEG301" s="28"/>
      <c r="XEH301" s="28"/>
      <c r="XEI301" s="28"/>
      <c r="XEJ301" s="28"/>
      <c r="XEK301" s="28"/>
      <c r="XEL301" s="28"/>
      <c r="XEM301" s="28"/>
      <c r="XEN301" s="28"/>
      <c r="XEO301" s="28"/>
      <c r="XEP301" s="28"/>
      <c r="XEQ301" s="28"/>
      <c r="XER301" s="28"/>
      <c r="XES301" s="28"/>
      <c r="XET301" s="28"/>
      <c r="XEU301" s="28"/>
      <c r="XEV301" s="28"/>
      <c r="XEW301" s="28"/>
      <c r="XEX301" s="28"/>
      <c r="XEY301" s="28"/>
      <c r="XEZ301" s="28"/>
      <c r="XFA301" s="28"/>
      <c r="XFB301" s="28"/>
      <c r="XFC301" s="28"/>
      <c r="XFD301" s="28"/>
    </row>
    <row r="302" spans="1:11 16358:16384" s="3" customFormat="1" ht="19.05" customHeight="1">
      <c r="A302" s="110"/>
      <c r="B302" s="112"/>
      <c r="C302" s="112"/>
      <c r="D302" s="112"/>
      <c r="E302" s="112"/>
      <c r="F302" s="29"/>
      <c r="G302" s="29"/>
      <c r="H302" s="29"/>
      <c r="I302" s="29"/>
      <c r="J302" s="114"/>
      <c r="K302" s="29"/>
      <c r="XED302" s="28"/>
      <c r="XEE302" s="28"/>
      <c r="XEF302" s="28"/>
      <c r="XEG302" s="28"/>
      <c r="XEH302" s="28"/>
      <c r="XEI302" s="28"/>
      <c r="XEJ302" s="28"/>
      <c r="XEK302" s="28"/>
      <c r="XEL302" s="28"/>
      <c r="XEM302" s="28"/>
      <c r="XEN302" s="28"/>
      <c r="XEO302" s="28"/>
      <c r="XEP302" s="28"/>
      <c r="XEQ302" s="28"/>
      <c r="XER302" s="28"/>
      <c r="XES302" s="28"/>
      <c r="XET302" s="28"/>
      <c r="XEU302" s="28"/>
      <c r="XEV302" s="28"/>
      <c r="XEW302" s="28"/>
      <c r="XEX302" s="28"/>
      <c r="XEY302" s="28"/>
      <c r="XEZ302" s="28"/>
      <c r="XFA302" s="28"/>
      <c r="XFB302" s="28"/>
      <c r="XFC302" s="28"/>
      <c r="XFD302" s="28"/>
    </row>
    <row r="303" spans="1:11 16358:16384" s="3" customFormat="1" ht="19.05" customHeight="1">
      <c r="A303" s="110"/>
      <c r="B303" s="112"/>
      <c r="C303" s="112"/>
      <c r="D303" s="112"/>
      <c r="E303" s="112"/>
      <c r="F303" s="29"/>
      <c r="G303" s="29"/>
      <c r="H303" s="29"/>
      <c r="I303" s="29"/>
      <c r="J303" s="114"/>
      <c r="K303" s="29"/>
      <c r="XED303" s="28"/>
      <c r="XEE303" s="28"/>
      <c r="XEF303" s="28"/>
      <c r="XEG303" s="28"/>
      <c r="XEH303" s="28"/>
      <c r="XEI303" s="28"/>
      <c r="XEJ303" s="28"/>
      <c r="XEK303" s="28"/>
      <c r="XEL303" s="28"/>
      <c r="XEM303" s="28"/>
      <c r="XEN303" s="28"/>
      <c r="XEO303" s="28"/>
      <c r="XEP303" s="28"/>
      <c r="XEQ303" s="28"/>
      <c r="XER303" s="28"/>
      <c r="XES303" s="28"/>
      <c r="XET303" s="28"/>
      <c r="XEU303" s="28"/>
      <c r="XEV303" s="28"/>
      <c r="XEW303" s="28"/>
      <c r="XEX303" s="28"/>
      <c r="XEY303" s="28"/>
      <c r="XEZ303" s="28"/>
      <c r="XFA303" s="28"/>
      <c r="XFB303" s="28"/>
      <c r="XFC303" s="28"/>
      <c r="XFD303" s="28"/>
    </row>
    <row r="304" spans="1:11 16358:16384" s="3" customFormat="1" ht="19.05" customHeight="1">
      <c r="A304" s="110"/>
      <c r="B304" s="112"/>
      <c r="C304" s="112"/>
      <c r="D304" s="112"/>
      <c r="E304" s="112"/>
      <c r="F304" s="29"/>
      <c r="G304" s="29"/>
      <c r="H304" s="29"/>
      <c r="I304" s="29"/>
      <c r="J304" s="114"/>
      <c r="K304" s="29"/>
      <c r="XED304" s="28"/>
      <c r="XEE304" s="28"/>
      <c r="XEF304" s="28"/>
      <c r="XEG304" s="28"/>
      <c r="XEH304" s="28"/>
      <c r="XEI304" s="28"/>
      <c r="XEJ304" s="28"/>
      <c r="XEK304" s="28"/>
      <c r="XEL304" s="28"/>
      <c r="XEM304" s="28"/>
      <c r="XEN304" s="28"/>
      <c r="XEO304" s="28"/>
      <c r="XEP304" s="28"/>
      <c r="XEQ304" s="28"/>
      <c r="XER304" s="28"/>
      <c r="XES304" s="28"/>
      <c r="XET304" s="28"/>
      <c r="XEU304" s="28"/>
      <c r="XEV304" s="28"/>
      <c r="XEW304" s="28"/>
      <c r="XEX304" s="28"/>
      <c r="XEY304" s="28"/>
      <c r="XEZ304" s="28"/>
      <c r="XFA304" s="28"/>
      <c r="XFB304" s="28"/>
      <c r="XFC304" s="28"/>
      <c r="XFD304" s="28"/>
    </row>
    <row r="305" spans="1:11 16358:16384" s="3" customFormat="1" ht="19.05" customHeight="1">
      <c r="A305" s="110"/>
      <c r="B305" s="112"/>
      <c r="C305" s="112"/>
      <c r="D305" s="112"/>
      <c r="E305" s="112"/>
      <c r="F305" s="29"/>
      <c r="G305" s="29"/>
      <c r="H305" s="29"/>
      <c r="I305" s="29"/>
      <c r="J305" s="114"/>
      <c r="K305" s="29"/>
      <c r="XED305" s="28"/>
      <c r="XEE305" s="28"/>
      <c r="XEF305" s="28"/>
      <c r="XEG305" s="28"/>
      <c r="XEH305" s="28"/>
      <c r="XEI305" s="28"/>
      <c r="XEJ305" s="28"/>
      <c r="XEK305" s="28"/>
      <c r="XEL305" s="28"/>
      <c r="XEM305" s="28"/>
      <c r="XEN305" s="28"/>
      <c r="XEO305" s="28"/>
      <c r="XEP305" s="28"/>
      <c r="XEQ305" s="28"/>
      <c r="XER305" s="28"/>
      <c r="XES305" s="28"/>
      <c r="XET305" s="28"/>
      <c r="XEU305" s="28"/>
      <c r="XEV305" s="28"/>
      <c r="XEW305" s="28"/>
      <c r="XEX305" s="28"/>
      <c r="XEY305" s="28"/>
      <c r="XEZ305" s="28"/>
      <c r="XFA305" s="28"/>
      <c r="XFB305" s="28"/>
      <c r="XFC305" s="28"/>
      <c r="XFD305" s="28"/>
    </row>
    <row r="306" spans="1:11 16358:16384" s="3" customFormat="1" ht="19.05" customHeight="1">
      <c r="A306" s="110"/>
      <c r="B306" s="112"/>
      <c r="C306" s="112"/>
      <c r="D306" s="112"/>
      <c r="E306" s="112"/>
      <c r="F306" s="29"/>
      <c r="G306" s="29"/>
      <c r="H306" s="29"/>
      <c r="I306" s="29"/>
      <c r="J306" s="114"/>
      <c r="K306" s="29"/>
      <c r="XED306" s="28"/>
      <c r="XEE306" s="28"/>
      <c r="XEF306" s="28"/>
      <c r="XEG306" s="28"/>
      <c r="XEH306" s="28"/>
      <c r="XEI306" s="28"/>
      <c r="XEJ306" s="28"/>
      <c r="XEK306" s="28"/>
      <c r="XEL306" s="28"/>
      <c r="XEM306" s="28"/>
      <c r="XEN306" s="28"/>
      <c r="XEO306" s="28"/>
      <c r="XEP306" s="28"/>
      <c r="XEQ306" s="28"/>
      <c r="XER306" s="28"/>
      <c r="XES306" s="28"/>
      <c r="XET306" s="28"/>
      <c r="XEU306" s="28"/>
      <c r="XEV306" s="28"/>
      <c r="XEW306" s="28"/>
      <c r="XEX306" s="28"/>
      <c r="XEY306" s="28"/>
      <c r="XEZ306" s="28"/>
      <c r="XFA306" s="28"/>
      <c r="XFB306" s="28"/>
      <c r="XFC306" s="28"/>
      <c r="XFD306" s="28"/>
    </row>
    <row r="307" spans="1:11 16358:16384" s="3" customFormat="1" ht="19.05" customHeight="1">
      <c r="A307" s="110"/>
      <c r="B307" s="112"/>
      <c r="C307" s="112"/>
      <c r="D307" s="112"/>
      <c r="E307" s="112"/>
      <c r="F307" s="29"/>
      <c r="G307" s="29"/>
      <c r="H307" s="29"/>
      <c r="I307" s="29"/>
      <c r="J307" s="114"/>
      <c r="K307" s="29"/>
      <c r="XED307" s="28"/>
      <c r="XEE307" s="28"/>
      <c r="XEF307" s="28"/>
      <c r="XEG307" s="28"/>
      <c r="XEH307" s="28"/>
      <c r="XEI307" s="28"/>
      <c r="XEJ307" s="28"/>
      <c r="XEK307" s="28"/>
      <c r="XEL307" s="28"/>
      <c r="XEM307" s="28"/>
      <c r="XEN307" s="28"/>
      <c r="XEO307" s="28"/>
      <c r="XEP307" s="28"/>
      <c r="XEQ307" s="28"/>
      <c r="XER307" s="28"/>
      <c r="XES307" s="28"/>
      <c r="XET307" s="28"/>
      <c r="XEU307" s="28"/>
      <c r="XEV307" s="28"/>
      <c r="XEW307" s="28"/>
      <c r="XEX307" s="28"/>
      <c r="XEY307" s="28"/>
      <c r="XEZ307" s="28"/>
      <c r="XFA307" s="28"/>
      <c r="XFB307" s="28"/>
      <c r="XFC307" s="28"/>
      <c r="XFD307" s="28"/>
    </row>
    <row r="308" spans="1:11 16358:16384" s="3" customFormat="1" ht="19.05" customHeight="1">
      <c r="A308" s="110"/>
      <c r="B308" s="112"/>
      <c r="C308" s="112"/>
      <c r="D308" s="112"/>
      <c r="E308" s="112"/>
      <c r="F308" s="29"/>
      <c r="G308" s="29"/>
      <c r="H308" s="29"/>
      <c r="I308" s="29"/>
      <c r="J308" s="114"/>
      <c r="K308" s="29"/>
      <c r="XED308" s="28"/>
      <c r="XEE308" s="28"/>
      <c r="XEF308" s="28"/>
      <c r="XEG308" s="28"/>
      <c r="XEH308" s="28"/>
      <c r="XEI308" s="28"/>
      <c r="XEJ308" s="28"/>
      <c r="XEK308" s="28"/>
      <c r="XEL308" s="28"/>
      <c r="XEM308" s="28"/>
      <c r="XEN308" s="28"/>
      <c r="XEO308" s="28"/>
      <c r="XEP308" s="28"/>
      <c r="XEQ308" s="28"/>
      <c r="XER308" s="28"/>
      <c r="XES308" s="28"/>
      <c r="XET308" s="28"/>
      <c r="XEU308" s="28"/>
      <c r="XEV308" s="28"/>
      <c r="XEW308" s="28"/>
      <c r="XEX308" s="28"/>
      <c r="XEY308" s="28"/>
      <c r="XEZ308" s="28"/>
      <c r="XFA308" s="28"/>
      <c r="XFB308" s="28"/>
      <c r="XFC308" s="28"/>
      <c r="XFD308" s="28"/>
    </row>
    <row r="309" spans="1:11 16358:16384" s="3" customFormat="1" ht="19.05" customHeight="1">
      <c r="A309" s="110"/>
      <c r="B309" s="112"/>
      <c r="C309" s="112"/>
      <c r="D309" s="112"/>
      <c r="E309" s="112"/>
      <c r="F309" s="29"/>
      <c r="G309" s="29"/>
      <c r="H309" s="29"/>
      <c r="I309" s="29"/>
      <c r="J309" s="114"/>
      <c r="K309" s="29"/>
      <c r="XED309" s="28"/>
      <c r="XEE309" s="28"/>
      <c r="XEF309" s="28"/>
      <c r="XEG309" s="28"/>
      <c r="XEH309" s="28"/>
      <c r="XEI309" s="28"/>
      <c r="XEJ309" s="28"/>
      <c r="XEK309" s="28"/>
      <c r="XEL309" s="28"/>
      <c r="XEM309" s="28"/>
      <c r="XEN309" s="28"/>
      <c r="XEO309" s="28"/>
      <c r="XEP309" s="28"/>
      <c r="XEQ309" s="28"/>
      <c r="XER309" s="28"/>
      <c r="XES309" s="28"/>
      <c r="XET309" s="28"/>
      <c r="XEU309" s="28"/>
      <c r="XEV309" s="28"/>
      <c r="XEW309" s="28"/>
      <c r="XEX309" s="28"/>
      <c r="XEY309" s="28"/>
      <c r="XEZ309" s="28"/>
      <c r="XFA309" s="28"/>
      <c r="XFB309" s="28"/>
      <c r="XFC309" s="28"/>
      <c r="XFD309" s="28"/>
    </row>
    <row r="310" spans="1:11 16358:16384" s="3" customFormat="1" ht="19.05" customHeight="1">
      <c r="A310" s="110"/>
      <c r="B310" s="112"/>
      <c r="C310" s="112"/>
      <c r="D310" s="112"/>
      <c r="E310" s="112"/>
      <c r="F310" s="29"/>
      <c r="G310" s="29"/>
      <c r="H310" s="29"/>
      <c r="I310" s="29"/>
      <c r="J310" s="114"/>
      <c r="K310" s="29"/>
      <c r="XED310" s="28"/>
      <c r="XEE310" s="28"/>
      <c r="XEF310" s="28"/>
      <c r="XEG310" s="28"/>
      <c r="XEH310" s="28"/>
      <c r="XEI310" s="28"/>
      <c r="XEJ310" s="28"/>
      <c r="XEK310" s="28"/>
      <c r="XEL310" s="28"/>
      <c r="XEM310" s="28"/>
      <c r="XEN310" s="28"/>
      <c r="XEO310" s="28"/>
      <c r="XEP310" s="28"/>
      <c r="XEQ310" s="28"/>
      <c r="XER310" s="28"/>
      <c r="XES310" s="28"/>
      <c r="XET310" s="28"/>
      <c r="XEU310" s="28"/>
      <c r="XEV310" s="28"/>
      <c r="XEW310" s="28"/>
      <c r="XEX310" s="28"/>
      <c r="XEY310" s="28"/>
      <c r="XEZ310" s="28"/>
      <c r="XFA310" s="28"/>
      <c r="XFB310" s="28"/>
      <c r="XFC310" s="28"/>
      <c r="XFD310" s="28"/>
    </row>
    <row r="311" spans="1:11 16358:16384" s="3" customFormat="1" ht="19.05" customHeight="1">
      <c r="A311" s="110"/>
      <c r="B311" s="112"/>
      <c r="C311" s="112"/>
      <c r="D311" s="112"/>
      <c r="E311" s="112"/>
      <c r="F311" s="29"/>
      <c r="G311" s="29"/>
      <c r="H311" s="29"/>
      <c r="I311" s="29"/>
      <c r="J311" s="114"/>
      <c r="K311" s="29"/>
      <c r="XED311" s="28"/>
      <c r="XEE311" s="28"/>
      <c r="XEF311" s="28"/>
      <c r="XEG311" s="28"/>
      <c r="XEH311" s="28"/>
      <c r="XEI311" s="28"/>
      <c r="XEJ311" s="28"/>
      <c r="XEK311" s="28"/>
      <c r="XEL311" s="28"/>
      <c r="XEM311" s="28"/>
      <c r="XEN311" s="28"/>
      <c r="XEO311" s="28"/>
      <c r="XEP311" s="28"/>
      <c r="XEQ311" s="28"/>
      <c r="XER311" s="28"/>
      <c r="XES311" s="28"/>
      <c r="XET311" s="28"/>
      <c r="XEU311" s="28"/>
      <c r="XEV311" s="28"/>
      <c r="XEW311" s="28"/>
      <c r="XEX311" s="28"/>
      <c r="XEY311" s="28"/>
      <c r="XEZ311" s="28"/>
      <c r="XFA311" s="28"/>
      <c r="XFB311" s="28"/>
      <c r="XFC311" s="28"/>
      <c r="XFD311" s="28"/>
    </row>
    <row r="312" spans="1:11 16358:16384" s="3" customFormat="1" ht="19.05" customHeight="1">
      <c r="A312" s="110"/>
      <c r="B312" s="112"/>
      <c r="C312" s="112"/>
      <c r="D312" s="112"/>
      <c r="E312" s="112"/>
      <c r="F312" s="29"/>
      <c r="G312" s="29"/>
      <c r="H312" s="29"/>
      <c r="I312" s="29"/>
      <c r="J312" s="114"/>
      <c r="K312" s="29"/>
      <c r="XED312" s="28"/>
      <c r="XEE312" s="28"/>
      <c r="XEF312" s="28"/>
      <c r="XEG312" s="28"/>
      <c r="XEH312" s="28"/>
      <c r="XEI312" s="28"/>
      <c r="XEJ312" s="28"/>
      <c r="XEK312" s="28"/>
      <c r="XEL312" s="28"/>
      <c r="XEM312" s="28"/>
      <c r="XEN312" s="28"/>
      <c r="XEO312" s="28"/>
      <c r="XEP312" s="28"/>
      <c r="XEQ312" s="28"/>
      <c r="XER312" s="28"/>
      <c r="XES312" s="28"/>
      <c r="XET312" s="28"/>
      <c r="XEU312" s="28"/>
      <c r="XEV312" s="28"/>
      <c r="XEW312" s="28"/>
      <c r="XEX312" s="28"/>
      <c r="XEY312" s="28"/>
      <c r="XEZ312" s="28"/>
      <c r="XFA312" s="28"/>
      <c r="XFB312" s="28"/>
      <c r="XFC312" s="28"/>
      <c r="XFD312" s="28"/>
    </row>
    <row r="313" spans="1:11 16358:16384" s="3" customFormat="1" ht="19.05" customHeight="1">
      <c r="A313" s="110"/>
      <c r="B313" s="112"/>
      <c r="C313" s="112"/>
      <c r="D313" s="112"/>
      <c r="E313" s="112"/>
      <c r="F313" s="29"/>
      <c r="G313" s="29"/>
      <c r="H313" s="29"/>
      <c r="I313" s="29"/>
      <c r="J313" s="114"/>
      <c r="K313" s="29"/>
      <c r="XED313" s="28"/>
      <c r="XEE313" s="28"/>
      <c r="XEF313" s="28"/>
      <c r="XEG313" s="28"/>
      <c r="XEH313" s="28"/>
      <c r="XEI313" s="28"/>
      <c r="XEJ313" s="28"/>
      <c r="XEK313" s="28"/>
      <c r="XEL313" s="28"/>
      <c r="XEM313" s="28"/>
      <c r="XEN313" s="28"/>
      <c r="XEO313" s="28"/>
      <c r="XEP313" s="28"/>
      <c r="XEQ313" s="28"/>
      <c r="XER313" s="28"/>
      <c r="XES313" s="28"/>
      <c r="XET313" s="28"/>
      <c r="XEU313" s="28"/>
      <c r="XEV313" s="28"/>
      <c r="XEW313" s="28"/>
      <c r="XEX313" s="28"/>
      <c r="XEY313" s="28"/>
      <c r="XEZ313" s="28"/>
      <c r="XFA313" s="28"/>
      <c r="XFB313" s="28"/>
      <c r="XFC313" s="28"/>
      <c r="XFD313" s="28"/>
    </row>
    <row r="314" spans="1:11 16358:16384" s="3" customFormat="1" ht="19.05" customHeight="1">
      <c r="A314" s="110"/>
      <c r="B314" s="112"/>
      <c r="C314" s="112"/>
      <c r="D314" s="112"/>
      <c r="E314" s="112"/>
      <c r="F314" s="29"/>
      <c r="G314" s="29"/>
      <c r="H314" s="29"/>
      <c r="I314" s="29"/>
      <c r="J314" s="114"/>
      <c r="K314" s="29"/>
      <c r="XED314" s="28"/>
      <c r="XEE314" s="28"/>
      <c r="XEF314" s="28"/>
      <c r="XEG314" s="28"/>
      <c r="XEH314" s="28"/>
      <c r="XEI314" s="28"/>
      <c r="XEJ314" s="28"/>
      <c r="XEK314" s="28"/>
      <c r="XEL314" s="28"/>
      <c r="XEM314" s="28"/>
      <c r="XEN314" s="28"/>
      <c r="XEO314" s="28"/>
      <c r="XEP314" s="28"/>
      <c r="XEQ314" s="28"/>
      <c r="XER314" s="28"/>
      <c r="XES314" s="28"/>
      <c r="XET314" s="28"/>
      <c r="XEU314" s="28"/>
      <c r="XEV314" s="28"/>
      <c r="XEW314" s="28"/>
      <c r="XEX314" s="28"/>
      <c r="XEY314" s="28"/>
      <c r="XEZ314" s="28"/>
      <c r="XFA314" s="28"/>
      <c r="XFB314" s="28"/>
      <c r="XFC314" s="28"/>
      <c r="XFD314" s="28"/>
    </row>
    <row r="315" spans="1:11 16358:16384" s="3" customFormat="1" ht="19.05" customHeight="1">
      <c r="A315" s="110"/>
      <c r="B315" s="112"/>
      <c r="C315" s="112"/>
      <c r="D315" s="112"/>
      <c r="E315" s="112"/>
      <c r="F315" s="29"/>
      <c r="G315" s="29"/>
      <c r="H315" s="29"/>
      <c r="I315" s="29"/>
      <c r="J315" s="114"/>
      <c r="K315" s="29"/>
      <c r="XED315" s="28"/>
      <c r="XEE315" s="28"/>
      <c r="XEF315" s="28"/>
      <c r="XEG315" s="28"/>
      <c r="XEH315" s="28"/>
      <c r="XEI315" s="28"/>
      <c r="XEJ315" s="28"/>
      <c r="XEK315" s="28"/>
      <c r="XEL315" s="28"/>
      <c r="XEM315" s="28"/>
      <c r="XEN315" s="28"/>
      <c r="XEO315" s="28"/>
      <c r="XEP315" s="28"/>
      <c r="XEQ315" s="28"/>
      <c r="XER315" s="28"/>
      <c r="XES315" s="28"/>
      <c r="XET315" s="28"/>
      <c r="XEU315" s="28"/>
      <c r="XEV315" s="28"/>
      <c r="XEW315" s="28"/>
      <c r="XEX315" s="28"/>
      <c r="XEY315" s="28"/>
      <c r="XEZ315" s="28"/>
      <c r="XFA315" s="28"/>
      <c r="XFB315" s="28"/>
      <c r="XFC315" s="28"/>
      <c r="XFD315" s="28"/>
    </row>
    <row r="316" spans="1:11 16358:16384" s="3" customFormat="1" ht="19.05" customHeight="1">
      <c r="A316" s="110"/>
      <c r="B316" s="112"/>
      <c r="C316" s="112"/>
      <c r="D316" s="112"/>
      <c r="E316" s="112"/>
      <c r="F316" s="29"/>
      <c r="G316" s="29"/>
      <c r="H316" s="29"/>
      <c r="I316" s="29"/>
      <c r="J316" s="114"/>
      <c r="K316" s="29"/>
      <c r="XED316" s="28"/>
      <c r="XEE316" s="28"/>
      <c r="XEF316" s="28"/>
      <c r="XEG316" s="28"/>
      <c r="XEH316" s="28"/>
      <c r="XEI316" s="28"/>
      <c r="XEJ316" s="28"/>
      <c r="XEK316" s="28"/>
      <c r="XEL316" s="28"/>
      <c r="XEM316" s="28"/>
      <c r="XEN316" s="28"/>
      <c r="XEO316" s="28"/>
      <c r="XEP316" s="28"/>
      <c r="XEQ316" s="28"/>
      <c r="XER316" s="28"/>
      <c r="XES316" s="28"/>
      <c r="XET316" s="28"/>
      <c r="XEU316" s="28"/>
      <c r="XEV316" s="28"/>
      <c r="XEW316" s="28"/>
      <c r="XEX316" s="28"/>
      <c r="XEY316" s="28"/>
      <c r="XEZ316" s="28"/>
      <c r="XFA316" s="28"/>
      <c r="XFB316" s="28"/>
      <c r="XFC316" s="28"/>
      <c r="XFD316" s="28"/>
    </row>
    <row r="317" spans="1:11 16358:16384" s="3" customFormat="1" ht="19.05" customHeight="1">
      <c r="A317" s="110"/>
      <c r="B317" s="112"/>
      <c r="C317" s="112"/>
      <c r="D317" s="112"/>
      <c r="E317" s="112"/>
      <c r="F317" s="29"/>
      <c r="G317" s="29"/>
      <c r="H317" s="29"/>
      <c r="I317" s="29"/>
      <c r="J317" s="114"/>
      <c r="K317" s="29"/>
      <c r="XED317" s="28"/>
      <c r="XEE317" s="28"/>
      <c r="XEF317" s="28"/>
      <c r="XEG317" s="28"/>
      <c r="XEH317" s="28"/>
      <c r="XEI317" s="28"/>
      <c r="XEJ317" s="28"/>
      <c r="XEK317" s="28"/>
      <c r="XEL317" s="28"/>
      <c r="XEM317" s="28"/>
      <c r="XEN317" s="28"/>
      <c r="XEO317" s="28"/>
      <c r="XEP317" s="28"/>
      <c r="XEQ317" s="28"/>
      <c r="XER317" s="28"/>
      <c r="XES317" s="28"/>
      <c r="XET317" s="28"/>
      <c r="XEU317" s="28"/>
      <c r="XEV317" s="28"/>
      <c r="XEW317" s="28"/>
      <c r="XEX317" s="28"/>
      <c r="XEY317" s="28"/>
      <c r="XEZ317" s="28"/>
      <c r="XFA317" s="28"/>
      <c r="XFB317" s="28"/>
      <c r="XFC317" s="28"/>
      <c r="XFD317" s="28"/>
    </row>
    <row r="318" spans="1:11 16358:16384" s="3" customFormat="1" ht="19.05" customHeight="1">
      <c r="A318" s="110"/>
      <c r="B318" s="112"/>
      <c r="C318" s="112"/>
      <c r="D318" s="112"/>
      <c r="E318" s="112"/>
      <c r="F318" s="29"/>
      <c r="G318" s="29"/>
      <c r="H318" s="29"/>
      <c r="I318" s="29"/>
      <c r="J318" s="114"/>
      <c r="K318" s="29"/>
      <c r="XED318" s="28"/>
      <c r="XEE318" s="28"/>
      <c r="XEF318" s="28"/>
      <c r="XEG318" s="28"/>
      <c r="XEH318" s="28"/>
      <c r="XEI318" s="28"/>
      <c r="XEJ318" s="28"/>
      <c r="XEK318" s="28"/>
      <c r="XEL318" s="28"/>
      <c r="XEM318" s="28"/>
      <c r="XEN318" s="28"/>
      <c r="XEO318" s="28"/>
      <c r="XEP318" s="28"/>
      <c r="XEQ318" s="28"/>
      <c r="XER318" s="28"/>
      <c r="XES318" s="28"/>
      <c r="XET318" s="28"/>
      <c r="XEU318" s="28"/>
      <c r="XEV318" s="28"/>
      <c r="XEW318" s="28"/>
      <c r="XEX318" s="28"/>
      <c r="XEY318" s="28"/>
      <c r="XEZ318" s="28"/>
      <c r="XFA318" s="28"/>
      <c r="XFB318" s="28"/>
      <c r="XFC318" s="28"/>
      <c r="XFD318" s="28"/>
    </row>
  </sheetData>
  <sheetProtection formatCells="0" formatColumns="0" formatRows="0"/>
  <mergeCells count="891">
    <mergeCell ref="J313:J315"/>
    <mergeCell ref="J316:J318"/>
    <mergeCell ref="J286:J288"/>
    <mergeCell ref="J289:J291"/>
    <mergeCell ref="J292:J294"/>
    <mergeCell ref="J295:J297"/>
    <mergeCell ref="J298:J300"/>
    <mergeCell ref="J301:J303"/>
    <mergeCell ref="J304:J306"/>
    <mergeCell ref="J307:J309"/>
    <mergeCell ref="J310:J312"/>
    <mergeCell ref="J259:J261"/>
    <mergeCell ref="J262:J264"/>
    <mergeCell ref="J265:J267"/>
    <mergeCell ref="J268:J270"/>
    <mergeCell ref="J271:J273"/>
    <mergeCell ref="J274:J276"/>
    <mergeCell ref="J277:J279"/>
    <mergeCell ref="J280:J282"/>
    <mergeCell ref="J283:J285"/>
    <mergeCell ref="J232:J234"/>
    <mergeCell ref="J235:J237"/>
    <mergeCell ref="J238:J240"/>
    <mergeCell ref="J241:J243"/>
    <mergeCell ref="J244:J246"/>
    <mergeCell ref="J247:J249"/>
    <mergeCell ref="J250:J252"/>
    <mergeCell ref="J253:J255"/>
    <mergeCell ref="J256:J258"/>
    <mergeCell ref="J205:J207"/>
    <mergeCell ref="J208:J210"/>
    <mergeCell ref="J211:J213"/>
    <mergeCell ref="J214:J216"/>
    <mergeCell ref="J217:J219"/>
    <mergeCell ref="J220:J222"/>
    <mergeCell ref="J223:J225"/>
    <mergeCell ref="J226:J228"/>
    <mergeCell ref="J229:J231"/>
    <mergeCell ref="J178:J180"/>
    <mergeCell ref="J181:J183"/>
    <mergeCell ref="J184:J186"/>
    <mergeCell ref="J187:J189"/>
    <mergeCell ref="J190:J192"/>
    <mergeCell ref="J193:J195"/>
    <mergeCell ref="J196:J198"/>
    <mergeCell ref="J199:J201"/>
    <mergeCell ref="J202:J204"/>
    <mergeCell ref="J151:J153"/>
    <mergeCell ref="J154:J156"/>
    <mergeCell ref="J157:J159"/>
    <mergeCell ref="J160:J162"/>
    <mergeCell ref="J163:J165"/>
    <mergeCell ref="J166:J168"/>
    <mergeCell ref="J169:J171"/>
    <mergeCell ref="J172:J174"/>
    <mergeCell ref="J175:J177"/>
    <mergeCell ref="J124:J126"/>
    <mergeCell ref="J127:J129"/>
    <mergeCell ref="J130:J132"/>
    <mergeCell ref="J133:J135"/>
    <mergeCell ref="J136:J138"/>
    <mergeCell ref="J139:J141"/>
    <mergeCell ref="J142:J144"/>
    <mergeCell ref="J145:J147"/>
    <mergeCell ref="J148:J150"/>
    <mergeCell ref="J97:J99"/>
    <mergeCell ref="J100:J102"/>
    <mergeCell ref="J103:J105"/>
    <mergeCell ref="J106:J108"/>
    <mergeCell ref="J109:J111"/>
    <mergeCell ref="J112:J114"/>
    <mergeCell ref="J115:J117"/>
    <mergeCell ref="J118:J120"/>
    <mergeCell ref="J121:J123"/>
    <mergeCell ref="J70:J72"/>
    <mergeCell ref="J73:J75"/>
    <mergeCell ref="J76:J78"/>
    <mergeCell ref="J79:J81"/>
    <mergeCell ref="J82:J84"/>
    <mergeCell ref="J85:J87"/>
    <mergeCell ref="J88:J90"/>
    <mergeCell ref="J91:J93"/>
    <mergeCell ref="J94:J96"/>
    <mergeCell ref="J43:J45"/>
    <mergeCell ref="J46:J48"/>
    <mergeCell ref="J49:J51"/>
    <mergeCell ref="J52:J54"/>
    <mergeCell ref="J55:J57"/>
    <mergeCell ref="J58:J60"/>
    <mergeCell ref="J61:J63"/>
    <mergeCell ref="J64:J66"/>
    <mergeCell ref="J67:J69"/>
    <mergeCell ref="J16:J18"/>
    <mergeCell ref="J19:J21"/>
    <mergeCell ref="J22:J24"/>
    <mergeCell ref="J25:J27"/>
    <mergeCell ref="J28:J30"/>
    <mergeCell ref="J31:J33"/>
    <mergeCell ref="J34:J36"/>
    <mergeCell ref="J37:J39"/>
    <mergeCell ref="J40:J42"/>
    <mergeCell ref="I169:I171"/>
    <mergeCell ref="I172:I174"/>
    <mergeCell ref="I175:I177"/>
    <mergeCell ref="I178:I180"/>
    <mergeCell ref="I181:I183"/>
    <mergeCell ref="I184:I186"/>
    <mergeCell ref="I187:I189"/>
    <mergeCell ref="I190:I192"/>
    <mergeCell ref="I193:I195"/>
    <mergeCell ref="I142:I144"/>
    <mergeCell ref="I145:I147"/>
    <mergeCell ref="I148:I150"/>
    <mergeCell ref="I151:I153"/>
    <mergeCell ref="I154:I156"/>
    <mergeCell ref="I157:I159"/>
    <mergeCell ref="I160:I162"/>
    <mergeCell ref="I163:I165"/>
    <mergeCell ref="I166:I168"/>
    <mergeCell ref="I115:I117"/>
    <mergeCell ref="I118:I120"/>
    <mergeCell ref="I121:I123"/>
    <mergeCell ref="I124:I126"/>
    <mergeCell ref="I127:I129"/>
    <mergeCell ref="I130:I132"/>
    <mergeCell ref="I133:I135"/>
    <mergeCell ref="I136:I138"/>
    <mergeCell ref="I139:I141"/>
    <mergeCell ref="I88:I90"/>
    <mergeCell ref="I91:I93"/>
    <mergeCell ref="I94:I96"/>
    <mergeCell ref="I97:I99"/>
    <mergeCell ref="I100:I102"/>
    <mergeCell ref="I103:I105"/>
    <mergeCell ref="I106:I108"/>
    <mergeCell ref="I109:I111"/>
    <mergeCell ref="I112:I114"/>
    <mergeCell ref="I61:I63"/>
    <mergeCell ref="I64:I66"/>
    <mergeCell ref="I67:I69"/>
    <mergeCell ref="I70:I72"/>
    <mergeCell ref="I73:I75"/>
    <mergeCell ref="I76:I78"/>
    <mergeCell ref="I79:I81"/>
    <mergeCell ref="I82:I84"/>
    <mergeCell ref="I85:I87"/>
    <mergeCell ref="H181:H183"/>
    <mergeCell ref="H184:H186"/>
    <mergeCell ref="H187:H189"/>
    <mergeCell ref="H190:H192"/>
    <mergeCell ref="H193:H195"/>
    <mergeCell ref="I4:I6"/>
    <mergeCell ref="I7:I9"/>
    <mergeCell ref="I10:I12"/>
    <mergeCell ref="I13:I15"/>
    <mergeCell ref="I16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4"/>
    <mergeCell ref="I55:I57"/>
    <mergeCell ref="I58:I60"/>
    <mergeCell ref="H154:H156"/>
    <mergeCell ref="H157:H159"/>
    <mergeCell ref="H160:H162"/>
    <mergeCell ref="H163:H165"/>
    <mergeCell ref="H166:H168"/>
    <mergeCell ref="H169:H171"/>
    <mergeCell ref="H172:H174"/>
    <mergeCell ref="H175:H177"/>
    <mergeCell ref="H178:H180"/>
    <mergeCell ref="H127:H129"/>
    <mergeCell ref="H130:H132"/>
    <mergeCell ref="H133:H135"/>
    <mergeCell ref="H136:H138"/>
    <mergeCell ref="H139:H141"/>
    <mergeCell ref="H142:H144"/>
    <mergeCell ref="H145:H147"/>
    <mergeCell ref="H148:H150"/>
    <mergeCell ref="H151:H153"/>
    <mergeCell ref="H100:H102"/>
    <mergeCell ref="H103:H105"/>
    <mergeCell ref="H106:H108"/>
    <mergeCell ref="H109:H111"/>
    <mergeCell ref="H112:H114"/>
    <mergeCell ref="H115:H117"/>
    <mergeCell ref="H118:H120"/>
    <mergeCell ref="H121:H123"/>
    <mergeCell ref="H124:H126"/>
    <mergeCell ref="H73:H75"/>
    <mergeCell ref="H76:H78"/>
    <mergeCell ref="H79:H81"/>
    <mergeCell ref="H82:H84"/>
    <mergeCell ref="H85:H87"/>
    <mergeCell ref="H88:H90"/>
    <mergeCell ref="H91:H93"/>
    <mergeCell ref="H94:H96"/>
    <mergeCell ref="H97:H99"/>
    <mergeCell ref="G193:G195"/>
    <mergeCell ref="H4:H6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H55:H57"/>
    <mergeCell ref="H58:H60"/>
    <mergeCell ref="H61:H63"/>
    <mergeCell ref="H64:H66"/>
    <mergeCell ref="H67:H69"/>
    <mergeCell ref="H70:H72"/>
    <mergeCell ref="G166:G168"/>
    <mergeCell ref="G169:G171"/>
    <mergeCell ref="G172:G174"/>
    <mergeCell ref="G175:G177"/>
    <mergeCell ref="G178:G180"/>
    <mergeCell ref="G181:G183"/>
    <mergeCell ref="G184:G186"/>
    <mergeCell ref="G187:G189"/>
    <mergeCell ref="G190:G192"/>
    <mergeCell ref="G139:G141"/>
    <mergeCell ref="G142:G144"/>
    <mergeCell ref="G145:G147"/>
    <mergeCell ref="G148:G150"/>
    <mergeCell ref="G151:G153"/>
    <mergeCell ref="G154:G156"/>
    <mergeCell ref="G157:G159"/>
    <mergeCell ref="G160:G162"/>
    <mergeCell ref="G163:G165"/>
    <mergeCell ref="G112:G114"/>
    <mergeCell ref="G115:G117"/>
    <mergeCell ref="G118:G120"/>
    <mergeCell ref="G121:G123"/>
    <mergeCell ref="G124:G126"/>
    <mergeCell ref="G127:G129"/>
    <mergeCell ref="G130:G132"/>
    <mergeCell ref="G133:G135"/>
    <mergeCell ref="G136:G138"/>
    <mergeCell ref="G85:G87"/>
    <mergeCell ref="G88:G90"/>
    <mergeCell ref="G91:G93"/>
    <mergeCell ref="G94:G96"/>
    <mergeCell ref="G97:G99"/>
    <mergeCell ref="G100:G102"/>
    <mergeCell ref="G103:G105"/>
    <mergeCell ref="G106:G108"/>
    <mergeCell ref="G109:G111"/>
    <mergeCell ref="G58:G60"/>
    <mergeCell ref="G61:G63"/>
    <mergeCell ref="G64:G66"/>
    <mergeCell ref="G67:G69"/>
    <mergeCell ref="G70:G72"/>
    <mergeCell ref="G73:G75"/>
    <mergeCell ref="G76:G78"/>
    <mergeCell ref="G79:G81"/>
    <mergeCell ref="G82:G84"/>
    <mergeCell ref="F178:F180"/>
    <mergeCell ref="F181:F183"/>
    <mergeCell ref="F184:F186"/>
    <mergeCell ref="F187:F189"/>
    <mergeCell ref="F190:F192"/>
    <mergeCell ref="F193:F195"/>
    <mergeCell ref="G4:G6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4"/>
    <mergeCell ref="G55:G57"/>
    <mergeCell ref="F151:F153"/>
    <mergeCell ref="F154:F156"/>
    <mergeCell ref="F157:F159"/>
    <mergeCell ref="F160:F162"/>
    <mergeCell ref="F163:F165"/>
    <mergeCell ref="F166:F168"/>
    <mergeCell ref="F169:F171"/>
    <mergeCell ref="F172:F174"/>
    <mergeCell ref="F175:F177"/>
    <mergeCell ref="F124:F126"/>
    <mergeCell ref="F127:F129"/>
    <mergeCell ref="F130:F132"/>
    <mergeCell ref="F133:F135"/>
    <mergeCell ref="F136:F138"/>
    <mergeCell ref="F139:F141"/>
    <mergeCell ref="F142:F144"/>
    <mergeCell ref="F145:F147"/>
    <mergeCell ref="F148:F150"/>
    <mergeCell ref="F97:F99"/>
    <mergeCell ref="F100:F102"/>
    <mergeCell ref="F103:F105"/>
    <mergeCell ref="F106:F108"/>
    <mergeCell ref="F109:F111"/>
    <mergeCell ref="F112:F114"/>
    <mergeCell ref="F115:F117"/>
    <mergeCell ref="F118:F120"/>
    <mergeCell ref="F121:F123"/>
    <mergeCell ref="F70:F72"/>
    <mergeCell ref="F73:F75"/>
    <mergeCell ref="F76:F78"/>
    <mergeCell ref="F79:F81"/>
    <mergeCell ref="F82:F84"/>
    <mergeCell ref="F85:F87"/>
    <mergeCell ref="F88:F90"/>
    <mergeCell ref="F91:F93"/>
    <mergeCell ref="F94:F96"/>
    <mergeCell ref="E313:E315"/>
    <mergeCell ref="E316:E318"/>
    <mergeCell ref="F4:F6"/>
    <mergeCell ref="F7:F9"/>
    <mergeCell ref="F10:F12"/>
    <mergeCell ref="F13:F15"/>
    <mergeCell ref="F16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E286:E288"/>
    <mergeCell ref="E289:E291"/>
    <mergeCell ref="E292:E294"/>
    <mergeCell ref="E295:E297"/>
    <mergeCell ref="E298:E300"/>
    <mergeCell ref="E301:E303"/>
    <mergeCell ref="E304:E306"/>
    <mergeCell ref="E307:E309"/>
    <mergeCell ref="E310:E312"/>
    <mergeCell ref="E259:E261"/>
    <mergeCell ref="E262:E264"/>
    <mergeCell ref="E265:E267"/>
    <mergeCell ref="E268:E270"/>
    <mergeCell ref="E271:E273"/>
    <mergeCell ref="E274:E276"/>
    <mergeCell ref="E277:E279"/>
    <mergeCell ref="E280:E282"/>
    <mergeCell ref="E283:E285"/>
    <mergeCell ref="E232:E234"/>
    <mergeCell ref="E235:E237"/>
    <mergeCell ref="E238:E240"/>
    <mergeCell ref="E241:E243"/>
    <mergeCell ref="E244:E246"/>
    <mergeCell ref="E247:E249"/>
    <mergeCell ref="E250:E252"/>
    <mergeCell ref="E253:E255"/>
    <mergeCell ref="E256:E258"/>
    <mergeCell ref="E205:E207"/>
    <mergeCell ref="E208:E210"/>
    <mergeCell ref="E211:E213"/>
    <mergeCell ref="E214:E216"/>
    <mergeCell ref="E217:E219"/>
    <mergeCell ref="E220:E222"/>
    <mergeCell ref="E223:E225"/>
    <mergeCell ref="E226:E228"/>
    <mergeCell ref="E229:E231"/>
    <mergeCell ref="E178:E180"/>
    <mergeCell ref="E181:E183"/>
    <mergeCell ref="E184:E186"/>
    <mergeCell ref="E187:E189"/>
    <mergeCell ref="E190:E192"/>
    <mergeCell ref="E193:E195"/>
    <mergeCell ref="E196:E198"/>
    <mergeCell ref="E199:E201"/>
    <mergeCell ref="E202:E204"/>
    <mergeCell ref="E151:E153"/>
    <mergeCell ref="E154:E156"/>
    <mergeCell ref="E157:E159"/>
    <mergeCell ref="E160:E162"/>
    <mergeCell ref="E163:E165"/>
    <mergeCell ref="E166:E168"/>
    <mergeCell ref="E169:E171"/>
    <mergeCell ref="E172:E174"/>
    <mergeCell ref="E175:E177"/>
    <mergeCell ref="E124:E126"/>
    <mergeCell ref="E127:E129"/>
    <mergeCell ref="E130:E132"/>
    <mergeCell ref="E133:E135"/>
    <mergeCell ref="E136:E138"/>
    <mergeCell ref="E139:E141"/>
    <mergeCell ref="E142:E144"/>
    <mergeCell ref="E145:E147"/>
    <mergeCell ref="E148:E150"/>
    <mergeCell ref="E97:E99"/>
    <mergeCell ref="E100:E102"/>
    <mergeCell ref="E103:E105"/>
    <mergeCell ref="E106:E108"/>
    <mergeCell ref="E109:E111"/>
    <mergeCell ref="E112:E114"/>
    <mergeCell ref="E115:E117"/>
    <mergeCell ref="E118:E120"/>
    <mergeCell ref="E121:E123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D313:D315"/>
    <mergeCell ref="D316:D318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D286:D288"/>
    <mergeCell ref="D289:D291"/>
    <mergeCell ref="D292:D294"/>
    <mergeCell ref="D295:D297"/>
    <mergeCell ref="D298:D300"/>
    <mergeCell ref="D301:D303"/>
    <mergeCell ref="D304:D306"/>
    <mergeCell ref="D307:D309"/>
    <mergeCell ref="D310:D312"/>
    <mergeCell ref="D259:D261"/>
    <mergeCell ref="D262:D264"/>
    <mergeCell ref="D265:D267"/>
    <mergeCell ref="D268:D270"/>
    <mergeCell ref="D271:D273"/>
    <mergeCell ref="D274:D276"/>
    <mergeCell ref="D277:D279"/>
    <mergeCell ref="D280:D282"/>
    <mergeCell ref="D283:D285"/>
    <mergeCell ref="D232:D234"/>
    <mergeCell ref="D235:D237"/>
    <mergeCell ref="D238:D240"/>
    <mergeCell ref="D241:D243"/>
    <mergeCell ref="D244:D246"/>
    <mergeCell ref="D247:D249"/>
    <mergeCell ref="D250:D252"/>
    <mergeCell ref="D253:D255"/>
    <mergeCell ref="D256:D258"/>
    <mergeCell ref="D205:D207"/>
    <mergeCell ref="D208:D210"/>
    <mergeCell ref="D211:D213"/>
    <mergeCell ref="D214:D216"/>
    <mergeCell ref="D217:D219"/>
    <mergeCell ref="D220:D222"/>
    <mergeCell ref="D223:D225"/>
    <mergeCell ref="D226:D228"/>
    <mergeCell ref="D229:D231"/>
    <mergeCell ref="D178:D180"/>
    <mergeCell ref="D181:D183"/>
    <mergeCell ref="D184:D186"/>
    <mergeCell ref="D187:D189"/>
    <mergeCell ref="D190:D192"/>
    <mergeCell ref="D193:D195"/>
    <mergeCell ref="D196:D198"/>
    <mergeCell ref="D199:D201"/>
    <mergeCell ref="D202:D204"/>
    <mergeCell ref="D151:D153"/>
    <mergeCell ref="D154:D156"/>
    <mergeCell ref="D157:D159"/>
    <mergeCell ref="D160:D162"/>
    <mergeCell ref="D163:D165"/>
    <mergeCell ref="D166:D168"/>
    <mergeCell ref="D169:D171"/>
    <mergeCell ref="D172:D174"/>
    <mergeCell ref="D175:D177"/>
    <mergeCell ref="D124:D126"/>
    <mergeCell ref="D127:D129"/>
    <mergeCell ref="D130:D132"/>
    <mergeCell ref="D133:D135"/>
    <mergeCell ref="D136:D138"/>
    <mergeCell ref="D139:D141"/>
    <mergeCell ref="D142:D144"/>
    <mergeCell ref="D145:D147"/>
    <mergeCell ref="D148:D150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C313:C315"/>
    <mergeCell ref="C316:C318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C286:C288"/>
    <mergeCell ref="C289:C291"/>
    <mergeCell ref="C292:C294"/>
    <mergeCell ref="C295:C297"/>
    <mergeCell ref="C298:C300"/>
    <mergeCell ref="C301:C303"/>
    <mergeCell ref="C304:C306"/>
    <mergeCell ref="C307:C309"/>
    <mergeCell ref="C310:C312"/>
    <mergeCell ref="C259:C261"/>
    <mergeCell ref="C262:C264"/>
    <mergeCell ref="C265:C267"/>
    <mergeCell ref="C268:C270"/>
    <mergeCell ref="C271:C273"/>
    <mergeCell ref="C274:C276"/>
    <mergeCell ref="C277:C279"/>
    <mergeCell ref="C280:C282"/>
    <mergeCell ref="C283:C285"/>
    <mergeCell ref="C232:C234"/>
    <mergeCell ref="C235:C237"/>
    <mergeCell ref="C238:C240"/>
    <mergeCell ref="C241:C243"/>
    <mergeCell ref="C244:C246"/>
    <mergeCell ref="C247:C249"/>
    <mergeCell ref="C250:C252"/>
    <mergeCell ref="C253:C255"/>
    <mergeCell ref="C256:C258"/>
    <mergeCell ref="C205:C207"/>
    <mergeCell ref="C208:C210"/>
    <mergeCell ref="C211:C213"/>
    <mergeCell ref="C214:C216"/>
    <mergeCell ref="C217:C219"/>
    <mergeCell ref="C220:C222"/>
    <mergeCell ref="C223:C225"/>
    <mergeCell ref="C226:C228"/>
    <mergeCell ref="C229:C231"/>
    <mergeCell ref="C178:C180"/>
    <mergeCell ref="C181:C183"/>
    <mergeCell ref="C184:C186"/>
    <mergeCell ref="C187:C189"/>
    <mergeCell ref="C190:C192"/>
    <mergeCell ref="C193:C195"/>
    <mergeCell ref="C196:C198"/>
    <mergeCell ref="C199:C201"/>
    <mergeCell ref="C202:C204"/>
    <mergeCell ref="C151:C153"/>
    <mergeCell ref="C154:C156"/>
    <mergeCell ref="C157:C159"/>
    <mergeCell ref="C160:C162"/>
    <mergeCell ref="C163:C165"/>
    <mergeCell ref="C166:C168"/>
    <mergeCell ref="C169:C171"/>
    <mergeCell ref="C172:C174"/>
    <mergeCell ref="C175:C177"/>
    <mergeCell ref="C124:C126"/>
    <mergeCell ref="C127:C129"/>
    <mergeCell ref="C130:C132"/>
    <mergeCell ref="C133:C135"/>
    <mergeCell ref="C136:C138"/>
    <mergeCell ref="C139:C141"/>
    <mergeCell ref="C142:C144"/>
    <mergeCell ref="C145:C147"/>
    <mergeCell ref="C148:C150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B313:B315"/>
    <mergeCell ref="B316:B318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B286:B288"/>
    <mergeCell ref="B289:B291"/>
    <mergeCell ref="B292:B294"/>
    <mergeCell ref="B295:B297"/>
    <mergeCell ref="B298:B300"/>
    <mergeCell ref="B301:B303"/>
    <mergeCell ref="B304:B306"/>
    <mergeCell ref="B307:B309"/>
    <mergeCell ref="B310:B312"/>
    <mergeCell ref="B259:B261"/>
    <mergeCell ref="B262:B264"/>
    <mergeCell ref="B265:B267"/>
    <mergeCell ref="B268:B270"/>
    <mergeCell ref="B271:B273"/>
    <mergeCell ref="B274:B276"/>
    <mergeCell ref="B277:B279"/>
    <mergeCell ref="B280:B282"/>
    <mergeCell ref="B283:B285"/>
    <mergeCell ref="B232:B234"/>
    <mergeCell ref="B235:B237"/>
    <mergeCell ref="B238:B240"/>
    <mergeCell ref="B241:B243"/>
    <mergeCell ref="B244:B246"/>
    <mergeCell ref="B247:B249"/>
    <mergeCell ref="B250:B252"/>
    <mergeCell ref="B253:B255"/>
    <mergeCell ref="B256:B258"/>
    <mergeCell ref="B205:B207"/>
    <mergeCell ref="B208:B210"/>
    <mergeCell ref="B211:B213"/>
    <mergeCell ref="B214:B216"/>
    <mergeCell ref="B217:B219"/>
    <mergeCell ref="B220:B222"/>
    <mergeCell ref="B223:B225"/>
    <mergeCell ref="B226:B228"/>
    <mergeCell ref="B229:B231"/>
    <mergeCell ref="B178:B180"/>
    <mergeCell ref="B181:B183"/>
    <mergeCell ref="B184:B186"/>
    <mergeCell ref="B187:B189"/>
    <mergeCell ref="B190:B192"/>
    <mergeCell ref="B193:B195"/>
    <mergeCell ref="B196:B198"/>
    <mergeCell ref="B199:B201"/>
    <mergeCell ref="B202:B204"/>
    <mergeCell ref="B151:B153"/>
    <mergeCell ref="B154:B156"/>
    <mergeCell ref="B157:B159"/>
    <mergeCell ref="B160:B162"/>
    <mergeCell ref="B163:B165"/>
    <mergeCell ref="B166:B168"/>
    <mergeCell ref="B169:B171"/>
    <mergeCell ref="B172:B174"/>
    <mergeCell ref="B175:B177"/>
    <mergeCell ref="B124:B126"/>
    <mergeCell ref="B127:B129"/>
    <mergeCell ref="B130:B132"/>
    <mergeCell ref="B133:B135"/>
    <mergeCell ref="B136:B138"/>
    <mergeCell ref="B139:B141"/>
    <mergeCell ref="B142:B144"/>
    <mergeCell ref="B145:B147"/>
    <mergeCell ref="B148:B150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A313:A315"/>
    <mergeCell ref="A316:A318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A286:A288"/>
    <mergeCell ref="A289:A291"/>
    <mergeCell ref="A292:A294"/>
    <mergeCell ref="A295:A297"/>
    <mergeCell ref="A298:A300"/>
    <mergeCell ref="A301:A303"/>
    <mergeCell ref="A304:A306"/>
    <mergeCell ref="A307:A309"/>
    <mergeCell ref="A310:A312"/>
    <mergeCell ref="A259:A261"/>
    <mergeCell ref="A262:A264"/>
    <mergeCell ref="A265:A267"/>
    <mergeCell ref="A268:A270"/>
    <mergeCell ref="A271:A273"/>
    <mergeCell ref="A274:A276"/>
    <mergeCell ref="A277:A279"/>
    <mergeCell ref="A280:A282"/>
    <mergeCell ref="A283:A285"/>
    <mergeCell ref="A232:A234"/>
    <mergeCell ref="A235:A237"/>
    <mergeCell ref="A238:A240"/>
    <mergeCell ref="A241:A243"/>
    <mergeCell ref="A244:A246"/>
    <mergeCell ref="A247:A249"/>
    <mergeCell ref="A250:A252"/>
    <mergeCell ref="A253:A255"/>
    <mergeCell ref="A256:A258"/>
    <mergeCell ref="A205:A207"/>
    <mergeCell ref="A208:A210"/>
    <mergeCell ref="A211:A213"/>
    <mergeCell ref="A214:A216"/>
    <mergeCell ref="A217:A219"/>
    <mergeCell ref="A220:A222"/>
    <mergeCell ref="A223:A225"/>
    <mergeCell ref="A226:A228"/>
    <mergeCell ref="A229:A231"/>
    <mergeCell ref="A178:A180"/>
    <mergeCell ref="A181:A183"/>
    <mergeCell ref="A184:A186"/>
    <mergeCell ref="A187:A189"/>
    <mergeCell ref="A190:A192"/>
    <mergeCell ref="A193:A195"/>
    <mergeCell ref="A196:A198"/>
    <mergeCell ref="A199:A201"/>
    <mergeCell ref="A202:A204"/>
    <mergeCell ref="A151:A153"/>
    <mergeCell ref="A154:A156"/>
    <mergeCell ref="A157:A159"/>
    <mergeCell ref="A160:A162"/>
    <mergeCell ref="A163:A165"/>
    <mergeCell ref="A166:A168"/>
    <mergeCell ref="A169:A171"/>
    <mergeCell ref="A172:A174"/>
    <mergeCell ref="A175:A177"/>
    <mergeCell ref="A124:A126"/>
    <mergeCell ref="A127:A129"/>
    <mergeCell ref="A130:A132"/>
    <mergeCell ref="A133:A135"/>
    <mergeCell ref="A136:A138"/>
    <mergeCell ref="A139:A141"/>
    <mergeCell ref="A142:A144"/>
    <mergeCell ref="A145:A147"/>
    <mergeCell ref="A148:A150"/>
    <mergeCell ref="A97:A99"/>
    <mergeCell ref="A100:A102"/>
    <mergeCell ref="A103:A105"/>
    <mergeCell ref="A106:A108"/>
    <mergeCell ref="A109:A111"/>
    <mergeCell ref="A112:A114"/>
    <mergeCell ref="A115:A117"/>
    <mergeCell ref="A118:A120"/>
    <mergeCell ref="A121:A123"/>
    <mergeCell ref="A70:A72"/>
    <mergeCell ref="A73:A75"/>
    <mergeCell ref="A76:A78"/>
    <mergeCell ref="A79:A81"/>
    <mergeCell ref="A82:A84"/>
    <mergeCell ref="A85:A87"/>
    <mergeCell ref="A88:A90"/>
    <mergeCell ref="A91:A93"/>
    <mergeCell ref="A94:A96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1:AP1"/>
    <mergeCell ref="A2:B2"/>
    <mergeCell ref="J2:L2"/>
    <mergeCell ref="N2:Z2"/>
    <mergeCell ref="AJ2:AN2"/>
    <mergeCell ref="A4:A6"/>
    <mergeCell ref="A7:A9"/>
    <mergeCell ref="A10:A12"/>
    <mergeCell ref="A13:A15"/>
    <mergeCell ref="J4:J6"/>
    <mergeCell ref="J7:J9"/>
    <mergeCell ref="J10:J12"/>
    <mergeCell ref="J13:J15"/>
  </mergeCells>
  <dataValidations count="4">
    <dataValidation type="list" allowBlank="1" showInputMessage="1" showErrorMessage="1" sqref="L4:AP5 L7:AP8 L10:AP11 L13:AP14 L16:AP17 L19:AP20 L22:AP23 L25:AP26 L28:AP29 L31:AP32 L34:AP35 L37:AP38 L40:AP41 L43:AP44 L46:AP47 L49:AP50 L52:AP53 L55:AP56 L58:AP59 L61:AP62 L64:AP65 L67:AP68 L70:AP71 L73:AP74 L76:AP77 L79:AP80 L82:AP83 L85:AP86 L88:AP89 L91:AP92 L94:AP95 L97:AP98 L100:AP101 L103:AP104 L106:AP107 L109:AP110 L112:AP113 L115:AP116 L118:AP119 L121:AP122 L124:AP125 L127:AP128 L130:AP131 L133:AP134 L136:AP137 L139:AP140 L142:AP143 L145:AP146 L148:AP149 L151:AP152 L154:AP155 L157:AP158 L160:AP161 L163:AP164 L166:AP167 L169:AP170 L172:AP173 L175:AP176 L178:AP179 L181:AP182 L184:AP185 L187:AP188 L190:AP191 L193:AP194">
      <formula1>"出勤,事假,病假,休假,缺勤,放假"</formula1>
    </dataValidation>
    <dataValidation type="list" allowBlank="1" showInputMessage="1" showErrorMessage="1" sqref="A2:B2">
      <formula1>年份</formula1>
    </dataValidation>
    <dataValidation type="list" allowBlank="1" showInputMessage="1" showErrorMessage="1" sqref="C2">
      <formula1>月份</formula1>
    </dataValidation>
    <dataValidation type="list" allowBlank="1" showInputMessage="1" showErrorMessage="1" sqref="L196:AP197 L199:AP200 L202:AP203 L205:AP206 L208:AP209 L211:AP212 L214:AP215 L217:AP218 L220:AP221 L223:AP224 L226:AP227 L229:AP230 L232:AP233 L235:AP236 L238:AP239 L241:AP242 L244:AP245 L247:AP248 L250:AP251 L253:AP254 L256:AP257 L259:AP260 L262:AP263 L265:AP266 L268:AP269 L271:AP272 L274:AP275 L277:AP278 L280:AP281 L283:AP284 L286:AP287 L289:AP290 L292:AP293 L295:AP296 L298:AP299 L301:AP302 L304:AP305 L307:AP308 L310:AP311 L313:AP314 L316:AP317">
      <formula1>"√,×"</formula1>
    </dataValidation>
  </dataValidations>
  <printOptions horizontalCentered="1"/>
  <pageMargins left="0.196527777777778" right="0.196527777777778" top="0.196527777777778" bottom="0.196527777777778" header="0" footer="0"/>
  <pageSetup fitToHeight="0" orientation="landscape" pageOrder="overThenDown" paperSize="9" scale="9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封面展示</vt:lpstr>
      <vt:lpstr>HR在线人才测评系统</vt:lpstr>
      <vt:lpstr>员工信息表</vt:lpstr>
      <vt:lpstr>考勤结算表</vt:lpstr>
      <vt:lpstr>月份出勤统计</vt:lpstr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Sun Jing</cp:lastModifiedBy>
  <dcterms:created xsi:type="dcterms:W3CDTF">2016-03-08T10:10:00Z</dcterms:created>
  <dcterms:modified xsi:type="dcterms:W3CDTF">2024-12-10T01:46:52Z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D84B2E9B859D41FCB08F8F2A1A0B4B98</vt:lpwstr>
  </property>
  <property fmtid="{D5CDD505-2E9C-101B-9397-08002B2CF9AE}" pid="4" name="KSOTemplateUUID">
    <vt:lpwstr>v1.0_mb_Za+tPoRONi5el/l+ndJPiA==</vt:lpwstr>
  </property>
</Properties>
</file>